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9480" yWindow="975" windowWidth="1944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8" r:id="rId13"/>
    <sheet name="8" sheetId="19" r:id="rId14"/>
    <sheet name="9" sheetId="20" r:id="rId15"/>
    <sheet name="10" sheetId="21" r:id="rId16"/>
    <sheet name="11" sheetId="22" r:id="rId17"/>
    <sheet name="12" sheetId="23" r:id="rId18"/>
  </sheets>
  <definedNames>
    <definedName name="_xlnm.Print_Titles" localSheetId="15">'10'!$3:$3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'7'!#REF!</definedName>
    <definedName name="_xlnm.Print_Titles" localSheetId="14">'9'!$3:$3</definedName>
    <definedName name="_xlnm.Print_Area" localSheetId="3">'1.'!$A$1:$P$23</definedName>
    <definedName name="_xlnm.Print_Area" localSheetId="17">'12'!$A$1:$J$75</definedName>
    <definedName name="_xlnm.Print_Area" localSheetId="4">'2.1'!$A$1:$P$30</definedName>
    <definedName name="_xlnm.Print_Area" localSheetId="12">'7'!$A$1:$F$109</definedName>
    <definedName name="_xlnm.Print_Area" localSheetId="13">'8'!$A$1:$S$275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B54" i="18" l="1"/>
  <c r="B241" i="19" l="1"/>
  <c r="C241" i="19"/>
  <c r="O242" i="19" l="1"/>
  <c r="N241" i="19"/>
  <c r="O188" i="19"/>
  <c r="N188" i="19"/>
  <c r="O153" i="19"/>
  <c r="J241" i="19"/>
  <c r="C76" i="18"/>
  <c r="D76" i="18"/>
  <c r="B76" i="18"/>
  <c r="C54" i="18"/>
  <c r="D54" i="18"/>
  <c r="E54" i="18"/>
  <c r="F54" i="18"/>
  <c r="C32" i="18"/>
  <c r="D32" i="18"/>
  <c r="E32" i="18"/>
  <c r="F32" i="18"/>
  <c r="B32" i="18"/>
  <c r="D31" i="23" l="1"/>
  <c r="B15" i="12"/>
  <c r="N25" i="17" l="1"/>
  <c r="N258" i="19" l="1"/>
  <c r="O271" i="19"/>
  <c r="N272" i="19"/>
  <c r="N271" i="19"/>
  <c r="C258" i="19"/>
  <c r="O258" i="19" s="1"/>
  <c r="O246" i="19"/>
  <c r="O244" i="19"/>
  <c r="O228" i="19" s="1"/>
  <c r="B244" i="19"/>
  <c r="N244" i="19" s="1"/>
  <c r="O191" i="19"/>
  <c r="N191" i="19"/>
  <c r="N179" i="19"/>
  <c r="N165" i="19"/>
  <c r="N147" i="19"/>
  <c r="O166" i="19"/>
  <c r="O165" i="19"/>
  <c r="O147" i="19"/>
  <c r="I61" i="22" l="1"/>
  <c r="I26" i="22" l="1"/>
  <c r="D53" i="22"/>
  <c r="I53" i="22"/>
  <c r="I51" i="22"/>
  <c r="B259" i="19" l="1"/>
  <c r="N259" i="19" s="1"/>
  <c r="B260" i="19"/>
  <c r="N260" i="19" s="1"/>
  <c r="B261" i="19"/>
  <c r="N261" i="19" s="1"/>
  <c r="B262" i="19"/>
  <c r="N262" i="19" s="1"/>
  <c r="B263" i="19"/>
  <c r="N263" i="19" s="1"/>
  <c r="B264" i="19"/>
  <c r="N264" i="19" s="1"/>
  <c r="B175" i="19"/>
  <c r="N175" i="19" s="1"/>
  <c r="B180" i="19"/>
  <c r="N180" i="19" s="1"/>
  <c r="C152" i="19"/>
  <c r="G27" i="9"/>
  <c r="J27" i="9"/>
  <c r="H7" i="9" l="1"/>
  <c r="E21" i="8" l="1"/>
  <c r="F20" i="8"/>
  <c r="E18" i="8"/>
  <c r="F17" i="8"/>
  <c r="D67" i="23" l="1"/>
  <c r="D68" i="23"/>
  <c r="B6" i="22"/>
  <c r="I253" i="19"/>
  <c r="I21" i="8" s="1"/>
  <c r="I228" i="19"/>
  <c r="I20" i="8" s="1"/>
  <c r="C234" i="19"/>
  <c r="O234" i="19" s="1"/>
  <c r="C233" i="19"/>
  <c r="O233" i="19" s="1"/>
  <c r="C232" i="19"/>
  <c r="O232" i="19" s="1"/>
  <c r="C231" i="19"/>
  <c r="O231" i="19" s="1"/>
  <c r="C230" i="19"/>
  <c r="O230" i="19" s="1"/>
  <c r="C229" i="19"/>
  <c r="O229" i="19" s="1"/>
  <c r="L228" i="19"/>
  <c r="L20" i="8" s="1"/>
  <c r="K228" i="19"/>
  <c r="K20" i="8" s="1"/>
  <c r="H228" i="19"/>
  <c r="H20" i="8" s="1"/>
  <c r="E228" i="19"/>
  <c r="E20" i="8" s="1"/>
  <c r="L200" i="19"/>
  <c r="L19" i="8" s="1"/>
  <c r="K200" i="19"/>
  <c r="K19" i="8" s="1"/>
  <c r="I200" i="19"/>
  <c r="I19" i="8" s="1"/>
  <c r="H200" i="19"/>
  <c r="H19" i="8" s="1"/>
  <c r="F200" i="19"/>
  <c r="F19" i="8" s="1"/>
  <c r="E200" i="19"/>
  <c r="E19" i="8" s="1"/>
  <c r="L146" i="19"/>
  <c r="L17" i="8" s="1"/>
  <c r="K146" i="19"/>
  <c r="K17" i="8" s="1"/>
  <c r="I146" i="19"/>
  <c r="I17" i="8" s="1"/>
  <c r="C17" i="8" s="1"/>
  <c r="H146" i="19"/>
  <c r="H17" i="8" s="1"/>
  <c r="E146" i="19"/>
  <c r="E17" i="8" s="1"/>
  <c r="L118" i="19"/>
  <c r="L16" i="8" s="1"/>
  <c r="K118" i="19"/>
  <c r="K16" i="8" s="1"/>
  <c r="I118" i="19"/>
  <c r="I16" i="8" s="1"/>
  <c r="H118" i="19"/>
  <c r="H16" i="8" s="1"/>
  <c r="F118" i="19"/>
  <c r="F16" i="8" s="1"/>
  <c r="E118" i="19"/>
  <c r="E16" i="8" s="1"/>
  <c r="L35" i="19"/>
  <c r="L15" i="8" s="1"/>
  <c r="K35" i="19"/>
  <c r="K15" i="8" s="1"/>
  <c r="I35" i="19"/>
  <c r="I15" i="8" s="1"/>
  <c r="H35" i="19"/>
  <c r="H15" i="8" s="1"/>
  <c r="F35" i="19"/>
  <c r="F15" i="8" s="1"/>
  <c r="E35" i="19"/>
  <c r="E15" i="8" s="1"/>
  <c r="L8" i="19"/>
  <c r="L14" i="8" s="1"/>
  <c r="L6" i="17"/>
  <c r="K6" i="17"/>
  <c r="I6" i="17"/>
  <c r="I12" i="8" s="1"/>
  <c r="H6" i="17"/>
  <c r="H12" i="8" s="1"/>
  <c r="F6" i="17"/>
  <c r="F12" i="8" s="1"/>
  <c r="C12" i="8" s="1"/>
  <c r="E6" i="17"/>
  <c r="E12" i="8" s="1"/>
  <c r="L6" i="16"/>
  <c r="L11" i="8" s="1"/>
  <c r="K6" i="16"/>
  <c r="K11" i="8" s="1"/>
  <c r="I6" i="16"/>
  <c r="I11" i="8" s="1"/>
  <c r="H6" i="16"/>
  <c r="H11" i="8" s="1"/>
  <c r="F6" i="16"/>
  <c r="F11" i="8" s="1"/>
  <c r="E6" i="16"/>
  <c r="E11" i="8" s="1"/>
  <c r="L6" i="15"/>
  <c r="L10" i="8" s="1"/>
  <c r="K6" i="15"/>
  <c r="K10" i="8" s="1"/>
  <c r="I6" i="15"/>
  <c r="I10" i="8" s="1"/>
  <c r="H6" i="15"/>
  <c r="H10" i="8" s="1"/>
  <c r="F6" i="15"/>
  <c r="F10" i="8" s="1"/>
  <c r="C10" i="8" s="1"/>
  <c r="E6" i="15"/>
  <c r="E10" i="8" s="1"/>
  <c r="E6" i="13"/>
  <c r="E9" i="8" s="1"/>
  <c r="D5" i="12"/>
  <c r="C5" i="12"/>
  <c r="C5" i="10"/>
  <c r="G22" i="23"/>
  <c r="G23" i="23"/>
  <c r="G24" i="23"/>
  <c r="D43" i="23"/>
  <c r="E6" i="23"/>
  <c r="F6" i="23"/>
  <c r="I76" i="22"/>
  <c r="I77" i="22"/>
  <c r="D78" i="22"/>
  <c r="D79" i="22"/>
  <c r="D80" i="22"/>
  <c r="C264" i="19"/>
  <c r="O264" i="19" s="1"/>
  <c r="B273" i="19"/>
  <c r="N273" i="19" s="1"/>
  <c r="C243" i="19"/>
  <c r="O243" i="19" s="1"/>
  <c r="B230" i="19"/>
  <c r="N230" i="19" s="1"/>
  <c r="L174" i="19"/>
  <c r="L18" i="8" s="1"/>
  <c r="K174" i="19"/>
  <c r="K18" i="8" s="1"/>
  <c r="I174" i="19"/>
  <c r="I18" i="8" s="1"/>
  <c r="H174" i="19"/>
  <c r="H18" i="8" s="1"/>
  <c r="B18" i="8" s="1"/>
  <c r="F174" i="19"/>
  <c r="F18" i="8" s="1"/>
  <c r="C193" i="19"/>
  <c r="O193" i="19" s="1"/>
  <c r="C192" i="19"/>
  <c r="O192" i="19" s="1"/>
  <c r="C190" i="19"/>
  <c r="O190" i="19" s="1"/>
  <c r="C189" i="19"/>
  <c r="O189" i="19" s="1"/>
  <c r="C188" i="19"/>
  <c r="C187" i="19"/>
  <c r="O187" i="19" s="1"/>
  <c r="C186" i="19"/>
  <c r="O186" i="19" s="1"/>
  <c r="C185" i="19"/>
  <c r="O185" i="19" s="1"/>
  <c r="C184" i="19"/>
  <c r="O184" i="19" s="1"/>
  <c r="C183" i="19"/>
  <c r="O183" i="19" s="1"/>
  <c r="C182" i="19"/>
  <c r="O182" i="19" s="1"/>
  <c r="C181" i="19"/>
  <c r="O181" i="19" s="1"/>
  <c r="C180" i="19"/>
  <c r="O180" i="19" s="1"/>
  <c r="C179" i="19"/>
  <c r="C178" i="19"/>
  <c r="O178" i="19" s="1"/>
  <c r="C177" i="19"/>
  <c r="O177" i="19" s="1"/>
  <c r="C176" i="19"/>
  <c r="O176" i="19" s="1"/>
  <c r="B176" i="19"/>
  <c r="N176" i="19" s="1"/>
  <c r="O47" i="19"/>
  <c r="N47" i="19"/>
  <c r="N53" i="19"/>
  <c r="B47" i="19"/>
  <c r="C47" i="19"/>
  <c r="C27" i="19"/>
  <c r="N27" i="19"/>
  <c r="N26" i="19"/>
  <c r="C22" i="17"/>
  <c r="N7" i="17"/>
  <c r="O26" i="17"/>
  <c r="O25" i="16"/>
  <c r="N25" i="16"/>
  <c r="O24" i="16"/>
  <c r="N24" i="16"/>
  <c r="B26" i="16"/>
  <c r="C26" i="16"/>
  <c r="O24" i="15"/>
  <c r="N24" i="15"/>
  <c r="O23" i="13"/>
  <c r="N24" i="13"/>
  <c r="C24" i="13"/>
  <c r="O24" i="13" s="1"/>
  <c r="B23" i="13"/>
  <c r="N23" i="13" s="1"/>
  <c r="B21" i="13"/>
  <c r="N21" i="13" s="1"/>
  <c r="C7" i="13"/>
  <c r="O7" i="13" s="1"/>
  <c r="C8" i="13"/>
  <c r="O8" i="13" s="1"/>
  <c r="C9" i="13"/>
  <c r="O9" i="13" s="1"/>
  <c r="C10" i="13"/>
  <c r="O10" i="13" s="1"/>
  <c r="C11" i="13"/>
  <c r="O11" i="13" s="1"/>
  <c r="C12" i="13"/>
  <c r="O12" i="13" s="1"/>
  <c r="C13" i="13"/>
  <c r="O13" i="13" s="1"/>
  <c r="C14" i="13"/>
  <c r="O14" i="13" s="1"/>
  <c r="C15" i="13"/>
  <c r="O15" i="13" s="1"/>
  <c r="C16" i="13"/>
  <c r="O16" i="13" s="1"/>
  <c r="C17" i="13"/>
  <c r="O17" i="13" s="1"/>
  <c r="C18" i="13"/>
  <c r="O18" i="13" s="1"/>
  <c r="C19" i="13"/>
  <c r="O19" i="13" s="1"/>
  <c r="C20" i="13"/>
  <c r="O20" i="13" s="1"/>
  <c r="C21" i="13"/>
  <c r="O21" i="13" s="1"/>
  <c r="C22" i="13"/>
  <c r="O22" i="13" s="1"/>
  <c r="C25" i="13"/>
  <c r="O25" i="13" s="1"/>
  <c r="B8" i="13"/>
  <c r="N8" i="13" s="1"/>
  <c r="B9" i="13"/>
  <c r="N9" i="13" s="1"/>
  <c r="B10" i="13"/>
  <c r="N10" i="13" s="1"/>
  <c r="B11" i="13"/>
  <c r="N11" i="13" s="1"/>
  <c r="B12" i="13"/>
  <c r="N12" i="13" s="1"/>
  <c r="B13" i="13"/>
  <c r="N13" i="13" s="1"/>
  <c r="B14" i="13"/>
  <c r="N14" i="13" s="1"/>
  <c r="B15" i="13"/>
  <c r="N15" i="13" s="1"/>
  <c r="B16" i="13"/>
  <c r="N16" i="13" s="1"/>
  <c r="B17" i="13"/>
  <c r="N17" i="13" s="1"/>
  <c r="B18" i="13"/>
  <c r="N18" i="13" s="1"/>
  <c r="B19" i="13"/>
  <c r="N19" i="13" s="1"/>
  <c r="B20" i="13"/>
  <c r="N20" i="13" s="1"/>
  <c r="B22" i="13"/>
  <c r="N22" i="13" s="1"/>
  <c r="B25" i="13"/>
  <c r="N25" i="13" s="1"/>
  <c r="B7" i="13"/>
  <c r="N7" i="13" s="1"/>
  <c r="O25" i="11"/>
  <c r="N25" i="11"/>
  <c r="C24" i="11"/>
  <c r="O24" i="11" s="1"/>
  <c r="B24" i="11"/>
  <c r="N24" i="11" s="1"/>
  <c r="C7" i="11"/>
  <c r="O7" i="11" s="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B8" i="11"/>
  <c r="N8" i="11" s="1"/>
  <c r="B9" i="11"/>
  <c r="N9" i="11" s="1"/>
  <c r="B10" i="11"/>
  <c r="N10" i="11" s="1"/>
  <c r="B11" i="11"/>
  <c r="N11" i="11" s="1"/>
  <c r="B12" i="11"/>
  <c r="N12" i="11" s="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B20" i="11"/>
  <c r="N20" i="11" s="1"/>
  <c r="B21" i="11"/>
  <c r="N21" i="11" s="1"/>
  <c r="B22" i="11"/>
  <c r="N22" i="11" s="1"/>
  <c r="B23" i="11"/>
  <c r="N23" i="11" s="1"/>
  <c r="B26" i="11"/>
  <c r="N26" i="11" s="1"/>
  <c r="B7" i="11"/>
  <c r="N7" i="11" s="1"/>
  <c r="O26" i="9"/>
  <c r="N26" i="9"/>
  <c r="C25" i="9"/>
  <c r="O25" i="9" s="1"/>
  <c r="B25" i="9"/>
  <c r="C8" i="9"/>
  <c r="O8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27" i="9"/>
  <c r="O27" i="9" s="1"/>
  <c r="B9" i="9"/>
  <c r="N9" i="9" s="1"/>
  <c r="B10" i="9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B17" i="9"/>
  <c r="N17" i="9" s="1"/>
  <c r="B18" i="9"/>
  <c r="N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N25" i="9"/>
  <c r="B27" i="9"/>
  <c r="N27" i="9" s="1"/>
  <c r="B8" i="9"/>
  <c r="N8" i="9" s="1"/>
  <c r="C20" i="8"/>
  <c r="C15" i="8" l="1"/>
  <c r="O15" i="8" s="1"/>
  <c r="O10" i="8"/>
  <c r="C16" i="8"/>
  <c r="O16" i="8" s="1"/>
  <c r="D179" i="19"/>
  <c r="O179" i="19"/>
  <c r="B20" i="8"/>
  <c r="N20" i="8" s="1"/>
  <c r="O20" i="8"/>
  <c r="B19" i="8"/>
  <c r="N19" i="8" s="1"/>
  <c r="B17" i="8"/>
  <c r="N17" i="8" s="1"/>
  <c r="B12" i="8"/>
  <c r="B10" i="8"/>
  <c r="N10" i="8" s="1"/>
  <c r="C19" i="8"/>
  <c r="O19" i="8" s="1"/>
  <c r="B16" i="8"/>
  <c r="N16" i="8" s="1"/>
  <c r="B15" i="8"/>
  <c r="N15" i="8" s="1"/>
  <c r="C11" i="8"/>
  <c r="O11" i="8" s="1"/>
  <c r="O17" i="8"/>
  <c r="N6" i="17"/>
  <c r="C18" i="8"/>
  <c r="O18" i="8" s="1"/>
  <c r="B6" i="17"/>
  <c r="K12" i="8"/>
  <c r="L12" i="8"/>
  <c r="O12" i="8" s="1"/>
  <c r="B11" i="8"/>
  <c r="N18" i="8"/>
  <c r="B7" i="9"/>
  <c r="N10" i="9"/>
  <c r="N7" i="9" s="1"/>
  <c r="F30" i="23"/>
  <c r="E30" i="23"/>
  <c r="C30" i="23"/>
  <c r="B30" i="23"/>
  <c r="D30" i="23" s="1"/>
  <c r="D44" i="23"/>
  <c r="D41" i="23"/>
  <c r="D40" i="23"/>
  <c r="D38" i="23"/>
  <c r="D37" i="23"/>
  <c r="D36" i="23"/>
  <c r="D35" i="23"/>
  <c r="D34" i="23"/>
  <c r="D33" i="23"/>
  <c r="D32" i="23"/>
  <c r="H6" i="22"/>
  <c r="G6" i="22"/>
  <c r="C6" i="22"/>
  <c r="C33" i="22"/>
  <c r="B33" i="22"/>
  <c r="G33" i="22"/>
  <c r="H33" i="22"/>
  <c r="D63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2" i="22"/>
  <c r="D61" i="22"/>
  <c r="C60" i="22"/>
  <c r="B60" i="22"/>
  <c r="H60" i="22"/>
  <c r="G60" i="22"/>
  <c r="I62" i="22"/>
  <c r="I63" i="22"/>
  <c r="I64" i="22"/>
  <c r="I65" i="22"/>
  <c r="I66" i="22"/>
  <c r="I67" i="22"/>
  <c r="I68" i="22"/>
  <c r="I69" i="22"/>
  <c r="I70" i="22"/>
  <c r="I71" i="22"/>
  <c r="I72" i="22"/>
  <c r="I75" i="22"/>
  <c r="B255" i="19"/>
  <c r="N255" i="19" s="1"/>
  <c r="B256" i="19"/>
  <c r="N256" i="19" s="1"/>
  <c r="B257" i="19"/>
  <c r="N257" i="19" s="1"/>
  <c r="B265" i="19"/>
  <c r="N265" i="19" s="1"/>
  <c r="B266" i="19"/>
  <c r="N266" i="19" s="1"/>
  <c r="B267" i="19"/>
  <c r="N267" i="19" s="1"/>
  <c r="B268" i="19"/>
  <c r="N268" i="19" s="1"/>
  <c r="B269" i="19"/>
  <c r="N269" i="19" s="1"/>
  <c r="B270" i="19"/>
  <c r="N270" i="19" s="1"/>
  <c r="B254" i="19"/>
  <c r="C254" i="19"/>
  <c r="O254" i="19" s="1"/>
  <c r="C7" i="16"/>
  <c r="C8" i="16"/>
  <c r="O8" i="16" s="1"/>
  <c r="C9" i="16"/>
  <c r="O9" i="16" s="1"/>
  <c r="C10" i="16"/>
  <c r="O10" i="16" s="1"/>
  <c r="C11" i="16"/>
  <c r="O11" i="16" s="1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O26" i="16"/>
  <c r="B7" i="16"/>
  <c r="N7" i="16" s="1"/>
  <c r="B8" i="16"/>
  <c r="B9" i="16"/>
  <c r="N9" i="16" s="1"/>
  <c r="B10" i="16"/>
  <c r="N10" i="16" s="1"/>
  <c r="B11" i="16"/>
  <c r="N11" i="16" s="1"/>
  <c r="B12" i="16"/>
  <c r="B13" i="16"/>
  <c r="N13" i="16" s="1"/>
  <c r="B14" i="16"/>
  <c r="N14" i="16" s="1"/>
  <c r="B15" i="16"/>
  <c r="N15" i="16" s="1"/>
  <c r="B16" i="16"/>
  <c r="B17" i="16"/>
  <c r="N17" i="16" s="1"/>
  <c r="B18" i="16"/>
  <c r="N18" i="16" s="1"/>
  <c r="B19" i="16"/>
  <c r="N19" i="16" s="1"/>
  <c r="B20" i="16"/>
  <c r="B21" i="16"/>
  <c r="N21" i="16" s="1"/>
  <c r="B22" i="16"/>
  <c r="N22" i="16" s="1"/>
  <c r="B23" i="16"/>
  <c r="N26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B7" i="15"/>
  <c r="N7" i="15" s="1"/>
  <c r="B9" i="12"/>
  <c r="B25" i="12"/>
  <c r="B24" i="12"/>
  <c r="B23" i="12"/>
  <c r="B22" i="12"/>
  <c r="B21" i="12"/>
  <c r="B20" i="12"/>
  <c r="B19" i="12"/>
  <c r="B18" i="12"/>
  <c r="B17" i="12"/>
  <c r="B16" i="12"/>
  <c r="B14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6" i="16"/>
  <c r="M11" i="8" s="1"/>
  <c r="M24" i="17"/>
  <c r="J242" i="19"/>
  <c r="J240" i="19"/>
  <c r="M54" i="19"/>
  <c r="M53" i="19"/>
  <c r="M52" i="19"/>
  <c r="O136" i="19"/>
  <c r="N136" i="19"/>
  <c r="O27" i="19"/>
  <c r="O26" i="19"/>
  <c r="G45" i="23"/>
  <c r="G43" i="23"/>
  <c r="G38" i="23"/>
  <c r="G37" i="23"/>
  <c r="G36" i="23"/>
  <c r="G35" i="23"/>
  <c r="G33" i="23"/>
  <c r="G31" i="23"/>
  <c r="G39" i="23"/>
  <c r="G16" i="23"/>
  <c r="D16" i="23"/>
  <c r="M238" i="19"/>
  <c r="M239" i="19"/>
  <c r="J238" i="19"/>
  <c r="D60" i="22" l="1"/>
  <c r="N12" i="8"/>
  <c r="B253" i="19"/>
  <c r="N254" i="19"/>
  <c r="D9" i="16"/>
  <c r="G30" i="23"/>
  <c r="D23" i="16"/>
  <c r="P11" i="16"/>
  <c r="P15" i="16"/>
  <c r="P22" i="16"/>
  <c r="P18" i="16"/>
  <c r="P10" i="16"/>
  <c r="D20" i="16"/>
  <c r="D16" i="16"/>
  <c r="D12" i="16"/>
  <c r="D8" i="16"/>
  <c r="B5" i="12"/>
  <c r="D17" i="16"/>
  <c r="I60" i="22"/>
  <c r="D21" i="16"/>
  <c r="P21" i="16"/>
  <c r="P17" i="16"/>
  <c r="P13" i="16"/>
  <c r="P9" i="16"/>
  <c r="O7" i="16"/>
  <c r="O6" i="16" s="1"/>
  <c r="C6" i="16"/>
  <c r="N11" i="8"/>
  <c r="D7" i="16"/>
  <c r="B6" i="16"/>
  <c r="B5" i="10"/>
  <c r="P26" i="16"/>
  <c r="D19" i="16"/>
  <c r="D13" i="16"/>
  <c r="D22" i="16"/>
  <c r="D14" i="16"/>
  <c r="D10" i="16"/>
  <c r="D18" i="16"/>
  <c r="D15" i="16"/>
  <c r="N23" i="16"/>
  <c r="P23" i="16" s="1"/>
  <c r="D11" i="16"/>
  <c r="P14" i="16"/>
  <c r="P24" i="16"/>
  <c r="N20" i="16"/>
  <c r="P20" i="16" s="1"/>
  <c r="N16" i="16"/>
  <c r="P16" i="16" s="1"/>
  <c r="N12" i="16"/>
  <c r="P12" i="16" s="1"/>
  <c r="N8" i="16"/>
  <c r="P8" i="16" s="1"/>
  <c r="P19" i="16"/>
  <c r="P25" i="16"/>
  <c r="D26" i="16"/>
  <c r="L253" i="19"/>
  <c r="L21" i="8" s="1"/>
  <c r="K253" i="19"/>
  <c r="H253" i="19"/>
  <c r="F253" i="19"/>
  <c r="F21" i="8" s="1"/>
  <c r="C21" i="8" s="1"/>
  <c r="C175" i="19"/>
  <c r="C174" i="19" l="1"/>
  <c r="O175" i="19"/>
  <c r="N6" i="16"/>
  <c r="P6" i="16" s="1"/>
  <c r="P7" i="16"/>
  <c r="D6" i="16"/>
  <c r="O21" i="8"/>
  <c r="H21" i="8"/>
  <c r="B21" i="8" s="1"/>
  <c r="N253" i="19"/>
  <c r="M253" i="19"/>
  <c r="K21" i="8"/>
  <c r="G253" i="19"/>
  <c r="O253" i="19"/>
  <c r="J253" i="19"/>
  <c r="D52" i="23"/>
  <c r="G66" i="23"/>
  <c r="G63" i="23"/>
  <c r="G56" i="23"/>
  <c r="G55" i="23"/>
  <c r="F51" i="23"/>
  <c r="E51" i="23"/>
  <c r="C51" i="23"/>
  <c r="B51" i="23"/>
  <c r="D54" i="23"/>
  <c r="D69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3" i="23"/>
  <c r="C6" i="23"/>
  <c r="B6" i="23"/>
  <c r="G9" i="23"/>
  <c r="G21" i="23"/>
  <c r="G20" i="23"/>
  <c r="G19" i="23"/>
  <c r="G18" i="23"/>
  <c r="G17" i="23"/>
  <c r="G15" i="23"/>
  <c r="G14" i="23"/>
  <c r="G13" i="23"/>
  <c r="G12" i="23"/>
  <c r="G11" i="23"/>
  <c r="G10" i="23"/>
  <c r="G8" i="23"/>
  <c r="G7" i="23"/>
  <c r="D7" i="23"/>
  <c r="D8" i="23"/>
  <c r="D9" i="23"/>
  <c r="D10" i="23"/>
  <c r="D11" i="23"/>
  <c r="D12" i="23"/>
  <c r="D13" i="23"/>
  <c r="D14" i="23"/>
  <c r="D15" i="23"/>
  <c r="D17" i="23"/>
  <c r="D18" i="23"/>
  <c r="D19" i="23"/>
  <c r="D20" i="23"/>
  <c r="D21" i="23"/>
  <c r="D23" i="23"/>
  <c r="G245" i="19"/>
  <c r="G243" i="19"/>
  <c r="G241" i="19"/>
  <c r="G240" i="19"/>
  <c r="G239" i="19"/>
  <c r="G238" i="19"/>
  <c r="G236" i="19"/>
  <c r="G235" i="19"/>
  <c r="G234" i="19"/>
  <c r="G233" i="19"/>
  <c r="G232" i="19"/>
  <c r="G231" i="19"/>
  <c r="G230" i="19"/>
  <c r="G229" i="19"/>
  <c r="J245" i="19"/>
  <c r="J244" i="19"/>
  <c r="J243" i="19"/>
  <c r="J239" i="19"/>
  <c r="J237" i="19"/>
  <c r="J236" i="19"/>
  <c r="J235" i="19"/>
  <c r="J234" i="19"/>
  <c r="J233" i="19"/>
  <c r="J232" i="19"/>
  <c r="J231" i="19"/>
  <c r="J229" i="19"/>
  <c r="M229" i="19"/>
  <c r="M230" i="19"/>
  <c r="M231" i="19"/>
  <c r="M232" i="19"/>
  <c r="M233" i="19"/>
  <c r="M234" i="19"/>
  <c r="M235" i="19"/>
  <c r="M236" i="19"/>
  <c r="M237" i="19"/>
  <c r="M240" i="19"/>
  <c r="M241" i="19"/>
  <c r="M243" i="19"/>
  <c r="M244" i="19"/>
  <c r="M245" i="19"/>
  <c r="B231" i="19"/>
  <c r="N231" i="19" s="1"/>
  <c r="M11" i="19"/>
  <c r="N11" i="19"/>
  <c r="J11" i="19"/>
  <c r="P253" i="19" l="1"/>
  <c r="N21" i="8"/>
  <c r="G6" i="23"/>
  <c r="G51" i="23"/>
  <c r="D51" i="23"/>
  <c r="D6" i="23"/>
  <c r="M178" i="19"/>
  <c r="M220" i="19"/>
  <c r="M219" i="19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M206" i="19"/>
  <c r="M205" i="19"/>
  <c r="M204" i="19"/>
  <c r="M203" i="19"/>
  <c r="M202" i="19"/>
  <c r="M201" i="19"/>
  <c r="J220" i="19"/>
  <c r="J217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G220" i="19"/>
  <c r="G218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01" i="19"/>
  <c r="G273" i="19"/>
  <c r="G270" i="19"/>
  <c r="G269" i="19"/>
  <c r="G268" i="19"/>
  <c r="G267" i="19"/>
  <c r="G266" i="19"/>
  <c r="G265" i="19"/>
  <c r="G263" i="19"/>
  <c r="G262" i="19"/>
  <c r="G261" i="19"/>
  <c r="G260" i="19"/>
  <c r="G259" i="19"/>
  <c r="G257" i="19"/>
  <c r="G256" i="19"/>
  <c r="G255" i="19"/>
  <c r="G254" i="19"/>
  <c r="J273" i="19"/>
  <c r="J270" i="19"/>
  <c r="J269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M273" i="19"/>
  <c r="M272" i="19"/>
  <c r="M271" i="19"/>
  <c r="M270" i="19"/>
  <c r="M269" i="19"/>
  <c r="M268" i="19"/>
  <c r="M267" i="19"/>
  <c r="M266" i="19"/>
  <c r="M265" i="19"/>
  <c r="M264" i="19"/>
  <c r="M263" i="19"/>
  <c r="M262" i="19"/>
  <c r="M261" i="19"/>
  <c r="M260" i="19"/>
  <c r="M259" i="19"/>
  <c r="M258" i="19"/>
  <c r="M257" i="19"/>
  <c r="M256" i="19"/>
  <c r="M255" i="19"/>
  <c r="M254" i="19"/>
  <c r="P271" i="19"/>
  <c r="P264" i="19"/>
  <c r="P258" i="19"/>
  <c r="P254" i="19"/>
  <c r="B243" i="19"/>
  <c r="N243" i="19" s="1"/>
  <c r="P243" i="19" s="1"/>
  <c r="B242" i="19"/>
  <c r="N242" i="19" s="1"/>
  <c r="B245" i="19"/>
  <c r="N245" i="19" s="1"/>
  <c r="B232" i="19"/>
  <c r="N232" i="19" s="1"/>
  <c r="B233" i="19"/>
  <c r="N233" i="19" s="1"/>
  <c r="B234" i="19"/>
  <c r="N234" i="19" s="1"/>
  <c r="B235" i="19"/>
  <c r="N235" i="19" s="1"/>
  <c r="B236" i="19"/>
  <c r="N236" i="19" s="1"/>
  <c r="B237" i="19"/>
  <c r="N237" i="19" s="1"/>
  <c r="B238" i="19"/>
  <c r="N238" i="19" s="1"/>
  <c r="B239" i="19"/>
  <c r="N239" i="19" s="1"/>
  <c r="B240" i="19"/>
  <c r="N240" i="19" s="1"/>
  <c r="B229" i="19"/>
  <c r="N229" i="19" s="1"/>
  <c r="P244" i="19"/>
  <c r="P231" i="19"/>
  <c r="J228" i="19"/>
  <c r="G228" i="19"/>
  <c r="C207" i="19"/>
  <c r="C220" i="19"/>
  <c r="C218" i="19"/>
  <c r="B218" i="19"/>
  <c r="B220" i="19"/>
  <c r="O207" i="19"/>
  <c r="O208" i="19"/>
  <c r="O209" i="19"/>
  <c r="O210" i="19"/>
  <c r="O211" i="19"/>
  <c r="O212" i="19"/>
  <c r="O213" i="19"/>
  <c r="O214" i="19"/>
  <c r="O215" i="19"/>
  <c r="O216" i="19"/>
  <c r="O217" i="19"/>
  <c r="O218" i="19"/>
  <c r="O219" i="19"/>
  <c r="O220" i="19"/>
  <c r="O206" i="19"/>
  <c r="N220" i="19"/>
  <c r="N218" i="19"/>
  <c r="C219" i="19"/>
  <c r="C217" i="19"/>
  <c r="B217" i="19"/>
  <c r="C216" i="19"/>
  <c r="B216" i="19"/>
  <c r="C215" i="19"/>
  <c r="B215" i="19"/>
  <c r="C214" i="19"/>
  <c r="B214" i="19"/>
  <c r="C213" i="19"/>
  <c r="B213" i="19"/>
  <c r="C212" i="19"/>
  <c r="B212" i="19"/>
  <c r="C211" i="19"/>
  <c r="B211" i="19"/>
  <c r="C210" i="19"/>
  <c r="B210" i="19"/>
  <c r="C209" i="19"/>
  <c r="B209" i="19"/>
  <c r="C208" i="19"/>
  <c r="B208" i="19"/>
  <c r="B207" i="19"/>
  <c r="C206" i="19"/>
  <c r="B206" i="19"/>
  <c r="C205" i="19"/>
  <c r="B205" i="19"/>
  <c r="C204" i="19"/>
  <c r="B204" i="19"/>
  <c r="C203" i="19"/>
  <c r="B203" i="19"/>
  <c r="C202" i="19"/>
  <c r="B202" i="19"/>
  <c r="C201" i="19"/>
  <c r="B201" i="19"/>
  <c r="N219" i="19"/>
  <c r="N217" i="19"/>
  <c r="N216" i="19"/>
  <c r="P216" i="19" s="1"/>
  <c r="N215" i="19"/>
  <c r="N214" i="19"/>
  <c r="P214" i="19" s="1"/>
  <c r="N213" i="19"/>
  <c r="N212" i="19"/>
  <c r="N211" i="19"/>
  <c r="N210" i="19"/>
  <c r="P210" i="19" s="1"/>
  <c r="N209" i="19"/>
  <c r="N208" i="19"/>
  <c r="P208" i="19" s="1"/>
  <c r="N207" i="19"/>
  <c r="N206" i="19"/>
  <c r="O205" i="19"/>
  <c r="N205" i="19"/>
  <c r="O204" i="19"/>
  <c r="N204" i="19"/>
  <c r="O203" i="19"/>
  <c r="N203" i="19"/>
  <c r="O202" i="19"/>
  <c r="N202" i="19"/>
  <c r="O201" i="19"/>
  <c r="N201" i="19"/>
  <c r="J174" i="19"/>
  <c r="G174" i="19"/>
  <c r="B193" i="19"/>
  <c r="N193" i="19" s="1"/>
  <c r="B192" i="19"/>
  <c r="N192" i="19" s="1"/>
  <c r="P192" i="19" s="1"/>
  <c r="B190" i="19"/>
  <c r="N190" i="19" s="1"/>
  <c r="B189" i="19"/>
  <c r="N189" i="19" s="1"/>
  <c r="P189" i="19" s="1"/>
  <c r="B188" i="19"/>
  <c r="B187" i="19"/>
  <c r="N187" i="19" s="1"/>
  <c r="B186" i="19"/>
  <c r="N186" i="19" s="1"/>
  <c r="B185" i="19"/>
  <c r="N185" i="19" s="1"/>
  <c r="B184" i="19"/>
  <c r="N184" i="19" s="1"/>
  <c r="B183" i="19"/>
  <c r="N183" i="19" s="1"/>
  <c r="P183" i="19" s="1"/>
  <c r="B182" i="19"/>
  <c r="N182" i="19" s="1"/>
  <c r="B181" i="19"/>
  <c r="N181" i="19" s="1"/>
  <c r="B178" i="19"/>
  <c r="B177" i="19"/>
  <c r="N177" i="19" s="1"/>
  <c r="G192" i="19"/>
  <c r="G190" i="19"/>
  <c r="G187" i="19"/>
  <c r="G186" i="19"/>
  <c r="G184" i="19"/>
  <c r="G183" i="19"/>
  <c r="G182" i="19"/>
  <c r="G180" i="19"/>
  <c r="G178" i="19"/>
  <c r="G176" i="19"/>
  <c r="J193" i="19"/>
  <c r="J190" i="19"/>
  <c r="J189" i="19"/>
  <c r="J187" i="19"/>
  <c r="J186" i="19"/>
  <c r="J185" i="19"/>
  <c r="J184" i="19"/>
  <c r="J183" i="19"/>
  <c r="J182" i="19"/>
  <c r="J181" i="19"/>
  <c r="J180" i="19"/>
  <c r="J178" i="19"/>
  <c r="J177" i="19"/>
  <c r="J176" i="19"/>
  <c r="J175" i="19"/>
  <c r="M193" i="19"/>
  <c r="M192" i="19"/>
  <c r="M191" i="19"/>
  <c r="M190" i="19"/>
  <c r="M189" i="19"/>
  <c r="M188" i="19"/>
  <c r="M187" i="19"/>
  <c r="M186" i="19"/>
  <c r="M185" i="19"/>
  <c r="M184" i="19"/>
  <c r="M183" i="19"/>
  <c r="M182" i="19"/>
  <c r="M181" i="19"/>
  <c r="M180" i="19"/>
  <c r="M179" i="19"/>
  <c r="M177" i="19"/>
  <c r="M176" i="19"/>
  <c r="M175" i="19"/>
  <c r="P179" i="19"/>
  <c r="P181" i="19"/>
  <c r="P193" i="19"/>
  <c r="P190" i="19"/>
  <c r="C147" i="19"/>
  <c r="C154" i="19"/>
  <c r="O164" i="19"/>
  <c r="C148" i="19"/>
  <c r="B166" i="19"/>
  <c r="B148" i="19"/>
  <c r="B149" i="19"/>
  <c r="B150" i="19"/>
  <c r="B151" i="19"/>
  <c r="B152" i="19"/>
  <c r="B153" i="19"/>
  <c r="D153" i="19" s="1"/>
  <c r="B154" i="19"/>
  <c r="B155" i="19"/>
  <c r="B156" i="19"/>
  <c r="B157" i="19"/>
  <c r="B158" i="19"/>
  <c r="B159" i="19"/>
  <c r="B160" i="19"/>
  <c r="B161" i="19"/>
  <c r="B162" i="19"/>
  <c r="B163" i="19"/>
  <c r="B147" i="19"/>
  <c r="M159" i="19"/>
  <c r="N164" i="19"/>
  <c r="N166" i="19"/>
  <c r="O163" i="19"/>
  <c r="N163" i="19"/>
  <c r="O162" i="19"/>
  <c r="N162" i="19"/>
  <c r="O161" i="19"/>
  <c r="N161" i="19"/>
  <c r="O160" i="19"/>
  <c r="N160" i="19"/>
  <c r="O159" i="19"/>
  <c r="N159" i="19"/>
  <c r="O158" i="19"/>
  <c r="N158" i="19"/>
  <c r="O157" i="19"/>
  <c r="N157" i="19"/>
  <c r="O156" i="19"/>
  <c r="N156" i="19"/>
  <c r="O155" i="19"/>
  <c r="N155" i="19"/>
  <c r="O154" i="19"/>
  <c r="N154" i="19"/>
  <c r="N153" i="19"/>
  <c r="P153" i="19" s="1"/>
  <c r="O152" i="19"/>
  <c r="N152" i="19"/>
  <c r="O151" i="19"/>
  <c r="N151" i="19"/>
  <c r="O150" i="19"/>
  <c r="N150" i="19"/>
  <c r="O149" i="19"/>
  <c r="N149" i="19"/>
  <c r="O148" i="19"/>
  <c r="N148" i="19"/>
  <c r="G163" i="19"/>
  <c r="G162" i="19"/>
  <c r="G161" i="19"/>
  <c r="G160" i="19"/>
  <c r="G159" i="19"/>
  <c r="G158" i="19"/>
  <c r="G157" i="19"/>
  <c r="G156" i="19"/>
  <c r="G155" i="19"/>
  <c r="G154" i="19"/>
  <c r="G152" i="19"/>
  <c r="G151" i="19"/>
  <c r="G150" i="19"/>
  <c r="G149" i="19"/>
  <c r="G148" i="19"/>
  <c r="G147" i="19"/>
  <c r="J166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M166" i="19"/>
  <c r="M165" i="19"/>
  <c r="M164" i="19"/>
  <c r="M163" i="19"/>
  <c r="M162" i="19"/>
  <c r="M161" i="19"/>
  <c r="M160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B138" i="19"/>
  <c r="B136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19" i="19"/>
  <c r="O137" i="19"/>
  <c r="N137" i="19"/>
  <c r="N120" i="19"/>
  <c r="O120" i="19"/>
  <c r="N121" i="19"/>
  <c r="O121" i="19"/>
  <c r="N122" i="19"/>
  <c r="O122" i="19"/>
  <c r="N123" i="19"/>
  <c r="O123" i="19"/>
  <c r="N124" i="19"/>
  <c r="O124" i="19"/>
  <c r="N125" i="19"/>
  <c r="O125" i="19"/>
  <c r="N126" i="19"/>
  <c r="O126" i="19"/>
  <c r="N127" i="19"/>
  <c r="O127" i="19"/>
  <c r="N128" i="19"/>
  <c r="O128" i="19"/>
  <c r="N129" i="19"/>
  <c r="O129" i="19"/>
  <c r="N130" i="19"/>
  <c r="O130" i="19"/>
  <c r="N131" i="19"/>
  <c r="O131" i="19"/>
  <c r="N132" i="19"/>
  <c r="O132" i="19"/>
  <c r="N133" i="19"/>
  <c r="O133" i="19"/>
  <c r="N134" i="19"/>
  <c r="O134" i="19"/>
  <c r="N135" i="19"/>
  <c r="O135" i="19"/>
  <c r="N138" i="19"/>
  <c r="O138" i="19"/>
  <c r="O119" i="19"/>
  <c r="N119" i="19"/>
  <c r="M118" i="19"/>
  <c r="G138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J138" i="19"/>
  <c r="J135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M138" i="19"/>
  <c r="M137" i="19"/>
  <c r="M136" i="19"/>
  <c r="M135" i="19"/>
  <c r="M134" i="19"/>
  <c r="M133" i="19"/>
  <c r="M132" i="19"/>
  <c r="M131" i="19"/>
  <c r="M130" i="19"/>
  <c r="M129" i="19"/>
  <c r="M128" i="19"/>
  <c r="M127" i="19"/>
  <c r="M126" i="19"/>
  <c r="M125" i="19"/>
  <c r="M124" i="19"/>
  <c r="M123" i="19"/>
  <c r="M122" i="19"/>
  <c r="M121" i="19"/>
  <c r="M120" i="19"/>
  <c r="M119" i="19"/>
  <c r="P136" i="19"/>
  <c r="B53" i="19"/>
  <c r="B37" i="19"/>
  <c r="B38" i="19"/>
  <c r="B39" i="19"/>
  <c r="B40" i="19"/>
  <c r="B41" i="19"/>
  <c r="B42" i="19"/>
  <c r="B43" i="19"/>
  <c r="B44" i="19"/>
  <c r="B45" i="19"/>
  <c r="B46" i="19"/>
  <c r="B48" i="19"/>
  <c r="B49" i="19"/>
  <c r="B50" i="19"/>
  <c r="B51" i="19"/>
  <c r="B52" i="19"/>
  <c r="B55" i="19"/>
  <c r="B36" i="19"/>
  <c r="O36" i="19"/>
  <c r="O55" i="19"/>
  <c r="O53" i="19"/>
  <c r="P53" i="19" s="1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37" i="19"/>
  <c r="N38" i="19"/>
  <c r="N39" i="19"/>
  <c r="N40" i="19"/>
  <c r="N41" i="19"/>
  <c r="N42" i="19"/>
  <c r="N43" i="19"/>
  <c r="N44" i="19"/>
  <c r="N45" i="19"/>
  <c r="N46" i="19"/>
  <c r="N48" i="19"/>
  <c r="N49" i="19"/>
  <c r="N50" i="19"/>
  <c r="N51" i="19"/>
  <c r="N52" i="19"/>
  <c r="N36" i="19"/>
  <c r="M48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B28" i="19"/>
  <c r="B26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9" i="19"/>
  <c r="C9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F14" i="8" s="1"/>
  <c r="E8" i="19"/>
  <c r="E14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8" i="19"/>
  <c r="H8" i="19"/>
  <c r="H14" i="8" s="1"/>
  <c r="I8" i="19"/>
  <c r="I14" i="8" s="1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K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8" i="19"/>
  <c r="N9" i="19"/>
  <c r="P27" i="19"/>
  <c r="P26" i="19"/>
  <c r="N10" i="19"/>
  <c r="P10" i="19" s="1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8" i="19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2" i="22"/>
  <c r="I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33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C26" i="17"/>
  <c r="C23" i="17"/>
  <c r="P49" i="19" l="1"/>
  <c r="O146" i="19"/>
  <c r="B174" i="19"/>
  <c r="N178" i="19"/>
  <c r="P178" i="19" s="1"/>
  <c r="P131" i="19"/>
  <c r="P137" i="19"/>
  <c r="B8" i="19"/>
  <c r="N35" i="19"/>
  <c r="P156" i="19"/>
  <c r="P165" i="19"/>
  <c r="P177" i="19"/>
  <c r="P185" i="19"/>
  <c r="O200" i="19"/>
  <c r="O118" i="19"/>
  <c r="P187" i="19"/>
  <c r="P28" i="19"/>
  <c r="P22" i="19"/>
  <c r="P18" i="19"/>
  <c r="P14" i="19"/>
  <c r="P50" i="19"/>
  <c r="N146" i="19"/>
  <c r="P159" i="19"/>
  <c r="P161" i="19"/>
  <c r="P186" i="19"/>
  <c r="N200" i="19"/>
  <c r="C200" i="19"/>
  <c r="N228" i="19"/>
  <c r="C14" i="8"/>
  <c r="O14" i="8" s="1"/>
  <c r="P133" i="19"/>
  <c r="P125" i="19"/>
  <c r="P123" i="19"/>
  <c r="B228" i="19"/>
  <c r="M8" i="19"/>
  <c r="K14" i="8"/>
  <c r="O174" i="19"/>
  <c r="N174" i="19"/>
  <c r="O35" i="19"/>
  <c r="N118" i="19"/>
  <c r="P184" i="19"/>
  <c r="P176" i="19"/>
  <c r="P219" i="19"/>
  <c r="B35" i="19"/>
  <c r="B146" i="19"/>
  <c r="O8" i="19"/>
  <c r="B14" i="8"/>
  <c r="B118" i="19"/>
  <c r="B200" i="19"/>
  <c r="P212" i="19"/>
  <c r="P218" i="19"/>
  <c r="P209" i="19"/>
  <c r="P213" i="19"/>
  <c r="P217" i="19"/>
  <c r="D218" i="19"/>
  <c r="P188" i="19"/>
  <c r="P164" i="19"/>
  <c r="P157" i="19"/>
  <c r="P147" i="19"/>
  <c r="P151" i="19"/>
  <c r="P155" i="19"/>
  <c r="P127" i="19"/>
  <c r="P54" i="19"/>
  <c r="P36" i="19"/>
  <c r="P45" i="19"/>
  <c r="P37" i="19"/>
  <c r="J35" i="19"/>
  <c r="P47" i="19"/>
  <c r="P43" i="19"/>
  <c r="P39" i="19"/>
  <c r="P44" i="19"/>
  <c r="P40" i="19"/>
  <c r="P230" i="19"/>
  <c r="P234" i="19"/>
  <c r="P232" i="19"/>
  <c r="M200" i="19"/>
  <c r="P206" i="19"/>
  <c r="J200" i="19"/>
  <c r="P220" i="19"/>
  <c r="P204" i="19"/>
  <c r="G200" i="19"/>
  <c r="P202" i="19"/>
  <c r="P207" i="19"/>
  <c r="P211" i="19"/>
  <c r="P215" i="19"/>
  <c r="P201" i="19"/>
  <c r="P203" i="19"/>
  <c r="P205" i="19"/>
  <c r="P191" i="19"/>
  <c r="M174" i="19"/>
  <c r="P182" i="19"/>
  <c r="P175" i="19"/>
  <c r="P180" i="19"/>
  <c r="P160" i="19"/>
  <c r="P163" i="19"/>
  <c r="P128" i="19"/>
  <c r="P120" i="19"/>
  <c r="J118" i="19"/>
  <c r="P132" i="19"/>
  <c r="M35" i="19"/>
  <c r="P42" i="19"/>
  <c r="P38" i="19"/>
  <c r="P55" i="19"/>
  <c r="P51" i="19"/>
  <c r="P52" i="19"/>
  <c r="P48" i="19"/>
  <c r="J8" i="19"/>
  <c r="P9" i="19"/>
  <c r="G8" i="19"/>
  <c r="P135" i="19"/>
  <c r="P129" i="19"/>
  <c r="P121" i="19"/>
  <c r="D174" i="19"/>
  <c r="P46" i="19"/>
  <c r="G118" i="19"/>
  <c r="P138" i="19"/>
  <c r="P134" i="19"/>
  <c r="P130" i="19"/>
  <c r="P126" i="19"/>
  <c r="P124" i="19"/>
  <c r="P122" i="19"/>
  <c r="P148" i="19"/>
  <c r="G146" i="19"/>
  <c r="M146" i="19"/>
  <c r="P41" i="19"/>
  <c r="P152" i="19"/>
  <c r="P166" i="19"/>
  <c r="P229" i="19"/>
  <c r="P233" i="19"/>
  <c r="M228" i="19"/>
  <c r="P149" i="19"/>
  <c r="J146" i="19"/>
  <c r="P150" i="19"/>
  <c r="P154" i="19"/>
  <c r="P158" i="19"/>
  <c r="P162" i="19"/>
  <c r="P119" i="19"/>
  <c r="P23" i="19"/>
  <c r="P15" i="19"/>
  <c r="P11" i="19"/>
  <c r="P24" i="19"/>
  <c r="P20" i="19"/>
  <c r="P16" i="19"/>
  <c r="P12" i="19"/>
  <c r="P19" i="19"/>
  <c r="P25" i="19"/>
  <c r="P21" i="19"/>
  <c r="P17" i="19"/>
  <c r="P13" i="19"/>
  <c r="N8" i="19"/>
  <c r="O13" i="17"/>
  <c r="O25" i="17"/>
  <c r="P25" i="17" s="1"/>
  <c r="O24" i="17"/>
  <c r="O23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N24" i="17"/>
  <c r="N23" i="17"/>
  <c r="N22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C18" i="15"/>
  <c r="O18" i="15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8" i="9"/>
  <c r="G9" i="9"/>
  <c r="G10" i="9"/>
  <c r="G11" i="9"/>
  <c r="J9" i="15"/>
  <c r="J10" i="15"/>
  <c r="G11" i="15"/>
  <c r="N14" i="8" l="1"/>
  <c r="P8" i="19"/>
  <c r="P200" i="19"/>
  <c r="P174" i="19"/>
  <c r="P35" i="19"/>
  <c r="P118" i="19"/>
  <c r="D200" i="19"/>
  <c r="P146" i="19"/>
  <c r="D264" i="19"/>
  <c r="C272" i="19"/>
  <c r="O272" i="19" s="1"/>
  <c r="P272" i="19" s="1"/>
  <c r="C256" i="19"/>
  <c r="C257" i="19"/>
  <c r="D258" i="19"/>
  <c r="C259" i="19"/>
  <c r="C260" i="19"/>
  <c r="C261" i="19"/>
  <c r="C262" i="19"/>
  <c r="C263" i="19"/>
  <c r="C265" i="19"/>
  <c r="C266" i="19"/>
  <c r="C267" i="19"/>
  <c r="C268" i="19"/>
  <c r="C269" i="19"/>
  <c r="C270" i="19"/>
  <c r="C273" i="19"/>
  <c r="C255" i="19"/>
  <c r="C245" i="19"/>
  <c r="D244" i="19"/>
  <c r="D243" i="19"/>
  <c r="C242" i="19"/>
  <c r="C240" i="19"/>
  <c r="C239" i="19"/>
  <c r="C238" i="19"/>
  <c r="C237" i="19"/>
  <c r="D234" i="19"/>
  <c r="D233" i="19"/>
  <c r="D232" i="19"/>
  <c r="D231" i="19"/>
  <c r="D230" i="19"/>
  <c r="D177" i="19"/>
  <c r="D148" i="19"/>
  <c r="C37" i="19"/>
  <c r="C36" i="19"/>
  <c r="B7" i="17"/>
  <c r="G16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P8" i="17"/>
  <c r="B26" i="15"/>
  <c r="N26" i="15" s="1"/>
  <c r="C8" i="15"/>
  <c r="O8" i="15" s="1"/>
  <c r="J22" i="15"/>
  <c r="J23" i="15"/>
  <c r="J17" i="15"/>
  <c r="G20" i="13"/>
  <c r="M17" i="13"/>
  <c r="M25" i="13"/>
  <c r="P13" i="13"/>
  <c r="P25" i="13"/>
  <c r="P23" i="11"/>
  <c r="P7" i="11"/>
  <c r="M24" i="11"/>
  <c r="G24" i="11"/>
  <c r="M7" i="11"/>
  <c r="G21" i="11"/>
  <c r="G11" i="11"/>
  <c r="J26" i="11"/>
  <c r="M26" i="11"/>
  <c r="P26" i="11"/>
  <c r="M24" i="9"/>
  <c r="F7" i="9"/>
  <c r="F7" i="8" s="1"/>
  <c r="M27" i="9"/>
  <c r="M22" i="9"/>
  <c r="P20" i="9"/>
  <c r="P27" i="9"/>
  <c r="P26" i="9"/>
  <c r="P9" i="9"/>
  <c r="D245" i="19" l="1"/>
  <c r="O245" i="19"/>
  <c r="P245" i="19" s="1"/>
  <c r="D265" i="19"/>
  <c r="O265" i="19"/>
  <c r="P265" i="19" s="1"/>
  <c r="D260" i="19"/>
  <c r="O260" i="19"/>
  <c r="P260" i="19" s="1"/>
  <c r="D238" i="19"/>
  <c r="O238" i="19"/>
  <c r="P238" i="19" s="1"/>
  <c r="D242" i="19"/>
  <c r="P242" i="19"/>
  <c r="D255" i="19"/>
  <c r="O255" i="19"/>
  <c r="P255" i="19" s="1"/>
  <c r="D268" i="19"/>
  <c r="O268" i="19"/>
  <c r="P268" i="19" s="1"/>
  <c r="D263" i="19"/>
  <c r="O263" i="19"/>
  <c r="P263" i="19" s="1"/>
  <c r="D259" i="19"/>
  <c r="O259" i="19"/>
  <c r="P259" i="19" s="1"/>
  <c r="D237" i="19"/>
  <c r="O237" i="19"/>
  <c r="P237" i="19" s="1"/>
  <c r="D269" i="19"/>
  <c r="O269" i="19"/>
  <c r="P269" i="19" s="1"/>
  <c r="D239" i="19"/>
  <c r="O239" i="19"/>
  <c r="P239" i="19" s="1"/>
  <c r="D273" i="19"/>
  <c r="O273" i="19"/>
  <c r="P273" i="19" s="1"/>
  <c r="D267" i="19"/>
  <c r="O267" i="19"/>
  <c r="P267" i="19" s="1"/>
  <c r="D262" i="19"/>
  <c r="O262" i="19"/>
  <c r="P262" i="19" s="1"/>
  <c r="D241" i="19"/>
  <c r="O241" i="19"/>
  <c r="P241" i="19" s="1"/>
  <c r="D256" i="19"/>
  <c r="O256" i="19"/>
  <c r="P256" i="19" s="1"/>
  <c r="D240" i="19"/>
  <c r="O240" i="19"/>
  <c r="P240" i="19" s="1"/>
  <c r="D270" i="19"/>
  <c r="O270" i="19"/>
  <c r="P270" i="19" s="1"/>
  <c r="D266" i="19"/>
  <c r="O266" i="19"/>
  <c r="P266" i="19" s="1"/>
  <c r="D261" i="19"/>
  <c r="O261" i="19"/>
  <c r="P261" i="19" s="1"/>
  <c r="D257" i="19"/>
  <c r="O257" i="19"/>
  <c r="P257" i="19" s="1"/>
  <c r="G6" i="17"/>
  <c r="O6" i="17"/>
  <c r="P8" i="9"/>
  <c r="O7" i="9"/>
  <c r="P24" i="15" l="1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C235" i="19" l="1"/>
  <c r="O235" i="19" s="1"/>
  <c r="C236" i="19"/>
  <c r="D22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193" i="19"/>
  <c r="D192" i="19"/>
  <c r="D189" i="19"/>
  <c r="D185" i="19"/>
  <c r="D181" i="19"/>
  <c r="D175" i="19"/>
  <c r="D176" i="19"/>
  <c r="D178" i="19"/>
  <c r="D180" i="19"/>
  <c r="D182" i="19"/>
  <c r="D183" i="19"/>
  <c r="D184" i="19"/>
  <c r="D186" i="19"/>
  <c r="D187" i="19"/>
  <c r="D190" i="19"/>
  <c r="C166" i="19"/>
  <c r="D166" i="19" s="1"/>
  <c r="C165" i="19"/>
  <c r="C149" i="19"/>
  <c r="C150" i="19"/>
  <c r="D150" i="19" s="1"/>
  <c r="C151" i="19"/>
  <c r="D151" i="19" s="1"/>
  <c r="D152" i="19"/>
  <c r="D154" i="19"/>
  <c r="C155" i="19"/>
  <c r="D155" i="19" s="1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2" i="19"/>
  <c r="D162" i="19" s="1"/>
  <c r="C163" i="19"/>
  <c r="D163" i="19" s="1"/>
  <c r="C136" i="19"/>
  <c r="D136" i="19" s="1"/>
  <c r="C119" i="19"/>
  <c r="C120" i="19"/>
  <c r="D120" i="19" s="1"/>
  <c r="C121" i="19"/>
  <c r="D121" i="19" s="1"/>
  <c r="C122" i="19"/>
  <c r="D122" i="19" s="1"/>
  <c r="C123" i="19"/>
  <c r="D123" i="19" s="1"/>
  <c r="C124" i="19"/>
  <c r="D124" i="19" s="1"/>
  <c r="C125" i="19"/>
  <c r="D125" i="19" s="1"/>
  <c r="C126" i="19"/>
  <c r="D126" i="19" s="1"/>
  <c r="C127" i="19"/>
  <c r="D127" i="19" s="1"/>
  <c r="C128" i="19"/>
  <c r="D128" i="19" s="1"/>
  <c r="C129" i="19"/>
  <c r="D129" i="19" s="1"/>
  <c r="C130" i="19"/>
  <c r="D130" i="19" s="1"/>
  <c r="C131" i="19"/>
  <c r="D131" i="19" s="1"/>
  <c r="C132" i="19"/>
  <c r="D132" i="19" s="1"/>
  <c r="C133" i="19"/>
  <c r="D133" i="19" s="1"/>
  <c r="C134" i="19"/>
  <c r="D134" i="19" s="1"/>
  <c r="C135" i="19"/>
  <c r="D135" i="19" s="1"/>
  <c r="C138" i="19"/>
  <c r="D138" i="19" s="1"/>
  <c r="D47" i="19"/>
  <c r="C55" i="19"/>
  <c r="D55" i="19" s="1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C28" i="19"/>
  <c r="D28" i="19" s="1"/>
  <c r="D9" i="19"/>
  <c r="C10" i="19"/>
  <c r="C11" i="19"/>
  <c r="D11" i="19" s="1"/>
  <c r="C12" i="19"/>
  <c r="D12" i="19" s="1"/>
  <c r="C13" i="19"/>
  <c r="D13" i="19" s="1"/>
  <c r="C14" i="19"/>
  <c r="D14" i="19" s="1"/>
  <c r="C15" i="19"/>
  <c r="D15" i="19" s="1"/>
  <c r="C16" i="19"/>
  <c r="D16" i="19" s="1"/>
  <c r="C17" i="19"/>
  <c r="D17" i="19" s="1"/>
  <c r="C18" i="19"/>
  <c r="D18" i="19" s="1"/>
  <c r="C19" i="19"/>
  <c r="D19" i="19" s="1"/>
  <c r="C20" i="19"/>
  <c r="D20" i="19" s="1"/>
  <c r="C21" i="19"/>
  <c r="D21" i="19" s="1"/>
  <c r="C22" i="19"/>
  <c r="D22" i="19" s="1"/>
  <c r="C23" i="19"/>
  <c r="D23" i="19" s="1"/>
  <c r="C24" i="19"/>
  <c r="D24" i="19" s="1"/>
  <c r="C25" i="19"/>
  <c r="D25" i="19" s="1"/>
  <c r="D236" i="19" l="1"/>
  <c r="O236" i="19"/>
  <c r="P236" i="19" s="1"/>
  <c r="P235" i="19"/>
  <c r="C146" i="19"/>
  <c r="D146" i="19" s="1"/>
  <c r="C8" i="19"/>
  <c r="D8" i="19" s="1"/>
  <c r="C35" i="19"/>
  <c r="D35" i="19" s="1"/>
  <c r="C118" i="19"/>
  <c r="D118" i="19" s="1"/>
  <c r="D235" i="19"/>
  <c r="C228" i="19"/>
  <c r="D228" i="19" s="1"/>
  <c r="D149" i="19"/>
  <c r="D254" i="19"/>
  <c r="C253" i="19"/>
  <c r="D253" i="19" s="1"/>
  <c r="D229" i="19"/>
  <c r="D147" i="19"/>
  <c r="D119" i="19"/>
  <c r="D10" i="19"/>
  <c r="D38" i="19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7" i="17"/>
  <c r="B26" i="17"/>
  <c r="D26" i="17" s="1"/>
  <c r="B23" i="17"/>
  <c r="B22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C26" i="15"/>
  <c r="O26" i="15" s="1"/>
  <c r="P26" i="15" s="1"/>
  <c r="C25" i="15"/>
  <c r="O25" i="15" s="1"/>
  <c r="C17" i="15"/>
  <c r="O17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5" i="15"/>
  <c r="B18" i="15"/>
  <c r="B17" i="15"/>
  <c r="B8" i="15"/>
  <c r="N8" i="15" s="1"/>
  <c r="B9" i="15"/>
  <c r="N9" i="15" s="1"/>
  <c r="B10" i="15"/>
  <c r="N10" i="15" s="1"/>
  <c r="B11" i="15"/>
  <c r="N11" i="15" s="1"/>
  <c r="B12" i="15"/>
  <c r="N12" i="15" s="1"/>
  <c r="P12" i="15" s="1"/>
  <c r="B13" i="15"/>
  <c r="N13" i="15" s="1"/>
  <c r="B14" i="15"/>
  <c r="N14" i="15" s="1"/>
  <c r="B15" i="15"/>
  <c r="N15" i="15" s="1"/>
  <c r="B16" i="15"/>
  <c r="N16" i="15" s="1"/>
  <c r="P16" i="15" s="1"/>
  <c r="B19" i="15"/>
  <c r="N19" i="15" s="1"/>
  <c r="B20" i="15"/>
  <c r="N20" i="15" s="1"/>
  <c r="B21" i="15"/>
  <c r="N21" i="15" s="1"/>
  <c r="B22" i="15"/>
  <c r="N22" i="15" s="1"/>
  <c r="P22" i="15" s="1"/>
  <c r="B23" i="15"/>
  <c r="N23" i="15" s="1"/>
  <c r="D19" i="13"/>
  <c r="D20" i="13"/>
  <c r="D22" i="13"/>
  <c r="P7" i="13"/>
  <c r="P8" i="13"/>
  <c r="P9" i="13"/>
  <c r="P10" i="13"/>
  <c r="P11" i="13"/>
  <c r="P12" i="13"/>
  <c r="P14" i="13"/>
  <c r="P15" i="13"/>
  <c r="P16" i="13"/>
  <c r="P17" i="13"/>
  <c r="P18" i="13"/>
  <c r="P19" i="13"/>
  <c r="P20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D21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4" i="1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L7" i="8" s="1"/>
  <c r="K7" i="9"/>
  <c r="K7" i="8" s="1"/>
  <c r="I7" i="9"/>
  <c r="I7" i="8" s="1"/>
  <c r="C7" i="8" s="1"/>
  <c r="O7" i="8" s="1"/>
  <c r="H7" i="8"/>
  <c r="E7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P228" i="19" l="1"/>
  <c r="P23" i="15"/>
  <c r="P19" i="15"/>
  <c r="P13" i="15"/>
  <c r="P9" i="15"/>
  <c r="P21" i="15"/>
  <c r="P15" i="15"/>
  <c r="P11" i="15"/>
  <c r="P8" i="15"/>
  <c r="O6" i="15"/>
  <c r="P7" i="15"/>
  <c r="D17" i="15"/>
  <c r="N17" i="15"/>
  <c r="P17" i="15" s="1"/>
  <c r="G7" i="9"/>
  <c r="E7" i="8"/>
  <c r="B7" i="8" s="1"/>
  <c r="N7" i="8" s="1"/>
  <c r="P20" i="15"/>
  <c r="P14" i="15"/>
  <c r="P10" i="15"/>
  <c r="D18" i="15"/>
  <c r="N18" i="15"/>
  <c r="P18" i="15" s="1"/>
  <c r="D25" i="15"/>
  <c r="N25" i="15"/>
  <c r="P25" i="15" s="1"/>
  <c r="D11" i="15"/>
  <c r="C6" i="15"/>
  <c r="D21" i="15"/>
  <c r="D15" i="15"/>
  <c r="D20" i="15"/>
  <c r="D14" i="15"/>
  <c r="D10" i="15"/>
  <c r="D7" i="15"/>
  <c r="B6" i="15"/>
  <c r="D22" i="9"/>
  <c r="M7" i="9"/>
  <c r="D22" i="15"/>
  <c r="D16" i="15"/>
  <c r="D12" i="15"/>
  <c r="D8" i="15"/>
  <c r="D26" i="15"/>
  <c r="D23" i="15"/>
  <c r="D19" i="15"/>
  <c r="D13" i="15"/>
  <c r="D9" i="15"/>
  <c r="D24" i="11"/>
  <c r="P7" i="9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N6" i="15" l="1"/>
  <c r="G6" i="15"/>
  <c r="F6" i="13" l="1"/>
  <c r="F9" i="8" s="1"/>
  <c r="O6" i="13"/>
  <c r="D26" i="11"/>
  <c r="I6" i="11"/>
  <c r="I8" i="8" s="1"/>
  <c r="I6" i="13"/>
  <c r="I9" i="8" s="1"/>
  <c r="C9" i="8" l="1"/>
  <c r="M6" i="17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G6" i="13"/>
  <c r="N6" i="13"/>
  <c r="P6" i="13" s="1"/>
  <c r="L6" i="13"/>
  <c r="L9" i="8" s="1"/>
  <c r="K6" i="13"/>
  <c r="K9" i="8" s="1"/>
  <c r="H6" i="13"/>
  <c r="H9" i="8" s="1"/>
  <c r="B9" i="8" s="1"/>
  <c r="B6" i="13"/>
  <c r="O6" i="11"/>
  <c r="N6" i="11"/>
  <c r="L6" i="11"/>
  <c r="L8" i="8" s="1"/>
  <c r="K6" i="11"/>
  <c r="K8" i="8" s="1"/>
  <c r="H6" i="11"/>
  <c r="F6" i="11"/>
  <c r="F8" i="8" s="1"/>
  <c r="C8" i="8" s="1"/>
  <c r="E6" i="11"/>
  <c r="E8" i="8" s="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N9" i="8" l="1"/>
  <c r="O8" i="8"/>
  <c r="O9" i="8"/>
  <c r="J6" i="11"/>
  <c r="H8" i="8"/>
  <c r="B8" i="8" s="1"/>
  <c r="N8" i="8" s="1"/>
  <c r="J6" i="15"/>
  <c r="D6" i="15"/>
  <c r="M6" i="15"/>
  <c r="P6" i="15"/>
  <c r="G6" i="11"/>
  <c r="G11" i="8"/>
  <c r="P6" i="11"/>
  <c r="C6" i="17"/>
  <c r="D6" i="17" s="1"/>
  <c r="D7" i="17"/>
  <c r="P11" i="8"/>
  <c r="P10" i="8"/>
  <c r="J9" i="8"/>
  <c r="J6" i="13"/>
  <c r="M9" i="8"/>
  <c r="M6" i="13"/>
  <c r="C7" i="9"/>
  <c r="D7" i="9" s="1"/>
  <c r="G8" i="8"/>
  <c r="M8" i="8"/>
  <c r="M6" i="11"/>
  <c r="C6" i="11"/>
  <c r="D6" i="11" s="1"/>
  <c r="J7" i="9"/>
  <c r="J12" i="8"/>
  <c r="J6" i="17"/>
  <c r="P12" i="8"/>
  <c r="C6" i="13"/>
  <c r="D6" i="13" s="1"/>
  <c r="D7" i="11"/>
  <c r="J14" i="8"/>
  <c r="G14" i="8"/>
  <c r="M14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P15" i="8"/>
  <c r="M15" i="8"/>
  <c r="J15" i="8"/>
  <c r="G15" i="8"/>
  <c r="M10" i="8"/>
  <c r="M12" i="8"/>
  <c r="G10" i="8"/>
  <c r="G12" i="8"/>
  <c r="P8" i="8" l="1"/>
  <c r="J8" i="8"/>
  <c r="D12" i="8"/>
  <c r="D11" i="8"/>
  <c r="D8" i="8"/>
  <c r="P7" i="8"/>
  <c r="D9" i="8"/>
  <c r="J10" i="8"/>
  <c r="G9" i="8"/>
  <c r="J11" i="8"/>
  <c r="D19" i="8"/>
  <c r="P9" i="8"/>
  <c r="J7" i="8"/>
  <c r="G7" i="8"/>
  <c r="M7" i="8"/>
  <c r="D15" i="8"/>
  <c r="D20" i="8"/>
  <c r="D21" i="8"/>
  <c r="D18" i="8"/>
  <c r="D17" i="8"/>
  <c r="D16" i="8"/>
  <c r="D14" i="8"/>
  <c r="D10" i="8"/>
  <c r="D7" i="8" l="1"/>
  <c r="P14" i="8" l="1"/>
</calcChain>
</file>

<file path=xl/sharedStrings.xml><?xml version="1.0" encoding="utf-8"?>
<sst xmlns="http://schemas.openxmlformats.org/spreadsheetml/2006/main" count="1969" uniqueCount="217">
  <si>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</si>
  <si>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</si>
  <si>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</si>
  <si>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</si>
  <si>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</si>
  <si>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</si>
  <si>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</si>
  <si>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</si>
  <si>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</si>
  <si>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</si>
  <si>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</si>
  <si>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</si>
  <si>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</si>
  <si>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</si>
  <si>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</si>
  <si>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</si>
  <si>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</si>
  <si>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</si>
  <si>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</si>
  <si>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</si>
  <si>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</si>
  <si>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</si>
  <si>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</si>
  <si>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</si>
  <si>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</si>
  <si>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</si>
  <si>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</si>
  <si>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</si>
  <si>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</si>
  <si>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</si>
  <si>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</si>
  <si>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</si>
  <si>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</si>
  <si>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</si>
  <si>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</si>
  <si>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</si>
  <si>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>9.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</si>
  <si>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</si>
  <si>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</si>
  <si>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</si>
  <si>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</si>
  <si>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</si>
  <si>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</si>
  <si>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</si>
  <si>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</si>
  <si>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</si>
  <si>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</si>
  <si>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</si>
  <si>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</si>
  <si>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</si>
  <si>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</si>
  <si>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</si>
  <si>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</si>
  <si>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7.1.</t>
  </si>
  <si>
    <t>7.2</t>
  </si>
  <si>
    <t>7.3</t>
  </si>
  <si>
    <t>7.4</t>
  </si>
  <si>
    <t>7.5</t>
  </si>
  <si>
    <t>8.1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</si>
  <si>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</si>
  <si>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</si>
  <si>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</si>
  <si>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</si>
  <si>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</si>
  <si>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</si>
  <si>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</si>
  <si>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</si>
  <si>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</si>
  <si>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</si>
  <si>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</si>
  <si>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</si>
  <si>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</si>
  <si>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</si>
  <si>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</si>
  <si>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</si>
  <si>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</si>
  <si>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</si>
  <si>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</si>
  <si>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</si>
  <si>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</si>
  <si>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</si>
  <si>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</si>
  <si>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</si>
  <si>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</si>
  <si>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</si>
  <si>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</si>
  <si>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</si>
  <si>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</si>
  <si>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</si>
  <si>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</si>
  <si>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</si>
  <si>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</si>
  <si>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</si>
  <si>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</si>
  <si>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</si>
  <si>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</si>
  <si>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</si>
  <si>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</si>
  <si>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</si>
  <si>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</si>
  <si>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</si>
  <si>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</si>
  <si>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</si>
  <si>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</si>
  <si>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</si>
  <si>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</si>
  <si>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</si>
  <si>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</si>
  <si>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</si>
  <si>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</si>
  <si>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</si>
  <si>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</si>
  <si>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</si>
  <si>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</si>
  <si>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</si>
  <si>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</si>
  <si>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</si>
  <si>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</si>
  <si>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</si>
  <si>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7. Реализовано продукции животноводства сельскохозяйственными предприятиями</t>
  </si>
  <si>
    <t>7.1  Реализовано на убой всех видов скота и птицы в живом весе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</si>
  <si>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</si>
  <si>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</si>
  <si>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</si>
  <si>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</si>
  <si>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</si>
  <si>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</si>
  <si>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</si>
  <si>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7.2  Реализовано молока коровьего</t>
  </si>
  <si>
    <t>Производственное потребление</t>
  </si>
  <si>
    <t>7.3 Реализовано яиц куриных</t>
  </si>
  <si>
    <t xml:space="preserve">тыс. штук </t>
  </si>
  <si>
    <t>7.4 Реализовано шкур крупных</t>
  </si>
  <si>
    <t xml:space="preserve">штук    </t>
  </si>
  <si>
    <t>7.5 Реализовано шкур мелких</t>
  </si>
  <si>
    <t>голов</t>
  </si>
  <si>
    <t>9. Средний надой молока на одну дойную корову</t>
  </si>
  <si>
    <t>килограммов</t>
  </si>
  <si>
    <t>10. Средний выход яиц на одну курицу-несушку</t>
  </si>
  <si>
    <t xml:space="preserve">11. Получено приплода от сельскохозяйственных животных 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</si>
  <si>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</si>
  <si>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</si>
  <si>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</si>
  <si>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</si>
  <si>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</si>
  <si>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</si>
  <si>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</si>
  <si>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 xml:space="preserve">12. Падеж скота </t>
  </si>
  <si>
    <t>Крупный рогатый скот</t>
  </si>
  <si>
    <t>2024г.</t>
  </si>
  <si>
    <t>2024 г. в процентах к 2023г.</t>
  </si>
  <si>
    <t>Сельхозформирования</t>
  </si>
  <si>
    <t>все категории хозяйств</t>
  </si>
  <si>
    <t>Ответственные за выпуск:</t>
  </si>
  <si>
    <t>Тел. +7 7172 749316</t>
  </si>
  <si>
    <t>А. Джартыбаева</t>
  </si>
  <si>
    <t>8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</si>
  <si>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</si>
  <si>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</si>
  <si>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</si>
  <si>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</si>
  <si>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</si>
  <si>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</si>
  <si>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 xml:space="preserve">8. Численность скота и птицы </t>
  </si>
  <si>
    <t>8.2</t>
  </si>
  <si>
    <t>8.3</t>
  </si>
  <si>
    <t>8.4</t>
  </si>
  <si>
    <t>8.5</t>
  </si>
  <si>
    <t>8.6</t>
  </si>
  <si>
    <t>8.7</t>
  </si>
  <si>
    <t>8.8</t>
  </si>
  <si>
    <t>8.9</t>
  </si>
  <si>
    <t>в расчете на 100 маток</t>
  </si>
  <si>
    <t/>
  </si>
  <si>
    <t>8.4 Овцы</t>
  </si>
  <si>
    <t>8.5 Козы</t>
  </si>
  <si>
    <t>8.6 Свиньи</t>
  </si>
  <si>
    <t>8.7 Лошади</t>
  </si>
  <si>
    <t>8.8 Верблюды</t>
  </si>
  <si>
    <t>8.9 Птица</t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</si>
  <si>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</si>
  <si>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</si>
  <si>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</si>
  <si>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</si>
  <si>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Е-mail: b.makhsatuly@aspire.gov.kz</t>
  </si>
  <si>
    <t>8.3 Численность крупного рогатого скота по направлению продуктивности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</si>
  <si>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</si>
  <si>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</si>
  <si>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</si>
  <si>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</si>
  <si>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</si>
  <si>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</si>
  <si>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</si>
  <si>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</si>
  <si>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</si>
  <si>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Дата опубликования: 13.06.2024</t>
  </si>
  <si>
    <t>Дата следующего опубликования: 12.07.2024</t>
  </si>
  <si>
    <t>Численность скота и птицы по состоянию на 1 июня</t>
  </si>
  <si>
    <t>8.1 Численность скота и птицы по состоянию на 1 июня</t>
  </si>
  <si>
    <t>Январь-май 2024 года</t>
  </si>
  <si>
    <t>1. Основные показатели развития животноводства во всех категориях хозяйств</t>
  </si>
  <si>
    <t>8.2 Крупный рогатый скот</t>
  </si>
  <si>
    <t>Продолжение</t>
  </si>
  <si>
    <t>2024г. в процентах к 2023г.</t>
  </si>
  <si>
    <t>От 13.06.2024г.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</si>
  <si>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</si>
  <si>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</si>
  <si>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</si>
  <si>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</si>
  <si>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</si>
  <si>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</si>
  <si>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Производство отдельных видов продукции животноводства в январе-мае</t>
  </si>
  <si>
    <t>Численность скота и птицы по состоянию на 1 июня, голов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</si>
  <si>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</si>
  <si>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t>№ 13-8/4135-ВН</t>
  </si>
  <si>
    <t>x</t>
  </si>
  <si>
    <t>*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</si>
</sst>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indexed="8"/>
      <name val="Roboto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5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81">
    <xf numFmtId="0" fontId="0" fillId="0" borderId="0" xfId="0"/>
    <xf numFmtId="170" fontId="13" fillId="0" borderId="0" xfId="16" applyNumberFormat="1" applyFont="1" applyAlignment="1">
      <alignment horizontal="right" wrapText="1"/>
    </xf>
    <xf numFmtId="0" fontId="13" fillId="0" borderId="0" xfId="16" applyFont="1" applyAlignment="1">
      <alignment horizontal="right" wrapText="1"/>
    </xf>
    <xf numFmtId="170" fontId="5" fillId="0" borderId="0" xfId="16" applyNumberFormat="1" applyFont="1" applyFill="1" applyAlignment="1">
      <alignment horizontal="right" wrapText="1"/>
    </xf>
    <xf numFmtId="0" fontId="4" fillId="0" borderId="0" xfId="197" applyFont="1" applyFill="1"/>
    <xf numFmtId="0" fontId="4" fillId="0" borderId="0" xfId="197" applyFont="1" applyFill="1" applyBorder="1"/>
    <xf numFmtId="171" fontId="13" fillId="0" borderId="0" xfId="16" applyNumberFormat="1" applyFont="1" applyAlignment="1">
      <alignment horizontal="right" wrapText="1"/>
    </xf>
    <xf numFmtId="0" fontId="9" fillId="0" borderId="0" xfId="17" applyFont="1" applyFill="1" applyBorder="1"/>
    <xf numFmtId="0" fontId="4" fillId="0" borderId="0" xfId="16" applyFont="1" applyFill="1" applyBorder="1"/>
    <xf numFmtId="171" fontId="5" fillId="0" borderId="0" xfId="16" applyNumberFormat="1" applyFont="1" applyFill="1" applyAlignment="1">
      <alignment horizontal="right" wrapText="1"/>
    </xf>
    <xf numFmtId="0" fontId="15" fillId="0" borderId="0" xfId="201" applyFont="1"/>
    <xf numFmtId="0" fontId="16" fillId="0" borderId="2" xfId="201" applyFont="1" applyBorder="1" applyAlignment="1">
      <alignment horizontal="center" vertical="center" wrapText="1"/>
    </xf>
    <xf numFmtId="0" fontId="15" fillId="0" borderId="0" xfId="201" applyFont="1" applyBorder="1"/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49" fontId="17" fillId="0" borderId="0" xfId="17" applyNumberFormat="1" applyFont="1" applyBorder="1" applyAlignment="1">
      <alignment horizontal="left" wrapText="1"/>
    </xf>
    <xf numFmtId="168" fontId="17" fillId="0" borderId="0" xfId="17" applyNumberFormat="1" applyFont="1" applyBorder="1" applyAlignment="1">
      <alignment horizontal="right"/>
    </xf>
    <xf numFmtId="165" fontId="17" fillId="0" borderId="0" xfId="17" applyNumberFormat="1" applyFont="1" applyAlignment="1">
      <alignment horizontal="right"/>
    </xf>
    <xf numFmtId="168" fontId="17" fillId="0" borderId="0" xfId="17" applyNumberFormat="1" applyFont="1" applyAlignment="1">
      <alignment horizontal="right"/>
    </xf>
    <xf numFmtId="49" fontId="17" fillId="0" borderId="0" xfId="17" applyNumberFormat="1" applyFont="1" applyAlignment="1">
      <alignment horizontal="left" wrapText="1"/>
    </xf>
    <xf numFmtId="166" fontId="17" fillId="0" borderId="0" xfId="17" applyNumberFormat="1" applyFont="1" applyAlignment="1">
      <alignment horizontal="right"/>
    </xf>
    <xf numFmtId="166" fontId="17" fillId="0" borderId="0" xfId="17" applyNumberFormat="1" applyFont="1" applyBorder="1" applyAlignment="1">
      <alignment horizontal="right"/>
    </xf>
    <xf numFmtId="0" fontId="15" fillId="0" borderId="0" xfId="201" applyFont="1" applyAlignment="1">
      <alignment vertical="center"/>
    </xf>
    <xf numFmtId="0" fontId="17" fillId="0" borderId="0" xfId="201" applyFont="1" applyBorder="1" applyAlignment="1">
      <alignment horizontal="left"/>
    </xf>
    <xf numFmtId="0" fontId="17" fillId="0" borderId="0" xfId="201" applyFont="1" applyBorder="1" applyAlignment="1">
      <alignment horizontal="left" vertical="center" wrapText="1" indent="1"/>
    </xf>
    <xf numFmtId="3" fontId="17" fillId="0" borderId="0" xfId="17" applyNumberFormat="1" applyFont="1" applyBorder="1" applyAlignment="1">
      <alignment horizontal="right"/>
    </xf>
    <xf numFmtId="0" fontId="17" fillId="0" borderId="0" xfId="201" applyFont="1" applyFill="1" applyBorder="1" applyAlignment="1">
      <alignment horizontal="left"/>
    </xf>
    <xf numFmtId="0" fontId="15" fillId="0" borderId="0" xfId="201" applyFont="1" applyFill="1"/>
    <xf numFmtId="0" fontId="17" fillId="0" borderId="2" xfId="201" applyFont="1" applyBorder="1" applyAlignment="1">
      <alignment horizontal="left"/>
    </xf>
    <xf numFmtId="166" fontId="17" fillId="0" borderId="2" xfId="17" applyNumberFormat="1" applyFont="1" applyBorder="1" applyAlignment="1">
      <alignment horizontal="right"/>
    </xf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6" applyFont="1"/>
    <xf numFmtId="0" fontId="18" fillId="0" borderId="0" xfId="16" applyFont="1" applyAlignment="1"/>
    <xf numFmtId="0" fontId="18" fillId="0" borderId="0" xfId="16" applyFont="1" applyAlignment="1">
      <alignment horizontal="left" vertical="top"/>
    </xf>
    <xf numFmtId="0" fontId="18" fillId="0" borderId="0" xfId="16" applyFont="1" applyAlignment="1">
      <alignment horizontal="left" vertical="top" wrapText="1"/>
    </xf>
    <xf numFmtId="0" fontId="18" fillId="0" borderId="0" xfId="16" applyFont="1" applyBorder="1" applyAlignment="1">
      <alignment horizontal="center" vertical="center"/>
    </xf>
    <xf numFmtId="0" fontId="16" fillId="0" borderId="0" xfId="16" applyFont="1" applyBorder="1" applyAlignment="1">
      <alignment horizontal="center"/>
    </xf>
    <xf numFmtId="49" fontId="16" fillId="0" borderId="0" xfId="16" applyNumberFormat="1" applyFont="1" applyBorder="1" applyAlignment="1">
      <alignment vertical="center" wrapText="1"/>
    </xf>
    <xf numFmtId="0" fontId="23" fillId="0" borderId="0" xfId="204" applyFont="1" applyBorder="1" applyAlignment="1" applyProtection="1">
      <alignment horizontal="left" vertical="center" wrapText="1" indent="1"/>
    </xf>
    <xf numFmtId="49" fontId="18" fillId="0" borderId="0" xfId="16" applyNumberFormat="1" applyFont="1" applyBorder="1" applyAlignment="1">
      <alignment vertical="center" wrapText="1"/>
    </xf>
    <xf numFmtId="0" fontId="23" fillId="0" borderId="0" xfId="204" applyFont="1" applyBorder="1" applyAlignment="1" applyProtection="1">
      <alignment horizontal="left" wrapText="1" indent="1"/>
    </xf>
    <xf numFmtId="0" fontId="18" fillId="0" borderId="0" xfId="16" applyFont="1" applyBorder="1"/>
    <xf numFmtId="168" fontId="17" fillId="0" borderId="2" xfId="17" applyNumberFormat="1" applyFont="1" applyBorder="1" applyAlignment="1">
      <alignment horizontal="right"/>
    </xf>
    <xf numFmtId="168" fontId="17" fillId="0" borderId="0" xfId="201" applyNumberFormat="1" applyFont="1" applyBorder="1"/>
    <xf numFmtId="0" fontId="17" fillId="0" borderId="2" xfId="201" applyFont="1" applyBorder="1"/>
    <xf numFmtId="168" fontId="17" fillId="0" borderId="2" xfId="201" applyNumberFormat="1" applyFont="1" applyBorder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49" fontId="24" fillId="0" borderId="3" xfId="17" applyNumberFormat="1" applyFont="1" applyFill="1" applyBorder="1" applyAlignment="1">
      <alignment horizontal="left" wrapText="1"/>
    </xf>
    <xf numFmtId="168" fontId="17" fillId="0" borderId="0" xfId="17" applyNumberFormat="1" applyFont="1" applyFill="1" applyAlignment="1">
      <alignment horizontal="right"/>
    </xf>
    <xf numFmtId="168" fontId="25" fillId="0" borderId="0" xfId="0" applyNumberFormat="1" applyFont="1" applyAlignment="1">
      <alignment horizontal="right" wrapText="1"/>
    </xf>
    <xf numFmtId="170" fontId="25" fillId="0" borderId="0" xfId="16" applyNumberFormat="1" applyFont="1" applyAlignment="1">
      <alignment horizontal="right" wrapText="1"/>
    </xf>
    <xf numFmtId="169" fontId="25" fillId="0" borderId="0" xfId="16" applyNumberFormat="1" applyFont="1" applyAlignment="1">
      <alignment horizontal="right" wrapText="1"/>
    </xf>
    <xf numFmtId="0" fontId="17" fillId="0" borderId="0" xfId="16" applyFont="1"/>
    <xf numFmtId="49" fontId="17" fillId="0" borderId="0" xfId="17" applyNumberFormat="1" applyFont="1" applyFill="1" applyBorder="1" applyAlignment="1">
      <alignment horizontal="left"/>
    </xf>
    <xf numFmtId="0" fontId="25" fillId="0" borderId="0" xfId="16" applyFont="1" applyAlignment="1">
      <alignment horizontal="right" wrapText="1"/>
    </xf>
    <xf numFmtId="49" fontId="17" fillId="0" borderId="2" xfId="17" applyNumberFormat="1" applyFont="1" applyFill="1" applyBorder="1" applyAlignment="1">
      <alignment horizontal="left"/>
    </xf>
    <xf numFmtId="168" fontId="17" fillId="0" borderId="2" xfId="17" applyNumberFormat="1" applyFont="1" applyFill="1" applyBorder="1" applyAlignment="1">
      <alignment horizontal="right"/>
    </xf>
    <xf numFmtId="168" fontId="25" fillId="0" borderId="2" xfId="0" applyNumberFormat="1" applyFont="1" applyBorder="1" applyAlignment="1">
      <alignment horizontal="right" wrapText="1"/>
    </xf>
    <xf numFmtId="0" fontId="18" fillId="0" borderId="0" xfId="16" applyFont="1" applyFill="1"/>
    <xf numFmtId="0" fontId="17" fillId="0" borderId="2" xfId="16" applyFont="1" applyFill="1" applyBorder="1"/>
    <xf numFmtId="167" fontId="17" fillId="0" borderId="2" xfId="16" applyNumberFormat="1" applyFont="1" applyFill="1" applyBorder="1" applyAlignment="1"/>
    <xf numFmtId="167" fontId="17" fillId="0" borderId="2" xfId="16" applyNumberFormat="1" applyFont="1" applyFill="1" applyBorder="1" applyAlignment="1">
      <alignment horizontal="right"/>
    </xf>
    <xf numFmtId="0" fontId="17" fillId="0" borderId="0" xfId="16" applyFont="1" applyFill="1"/>
    <xf numFmtId="0" fontId="17" fillId="0" borderId="5" xfId="16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center" wrapText="1"/>
    </xf>
    <xf numFmtId="167" fontId="26" fillId="0" borderId="0" xfId="16" applyNumberFormat="1" applyFont="1" applyFill="1" applyAlignment="1">
      <alignment horizontal="right"/>
    </xf>
    <xf numFmtId="0" fontId="26" fillId="0" borderId="0" xfId="16" applyFont="1" applyFill="1" applyAlignment="1">
      <alignment horizontal="left"/>
    </xf>
    <xf numFmtId="4" fontId="18" fillId="0" borderId="0" xfId="16" applyNumberFormat="1" applyFont="1" applyFill="1"/>
    <xf numFmtId="168" fontId="18" fillId="0" borderId="0" xfId="16" applyNumberFormat="1" applyFont="1" applyFill="1"/>
    <xf numFmtId="0" fontId="17" fillId="0" borderId="2" xfId="16" applyFont="1" applyBorder="1"/>
    <xf numFmtId="167" fontId="17" fillId="0" borderId="2" xfId="16" applyNumberFormat="1" applyFont="1" applyBorder="1" applyAlignment="1"/>
    <xf numFmtId="167" fontId="17" fillId="0" borderId="2" xfId="16" applyNumberFormat="1" applyFont="1" applyBorder="1" applyAlignment="1">
      <alignment horizontal="right"/>
    </xf>
    <xf numFmtId="168" fontId="25" fillId="0" borderId="3" xfId="0" applyNumberFormat="1" applyFont="1" applyBorder="1" applyAlignment="1">
      <alignment horizontal="right" wrapText="1"/>
    </xf>
    <xf numFmtId="0" fontId="26" fillId="0" borderId="0" xfId="16" applyFont="1" applyAlignment="1">
      <alignment horizontal="left"/>
    </xf>
    <xf numFmtId="168" fontId="25" fillId="0" borderId="0" xfId="0" applyNumberFormat="1" applyFont="1" applyBorder="1" applyAlignment="1">
      <alignment horizontal="right" wrapText="1"/>
    </xf>
    <xf numFmtId="167" fontId="18" fillId="0" borderId="0" xfId="16" applyNumberFormat="1" applyFont="1"/>
    <xf numFmtId="0" fontId="18" fillId="0" borderId="0" xfId="195" applyFont="1" applyFill="1"/>
    <xf numFmtId="0" fontId="17" fillId="0" borderId="2" xfId="195" applyFont="1" applyFill="1" applyBorder="1" applyAlignment="1"/>
    <xf numFmtId="0" fontId="17" fillId="0" borderId="2" xfId="195" applyFont="1" applyFill="1" applyBorder="1" applyAlignment="1">
      <alignment horizontal="right"/>
    </xf>
    <xf numFmtId="0" fontId="18" fillId="0" borderId="0" xfId="195" applyFont="1" applyFill="1" applyBorder="1"/>
    <xf numFmtId="168" fontId="18" fillId="0" borderId="0" xfId="195" applyNumberFormat="1" applyFont="1" applyFill="1"/>
    <xf numFmtId="167" fontId="18" fillId="0" borderId="0" xfId="195" applyNumberFormat="1" applyFont="1" applyFill="1"/>
    <xf numFmtId="0" fontId="18" fillId="0" borderId="0" xfId="196" applyFont="1" applyFill="1"/>
    <xf numFmtId="0" fontId="17" fillId="0" borderId="2" xfId="196" applyFont="1" applyFill="1" applyBorder="1" applyAlignment="1"/>
    <xf numFmtId="0" fontId="17" fillId="0" borderId="2" xfId="196" applyFont="1" applyFill="1" applyBorder="1" applyAlignment="1">
      <alignment horizontal="right"/>
    </xf>
    <xf numFmtId="0" fontId="18" fillId="0" borderId="0" xfId="196" applyFont="1" applyFill="1" applyBorder="1"/>
    <xf numFmtId="0" fontId="15" fillId="0" borderId="0" xfId="17" applyFont="1" applyFill="1" applyBorder="1"/>
    <xf numFmtId="170" fontId="17" fillId="0" borderId="0" xfId="16" applyNumberFormat="1" applyFont="1" applyFill="1" applyAlignment="1">
      <alignment horizontal="right" wrapText="1"/>
    </xf>
    <xf numFmtId="168" fontId="15" fillId="0" borderId="0" xfId="17" applyNumberFormat="1" applyFont="1" applyFill="1" applyBorder="1"/>
    <xf numFmtId="0" fontId="18" fillId="0" borderId="0" xfId="197" applyFont="1" applyFill="1"/>
    <xf numFmtId="0" fontId="17" fillId="0" borderId="2" xfId="197" applyFont="1" applyFill="1" applyBorder="1" applyAlignment="1"/>
    <xf numFmtId="0" fontId="17" fillId="0" borderId="2" xfId="197" applyFont="1" applyFill="1" applyBorder="1" applyAlignment="1">
      <alignment horizontal="right"/>
    </xf>
    <xf numFmtId="167" fontId="4" fillId="0" borderId="0" xfId="197" applyNumberFormat="1" applyFont="1" applyFill="1"/>
    <xf numFmtId="0" fontId="18" fillId="0" borderId="0" xfId="198" applyFont="1" applyFill="1"/>
    <xf numFmtId="0" fontId="17" fillId="0" borderId="2" xfId="198" applyFont="1" applyFill="1" applyBorder="1" applyAlignment="1"/>
    <xf numFmtId="0" fontId="17" fillId="0" borderId="2" xfId="198" applyFont="1" applyFill="1" applyBorder="1" applyAlignment="1">
      <alignment horizontal="right"/>
    </xf>
    <xf numFmtId="0" fontId="18" fillId="0" borderId="0" xfId="198" applyFont="1" applyFill="1" applyBorder="1"/>
    <xf numFmtId="171" fontId="25" fillId="0" borderId="0" xfId="0" applyNumberFormat="1" applyFont="1" applyAlignment="1">
      <alignment horizontal="right" wrapText="1"/>
    </xf>
    <xf numFmtId="167" fontId="25" fillId="0" borderId="0" xfId="0" applyNumberFormat="1" applyFont="1" applyAlignment="1">
      <alignment horizontal="right" wrapText="1"/>
    </xf>
    <xf numFmtId="170" fontId="25" fillId="0" borderId="0" xfId="0" applyNumberFormat="1" applyFont="1" applyAlignment="1">
      <alignment horizontal="right" wrapText="1"/>
    </xf>
    <xf numFmtId="171" fontId="25" fillId="0" borderId="0" xfId="16" applyNumberFormat="1" applyFont="1" applyAlignment="1">
      <alignment horizontal="right" wrapText="1"/>
    </xf>
    <xf numFmtId="4" fontId="25" fillId="0" borderId="0" xfId="16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0" fontId="15" fillId="0" borderId="0" xfId="17" applyFont="1" applyFill="1"/>
    <xf numFmtId="171" fontId="25" fillId="0" borderId="2" xfId="0" applyNumberFormat="1" applyFont="1" applyBorder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0" fontId="18" fillId="0" borderId="0" xfId="199" applyFont="1"/>
    <xf numFmtId="0" fontId="17" fillId="0" borderId="2" xfId="199" applyFont="1" applyBorder="1" applyAlignment="1">
      <alignment vertical="justify"/>
    </xf>
    <xf numFmtId="0" fontId="17" fillId="0" borderId="0" xfId="199" applyFont="1" applyBorder="1" applyAlignment="1">
      <alignment vertical="justify"/>
    </xf>
    <xf numFmtId="0" fontId="17" fillId="0" borderId="2" xfId="199" applyFont="1" applyBorder="1" applyAlignment="1">
      <alignment horizontal="right" vertical="justify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17" fillId="0" borderId="2" xfId="200" applyFont="1" applyBorder="1" applyAlignment="1">
      <alignment vertical="justify"/>
    </xf>
    <xf numFmtId="0" fontId="17" fillId="0" borderId="2" xfId="200" applyFont="1" applyBorder="1" applyAlignment="1">
      <alignment horizontal="right" vertical="justify"/>
    </xf>
    <xf numFmtId="170" fontId="25" fillId="0" borderId="0" xfId="16" applyNumberFormat="1" applyFont="1" applyBorder="1" applyAlignment="1">
      <alignment horizontal="right" wrapText="1"/>
    </xf>
    <xf numFmtId="0" fontId="25" fillId="0" borderId="0" xfId="16" applyFont="1" applyBorder="1" applyAlignment="1">
      <alignment horizontal="right" wrapText="1"/>
    </xf>
    <xf numFmtId="170" fontId="25" fillId="0" borderId="2" xfId="0" applyNumberFormat="1" applyFont="1" applyBorder="1" applyAlignment="1">
      <alignment horizontal="right" wrapText="1"/>
    </xf>
    <xf numFmtId="0" fontId="17" fillId="0" borderId="2" xfId="196" applyFont="1" applyBorder="1" applyAlignment="1"/>
    <xf numFmtId="0" fontId="17" fillId="0" borderId="0" xfId="17" applyFont="1"/>
    <xf numFmtId="0" fontId="17" fillId="0" borderId="2" xfId="196" applyFont="1" applyBorder="1" applyAlignment="1">
      <alignment horizontal="right"/>
    </xf>
    <xf numFmtId="0" fontId="17" fillId="0" borderId="2" xfId="17" applyFont="1" applyBorder="1" applyAlignment="1">
      <alignment vertical="justify"/>
    </xf>
    <xf numFmtId="0" fontId="17" fillId="0" borderId="2" xfId="17" applyFont="1" applyBorder="1" applyAlignment="1">
      <alignment horizontal="right" vertical="justify"/>
    </xf>
    <xf numFmtId="0" fontId="18" fillId="0" borderId="0" xfId="199" applyFont="1" applyBorder="1"/>
    <xf numFmtId="0" fontId="17" fillId="0" borderId="0" xfId="17" applyFont="1" applyBorder="1" applyAlignment="1">
      <alignment horizontal="right" vertical="justify"/>
    </xf>
    <xf numFmtId="0" fontId="18" fillId="0" borderId="0" xfId="183" applyFont="1" applyFill="1"/>
    <xf numFmtId="0" fontId="17" fillId="0" borderId="2" xfId="183" applyFont="1" applyFill="1" applyBorder="1" applyAlignment="1"/>
    <xf numFmtId="0" fontId="17" fillId="0" borderId="2" xfId="183" applyFont="1" applyFill="1" applyBorder="1" applyAlignment="1">
      <alignment horizontal="right"/>
    </xf>
    <xf numFmtId="0" fontId="18" fillId="0" borderId="0" xfId="183" applyFont="1" applyFill="1" applyBorder="1"/>
    <xf numFmtId="171" fontId="25" fillId="0" borderId="0" xfId="0" applyNumberFormat="1" applyFont="1" applyBorder="1" applyAlignment="1">
      <alignment horizontal="right" wrapText="1"/>
    </xf>
    <xf numFmtId="171" fontId="17" fillId="0" borderId="0" xfId="16" applyNumberFormat="1" applyFont="1" applyFill="1" applyAlignment="1">
      <alignment horizontal="right" wrapText="1"/>
    </xf>
    <xf numFmtId="167" fontId="25" fillId="0" borderId="2" xfId="0" applyNumberFormat="1" applyFont="1" applyBorder="1" applyAlignment="1">
      <alignment horizontal="right" wrapText="1"/>
    </xf>
    <xf numFmtId="167" fontId="17" fillId="0" borderId="2" xfId="184" applyNumberFormat="1" applyFont="1" applyFill="1" applyBorder="1" applyAlignment="1"/>
    <xf numFmtId="167" fontId="17" fillId="0" borderId="2" xfId="184" applyNumberFormat="1" applyFont="1" applyFill="1" applyBorder="1" applyAlignment="1">
      <alignment horizontal="right"/>
    </xf>
    <xf numFmtId="0" fontId="27" fillId="0" borderId="0" xfId="183" applyFont="1" applyFill="1"/>
    <xf numFmtId="0" fontId="28" fillId="0" borderId="0" xfId="183" applyFont="1" applyFill="1"/>
    <xf numFmtId="49" fontId="17" fillId="0" borderId="0" xfId="17" applyNumberFormat="1" applyFont="1" applyFill="1" applyBorder="1" applyAlignment="1"/>
    <xf numFmtId="3" fontId="17" fillId="0" borderId="0" xfId="17" applyNumberFormat="1" applyFont="1" applyFill="1" applyBorder="1" applyAlignment="1">
      <alignment horizontal="right"/>
    </xf>
    <xf numFmtId="167" fontId="17" fillId="0" borderId="0" xfId="17" applyNumberFormat="1" applyFont="1" applyFill="1" applyBorder="1" applyAlignment="1">
      <alignment horizontal="right"/>
    </xf>
    <xf numFmtId="171" fontId="17" fillId="0" borderId="0" xfId="16" applyNumberFormat="1" applyFont="1" applyFill="1" applyBorder="1" applyAlignment="1">
      <alignment horizontal="right" wrapText="1"/>
    </xf>
    <xf numFmtId="171" fontId="25" fillId="0" borderId="0" xfId="16" applyNumberFormat="1" applyFont="1" applyFill="1" applyAlignment="1">
      <alignment horizontal="right" wrapText="1"/>
    </xf>
    <xf numFmtId="0" fontId="25" fillId="0" borderId="0" xfId="16" applyFont="1" applyFill="1" applyAlignment="1">
      <alignment horizontal="right" wrapText="1"/>
    </xf>
    <xf numFmtId="0" fontId="17" fillId="0" borderId="2" xfId="185" applyFont="1" applyFill="1" applyBorder="1" applyAlignment="1"/>
    <xf numFmtId="0" fontId="17" fillId="0" borderId="2" xfId="185" applyFont="1" applyFill="1" applyBorder="1" applyAlignment="1">
      <alignment horizontal="right"/>
    </xf>
    <xf numFmtId="168" fontId="17" fillId="0" borderId="0" xfId="16" applyNumberFormat="1" applyFont="1" applyFill="1"/>
    <xf numFmtId="0" fontId="17" fillId="0" borderId="0" xfId="16" applyNumberFormat="1" applyFont="1" applyFill="1"/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166" fontId="17" fillId="0" borderId="0" xfId="17" applyNumberFormat="1" applyFont="1" applyFill="1" applyBorder="1" applyAlignment="1">
      <alignment horizontal="right"/>
    </xf>
    <xf numFmtId="165" fontId="17" fillId="0" borderId="0" xfId="17" applyNumberFormat="1" applyFont="1" applyFill="1" applyBorder="1" applyAlignment="1">
      <alignment horizontal="right"/>
    </xf>
    <xf numFmtId="171" fontId="25" fillId="0" borderId="0" xfId="16" applyNumberFormat="1" applyFont="1" applyFill="1" applyBorder="1" applyAlignment="1">
      <alignment horizontal="right" wrapText="1"/>
    </xf>
    <xf numFmtId="3" fontId="17" fillId="0" borderId="0" xfId="17" applyNumberFormat="1" applyFont="1" applyFill="1" applyAlignment="1">
      <alignment horizontal="right"/>
    </xf>
    <xf numFmtId="167" fontId="17" fillId="0" borderId="0" xfId="17" applyNumberFormat="1" applyFont="1" applyFill="1" applyAlignment="1">
      <alignment horizontal="right"/>
    </xf>
    <xf numFmtId="0" fontId="17" fillId="0" borderId="2" xfId="190" applyFont="1" applyFill="1" applyBorder="1" applyAlignment="1"/>
    <xf numFmtId="0" fontId="17" fillId="0" borderId="2" xfId="190" applyFont="1" applyFill="1" applyBorder="1" applyAlignment="1">
      <alignment horizontal="right"/>
    </xf>
    <xf numFmtId="0" fontId="15" fillId="0" borderId="3" xfId="17" applyFont="1" applyFill="1" applyBorder="1"/>
    <xf numFmtId="3" fontId="18" fillId="0" borderId="0" xfId="16" applyNumberFormat="1" applyFont="1" applyFill="1"/>
    <xf numFmtId="3" fontId="17" fillId="0" borderId="0" xfId="16" applyNumberFormat="1" applyFont="1" applyFill="1"/>
    <xf numFmtId="3" fontId="17" fillId="0" borderId="0" xfId="16" applyNumberFormat="1" applyFont="1" applyFill="1" applyAlignment="1">
      <alignment horizontal="right"/>
    </xf>
    <xf numFmtId="0" fontId="18" fillId="0" borderId="0" xfId="194" applyFont="1"/>
    <xf numFmtId="0" fontId="17" fillId="0" borderId="2" xfId="194" applyFont="1" applyBorder="1" applyAlignment="1"/>
    <xf numFmtId="0" fontId="17" fillId="0" borderId="0" xfId="194" applyFont="1" applyAlignment="1">
      <alignment horizontal="right"/>
    </xf>
    <xf numFmtId="0" fontId="17" fillId="0" borderId="0" xfId="194" applyFont="1"/>
    <xf numFmtId="0" fontId="17" fillId="0" borderId="0" xfId="194" applyFont="1" applyAlignment="1">
      <alignment horizontal="left" wrapText="1"/>
    </xf>
    <xf numFmtId="0" fontId="17" fillId="0" borderId="0" xfId="194" applyFont="1" applyFill="1" applyAlignment="1">
      <alignment horizontal="left" wrapText="1"/>
    </xf>
    <xf numFmtId="0" fontId="17" fillId="0" borderId="2" xfId="194" applyFont="1" applyFill="1" applyBorder="1" applyAlignment="1"/>
    <xf numFmtId="0" fontId="18" fillId="0" borderId="0" xfId="193" applyFont="1" applyFill="1"/>
    <xf numFmtId="170" fontId="17" fillId="0" borderId="0" xfId="16" applyNumberFormat="1" applyFont="1" applyFill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8" fillId="0" borderId="0" xfId="193" applyFont="1"/>
    <xf numFmtId="0" fontId="18" fillId="0" borderId="0" xfId="191" applyFont="1"/>
    <xf numFmtId="0" fontId="17" fillId="0" borderId="0" xfId="17" applyFont="1" applyBorder="1" applyAlignment="1"/>
    <xf numFmtId="0" fontId="18" fillId="0" borderId="0" xfId="191" applyFont="1" applyBorder="1"/>
    <xf numFmtId="0" fontId="17" fillId="0" borderId="2" xfId="17" applyFont="1" applyBorder="1" applyAlignment="1">
      <alignment horizontal="right"/>
    </xf>
    <xf numFmtId="0" fontId="18" fillId="0" borderId="0" xfId="191" applyFont="1" applyFill="1"/>
    <xf numFmtId="0" fontId="18" fillId="0" borderId="0" xfId="191" applyFont="1" applyFill="1" applyBorder="1"/>
    <xf numFmtId="0" fontId="17" fillId="0" borderId="2" xfId="17" applyFont="1" applyBorder="1"/>
    <xf numFmtId="0" fontId="17" fillId="0" borderId="0" xfId="201" applyFont="1"/>
    <xf numFmtId="170" fontId="17" fillId="0" borderId="0" xfId="201" applyNumberFormat="1" applyFont="1"/>
    <xf numFmtId="0" fontId="17" fillId="0" borderId="0" xfId="201" applyFont="1" applyBorder="1" applyAlignment="1"/>
    <xf numFmtId="0" fontId="29" fillId="0" borderId="0" xfId="201" applyFont="1"/>
    <xf numFmtId="3" fontId="25" fillId="0" borderId="0" xfId="0" applyNumberFormat="1" applyFont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right" wrapText="1"/>
    </xf>
    <xf numFmtId="171" fontId="25" fillId="0" borderId="0" xfId="0" applyNumberFormat="1" applyFont="1" applyFill="1" applyBorder="1" applyAlignment="1">
      <alignment horizontal="right" wrapText="1"/>
    </xf>
    <xf numFmtId="171" fontId="25" fillId="0" borderId="2" xfId="0" applyNumberFormat="1" applyFont="1" applyFill="1" applyBorder="1" applyAlignment="1">
      <alignment horizontal="right" wrapText="1"/>
    </xf>
    <xf numFmtId="168" fontId="25" fillId="0" borderId="0" xfId="0" applyNumberFormat="1" applyFont="1" applyFill="1" applyAlignment="1">
      <alignment horizontal="right" wrapText="1"/>
    </xf>
    <xf numFmtId="168" fontId="25" fillId="0" borderId="2" xfId="0" applyNumberFormat="1" applyFont="1" applyFill="1" applyBorder="1" applyAlignment="1">
      <alignment horizontal="right" wrapText="1"/>
    </xf>
    <xf numFmtId="168" fontId="25" fillId="0" borderId="3" xfId="0" applyNumberFormat="1" applyFont="1" applyFill="1" applyBorder="1" applyAlignment="1">
      <alignment horizontal="right" wrapText="1"/>
    </xf>
    <xf numFmtId="168" fontId="25" fillId="0" borderId="0" xfId="0" applyNumberFormat="1" applyFont="1" applyFill="1" applyBorder="1" applyAlignment="1">
      <alignment horizontal="right" wrapText="1"/>
    </xf>
    <xf numFmtId="167" fontId="15" fillId="0" borderId="0" xfId="201" applyNumberFormat="1" applyFont="1"/>
    <xf numFmtId="171" fontId="18" fillId="0" borderId="0" xfId="183" applyNumberFormat="1" applyFont="1" applyFill="1"/>
    <xf numFmtId="167" fontId="18" fillId="0" borderId="0" xfId="192" applyNumberFormat="1" applyFont="1" applyFill="1"/>
    <xf numFmtId="168" fontId="17" fillId="0" borderId="3" xfId="17" applyNumberFormat="1" applyFont="1" applyFill="1" applyBorder="1" applyAlignment="1">
      <alignment horizontal="right"/>
    </xf>
    <xf numFmtId="168" fontId="17" fillId="0" borderId="0" xfId="17" applyNumberFormat="1" applyFont="1" applyFill="1" applyBorder="1" applyAlignment="1">
      <alignment horizontal="right"/>
    </xf>
    <xf numFmtId="167" fontId="18" fillId="0" borderId="0" xfId="198" applyNumberFormat="1" applyFont="1" applyFill="1"/>
    <xf numFmtId="0" fontId="31" fillId="0" borderId="2" xfId="0" applyFont="1" applyBorder="1" applyAlignment="1">
      <alignment horizontal="right" wrapText="1"/>
    </xf>
    <xf numFmtId="168" fontId="17" fillId="0" borderId="2" xfId="11" applyNumberFormat="1" applyFont="1" applyBorder="1" applyAlignment="1">
      <alignment horizontal="right" vertical="center" wrapText="1"/>
    </xf>
    <xf numFmtId="168" fontId="17" fillId="0" borderId="2" xfId="199" applyNumberFormat="1" applyFont="1" applyBorder="1" applyAlignment="1">
      <alignment horizontal="right"/>
    </xf>
    <xf numFmtId="171" fontId="32" fillId="0" borderId="0" xfId="0" applyNumberFormat="1" applyFont="1" applyFill="1" applyBorder="1" applyAlignment="1">
      <alignment horizontal="right" wrapText="1"/>
    </xf>
    <xf numFmtId="0" fontId="32" fillId="0" borderId="0" xfId="0" applyFont="1" applyFill="1" applyBorder="1" applyAlignment="1">
      <alignment horizontal="right" wrapText="1"/>
    </xf>
    <xf numFmtId="167" fontId="18" fillId="0" borderId="0" xfId="183" applyNumberFormat="1" applyFont="1" applyFill="1"/>
    <xf numFmtId="171" fontId="25" fillId="0" borderId="3" xfId="0" applyNumberFormat="1" applyFont="1" applyBorder="1" applyAlignment="1">
      <alignment horizontal="right" wrapText="1"/>
    </xf>
    <xf numFmtId="0" fontId="25" fillId="0" borderId="0" xfId="0" applyFont="1" applyAlignment="1">
      <alignment horizontal="right" wrapText="1"/>
    </xf>
    <xf numFmtId="171" fontId="31" fillId="0" borderId="0" xfId="211" applyNumberFormat="1" applyFont="1" applyAlignment="1">
      <alignment horizontal="right" wrapText="1"/>
    </xf>
    <xf numFmtId="167" fontId="18" fillId="0" borderId="0" xfId="193" applyNumberFormat="1" applyFont="1"/>
    <xf numFmtId="167" fontId="18" fillId="0" borderId="0" xfId="194" applyNumberFormat="1" applyFont="1"/>
    <xf numFmtId="0" fontId="25" fillId="0" borderId="5" xfId="0" applyFont="1" applyBorder="1" applyAlignment="1">
      <alignment horizontal="center" vertical="center" wrapText="1"/>
    </xf>
    <xf numFmtId="168" fontId="15" fillId="0" borderId="0" xfId="201" applyNumberFormat="1" applyFont="1"/>
    <xf numFmtId="3" fontId="15" fillId="0" borderId="0" xfId="201" applyNumberFormat="1" applyFont="1"/>
    <xf numFmtId="3" fontId="17" fillId="0" borderId="2" xfId="17" applyNumberFormat="1" applyFont="1" applyFill="1" applyBorder="1" applyAlignment="1">
      <alignment horizontal="right"/>
    </xf>
    <xf numFmtId="168" fontId="17" fillId="0" borderId="0" xfId="199" applyNumberFormat="1" applyFont="1" applyBorder="1" applyAlignment="1">
      <alignment horizontal="right"/>
    </xf>
    <xf numFmtId="0" fontId="24" fillId="0" borderId="0" xfId="0" applyFont="1"/>
    <xf numFmtId="14" fontId="17" fillId="0" borderId="3" xfId="201" applyNumberFormat="1" applyFont="1" applyBorder="1" applyAlignment="1">
      <alignment wrapText="1"/>
    </xf>
    <xf numFmtId="0" fontId="24" fillId="0" borderId="3" xfId="201" applyFont="1" applyBorder="1" applyAlignment="1"/>
    <xf numFmtId="0" fontId="17" fillId="0" borderId="0" xfId="0" applyFont="1" applyAlignment="1">
      <alignment horizontal="left"/>
    </xf>
    <xf numFmtId="0" fontId="17" fillId="0" borderId="2" xfId="201" applyFont="1" applyFill="1" applyBorder="1" applyAlignment="1">
      <alignment horizontal="left"/>
    </xf>
    <xf numFmtId="14" fontId="17" fillId="0" borderId="2" xfId="201" applyNumberFormat="1" applyFont="1" applyFill="1" applyBorder="1" applyAlignment="1">
      <alignment horizontal="left"/>
    </xf>
    <xf numFmtId="0" fontId="18" fillId="0" borderId="0" xfId="199" applyFont="1" applyBorder="1" applyAlignment="1">
      <alignment horizontal="right"/>
    </xf>
    <xf numFmtId="0" fontId="33" fillId="0" borderId="0" xfId="0" applyFont="1" applyAlignment="1">
      <alignment horizontal="right" wrapText="1"/>
    </xf>
    <xf numFmtId="168" fontId="33" fillId="0" borderId="0" xfId="0" applyNumberFormat="1" applyFont="1" applyBorder="1" applyAlignment="1">
      <alignment horizontal="right" wrapText="1"/>
    </xf>
    <xf numFmtId="168" fontId="33" fillId="0" borderId="2" xfId="0" applyNumberFormat="1" applyFont="1" applyBorder="1" applyAlignment="1">
      <alignment horizontal="right" wrapText="1"/>
    </xf>
    <xf numFmtId="171" fontId="33" fillId="0" borderId="0" xfId="0" applyNumberFormat="1" applyFont="1" applyAlignment="1">
      <alignment horizontal="right" wrapText="1"/>
    </xf>
    <xf numFmtId="171" fontId="34" fillId="0" borderId="0" xfId="0" applyNumberFormat="1" applyFont="1" applyFill="1" applyAlignment="1">
      <alignment horizontal="right" wrapText="1"/>
    </xf>
    <xf numFmtId="170" fontId="25" fillId="0" borderId="0" xfId="0" applyNumberFormat="1" applyFont="1" applyFill="1" applyBorder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171" fontId="13" fillId="0" borderId="0" xfId="0" applyNumberFormat="1" applyFont="1" applyFill="1" applyAlignment="1">
      <alignment horizontal="right" wrapText="1"/>
    </xf>
    <xf numFmtId="0" fontId="17" fillId="0" borderId="5" xfId="201" applyFont="1" applyFill="1" applyBorder="1" applyAlignment="1">
      <alignment horizontal="center" vertical="center" wrapText="1"/>
    </xf>
    <xf numFmtId="0" fontId="17" fillId="0" borderId="4" xfId="20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wrapText="1"/>
    </xf>
    <xf numFmtId="167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left" wrapText="1"/>
    </xf>
    <xf numFmtId="167" fontId="25" fillId="0" borderId="2" xfId="0" applyNumberFormat="1" applyFont="1" applyFill="1" applyBorder="1" applyAlignment="1">
      <alignment horizontal="right" wrapText="1"/>
    </xf>
    <xf numFmtId="0" fontId="18" fillId="0" borderId="0" xfId="16" applyFont="1" applyFill="1" applyBorder="1"/>
    <xf numFmtId="0" fontId="25" fillId="0" borderId="2" xfId="0" applyFont="1" applyFill="1" applyBorder="1" applyAlignment="1">
      <alignment horizontal="right" wrapText="1"/>
    </xf>
    <xf numFmtId="171" fontId="25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right" wrapText="1"/>
    </xf>
    <xf numFmtId="170" fontId="25" fillId="0" borderId="0" xfId="0" applyNumberFormat="1" applyFont="1" applyFill="1" applyAlignment="1">
      <alignment horizontal="right" wrapText="1"/>
    </xf>
    <xf numFmtId="0" fontId="13" fillId="0" borderId="0" xfId="0" applyFont="1" applyFill="1" applyAlignment="1">
      <alignment horizontal="right" wrapText="1"/>
    </xf>
    <xf numFmtId="168" fontId="13" fillId="0" borderId="0" xfId="0" applyNumberFormat="1" applyFont="1" applyFill="1" applyAlignment="1">
      <alignment horizontal="right" wrapText="1"/>
    </xf>
    <xf numFmtId="170" fontId="13" fillId="0" borderId="0" xfId="0" applyNumberFormat="1" applyFont="1" applyFill="1" applyAlignment="1">
      <alignment horizontal="right" wrapText="1"/>
    </xf>
    <xf numFmtId="0" fontId="34" fillId="0" borderId="0" xfId="0" applyFont="1" applyFill="1" applyAlignment="1">
      <alignment horizontal="right" wrapText="1"/>
    </xf>
    <xf numFmtId="171" fontId="25" fillId="0" borderId="3" xfId="0" applyNumberFormat="1" applyFont="1" applyFill="1" applyBorder="1" applyAlignment="1">
      <alignment horizontal="right" wrapText="1"/>
    </xf>
    <xf numFmtId="0" fontId="29" fillId="0" borderId="0" xfId="201" applyFont="1" applyFill="1"/>
    <xf numFmtId="0" fontId="17" fillId="0" borderId="5" xfId="201" applyFont="1" applyFill="1" applyBorder="1" applyAlignment="1">
      <alignment horizontal="center" vertical="center" wrapText="1"/>
    </xf>
    <xf numFmtId="0" fontId="17" fillId="0" borderId="4" xfId="201" applyFont="1" applyFill="1" applyBorder="1" applyAlignment="1">
      <alignment horizontal="center" vertical="center" wrapText="1"/>
    </xf>
    <xf numFmtId="0" fontId="19" fillId="0" borderId="0" xfId="2" applyNumberFormat="1" applyFont="1" applyFill="1" applyBorder="1" applyAlignment="1" applyProtection="1">
      <alignment vertical="top" wrapText="1"/>
    </xf>
    <xf numFmtId="170" fontId="25" fillId="0" borderId="0" xfId="16" applyNumberFormat="1" applyFont="1" applyFill="1" applyAlignment="1">
      <alignment horizontal="right" wrapText="1"/>
    </xf>
    <xf numFmtId="169" fontId="25" fillId="0" borderId="0" xfId="16" applyNumberFormat="1" applyFont="1" applyFill="1" applyAlignment="1">
      <alignment horizontal="right" wrapText="1"/>
    </xf>
    <xf numFmtId="168" fontId="33" fillId="0" borderId="0" xfId="0" applyNumberFormat="1" applyFont="1" applyFill="1" applyAlignment="1">
      <alignment horizontal="right" wrapText="1"/>
    </xf>
    <xf numFmtId="168" fontId="33" fillId="0" borderId="2" xfId="0" applyNumberFormat="1" applyFont="1" applyFill="1" applyBorder="1" applyAlignment="1">
      <alignment horizontal="right" wrapText="1"/>
    </xf>
    <xf numFmtId="168" fontId="17" fillId="0" borderId="0" xfId="0" applyNumberFormat="1" applyFont="1" applyBorder="1" applyAlignment="1">
      <alignment horizontal="right" wrapText="1"/>
    </xf>
    <xf numFmtId="168" fontId="17" fillId="0" borderId="0" xfId="0" applyNumberFormat="1" applyFont="1" applyAlignment="1">
      <alignment horizontal="right" wrapText="1"/>
    </xf>
    <xf numFmtId="170" fontId="33" fillId="0" borderId="0" xfId="0" applyNumberFormat="1" applyFont="1" applyFill="1" applyAlignment="1">
      <alignment horizontal="right" wrapText="1"/>
    </xf>
    <xf numFmtId="49" fontId="17" fillId="0" borderId="0" xfId="17" applyNumberFormat="1" applyFont="1" applyFill="1" applyBorder="1" applyAlignment="1">
      <alignment horizontal="left" vertical="top"/>
    </xf>
    <xf numFmtId="168" fontId="25" fillId="0" borderId="0" xfId="0" applyNumberFormat="1" applyFont="1" applyFill="1" applyAlignment="1">
      <alignment horizontal="right" vertical="top" wrapText="1"/>
    </xf>
    <xf numFmtId="0" fontId="33" fillId="0" borderId="0" xfId="0" applyFont="1" applyFill="1" applyAlignment="1">
      <alignment horizontal="right" wrapText="1"/>
    </xf>
    <xf numFmtId="170" fontId="33" fillId="0" borderId="2" xfId="0" applyNumberFormat="1" applyFont="1" applyFill="1" applyBorder="1" applyAlignment="1">
      <alignment horizontal="right" wrapText="1"/>
    </xf>
    <xf numFmtId="0" fontId="0" fillId="0" borderId="0" xfId="0"/>
    <xf numFmtId="49" fontId="24" fillId="0" borderId="21" xfId="17" applyNumberFormat="1" applyFont="1" applyFill="1" applyBorder="1" applyAlignment="1">
      <alignment horizontal="left" wrapText="1"/>
    </xf>
    <xf numFmtId="0" fontId="17" fillId="0" borderId="0" xfId="16" applyFont="1"/>
    <xf numFmtId="49" fontId="17" fillId="0" borderId="0" xfId="17" applyNumberFormat="1" applyFont="1" applyFill="1" applyBorder="1" applyAlignment="1">
      <alignment horizontal="left"/>
    </xf>
    <xf numFmtId="49" fontId="17" fillId="0" borderId="2" xfId="17" applyNumberFormat="1" applyFont="1" applyFill="1" applyBorder="1" applyAlignment="1">
      <alignment horizontal="left"/>
    </xf>
    <xf numFmtId="0" fontId="18" fillId="0" borderId="0" xfId="16" applyFont="1" applyFill="1"/>
    <xf numFmtId="0" fontId="17" fillId="0" borderId="0" xfId="16" applyFont="1" applyFill="1"/>
    <xf numFmtId="0" fontId="17" fillId="0" borderId="5" xfId="16" applyFont="1" applyFill="1" applyBorder="1" applyAlignment="1">
      <alignment horizontal="center" vertical="center" wrapText="1"/>
    </xf>
    <xf numFmtId="171" fontId="25" fillId="0" borderId="0" xfId="0" applyNumberFormat="1" applyFont="1" applyAlignment="1">
      <alignment horizontal="right" wrapText="1"/>
    </xf>
    <xf numFmtId="170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171" fontId="25" fillId="0" borderId="2" xfId="0" applyNumberFormat="1" applyFont="1" applyBorder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170" fontId="25" fillId="0" borderId="2" xfId="0" applyNumberFormat="1" applyFont="1" applyBorder="1" applyAlignment="1">
      <alignment horizontal="right" wrapText="1"/>
    </xf>
    <xf numFmtId="0" fontId="18" fillId="0" borderId="0" xfId="183" applyFont="1" applyFill="1"/>
    <xf numFmtId="0" fontId="18" fillId="0" borderId="0" xfId="183" applyFont="1" applyFill="1" applyBorder="1"/>
    <xf numFmtId="0" fontId="17" fillId="0" borderId="0" xfId="16" applyFont="1" applyFill="1" applyBorder="1"/>
    <xf numFmtId="0" fontId="17" fillId="0" borderId="0" xfId="16" applyFont="1" applyFill="1" applyBorder="1" applyAlignment="1"/>
    <xf numFmtId="0" fontId="17" fillId="0" borderId="0" xfId="16" applyFont="1" applyFill="1" applyBorder="1" applyAlignment="1">
      <alignment horizontal="right"/>
    </xf>
    <xf numFmtId="0" fontId="0" fillId="0" borderId="0" xfId="0"/>
    <xf numFmtId="49" fontId="24" fillId="0" borderId="22" xfId="17" applyNumberFormat="1" applyFont="1" applyFill="1" applyBorder="1" applyAlignment="1">
      <alignment horizontal="left" wrapText="1"/>
    </xf>
    <xf numFmtId="0" fontId="17" fillId="0" borderId="0" xfId="16" applyFont="1"/>
    <xf numFmtId="49" fontId="17" fillId="0" borderId="0" xfId="17" applyNumberFormat="1" applyFont="1" applyFill="1" applyBorder="1" applyAlignment="1">
      <alignment horizontal="left"/>
    </xf>
    <xf numFmtId="49" fontId="17" fillId="0" borderId="2" xfId="17" applyNumberFormat="1" applyFont="1" applyFill="1" applyBorder="1" applyAlignment="1">
      <alignment horizontal="left"/>
    </xf>
    <xf numFmtId="168" fontId="25" fillId="0" borderId="2" xfId="0" applyNumberFormat="1" applyFont="1" applyBorder="1" applyAlignment="1">
      <alignment horizontal="right" wrapText="1"/>
    </xf>
    <xf numFmtId="0" fontId="17" fillId="0" borderId="5" xfId="16" applyFont="1" applyFill="1" applyBorder="1" applyAlignment="1">
      <alignment horizontal="center" vertical="center" wrapText="1"/>
    </xf>
    <xf numFmtId="168" fontId="25" fillId="0" borderId="22" xfId="0" applyNumberFormat="1" applyFont="1" applyBorder="1" applyAlignment="1">
      <alignment horizontal="right" wrapText="1"/>
    </xf>
    <xf numFmtId="168" fontId="25" fillId="0" borderId="0" xfId="0" applyNumberFormat="1" applyFont="1" applyBorder="1" applyAlignment="1">
      <alignment horizontal="right" wrapText="1"/>
    </xf>
    <xf numFmtId="171" fontId="25" fillId="0" borderId="0" xfId="0" applyNumberFormat="1" applyFont="1" applyAlignment="1">
      <alignment horizontal="right" wrapText="1"/>
    </xf>
    <xf numFmtId="170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171" fontId="25" fillId="0" borderId="2" xfId="0" applyNumberFormat="1" applyFont="1" applyBorder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170" fontId="25" fillId="0" borderId="2" xfId="0" applyNumberFormat="1" applyFont="1" applyBorder="1" applyAlignment="1">
      <alignment horizontal="right" wrapText="1"/>
    </xf>
    <xf numFmtId="0" fontId="18" fillId="0" borderId="0" xfId="183" applyFont="1" applyFill="1" applyBorder="1"/>
    <xf numFmtId="171" fontId="25" fillId="0" borderId="0" xfId="0" applyNumberFormat="1" applyFont="1" applyBorder="1" applyAlignment="1">
      <alignment horizontal="right" wrapText="1"/>
    </xf>
    <xf numFmtId="49" fontId="17" fillId="0" borderId="0" xfId="17" applyNumberFormat="1" applyFont="1" applyFill="1" applyBorder="1" applyAlignment="1"/>
    <xf numFmtId="171" fontId="25" fillId="0" borderId="22" xfId="0" applyNumberFormat="1" applyFont="1" applyBorder="1" applyAlignment="1">
      <alignment horizontal="right" wrapText="1"/>
    </xf>
    <xf numFmtId="3" fontId="17" fillId="0" borderId="2" xfId="17" applyNumberFormat="1" applyFont="1" applyBorder="1" applyAlignment="1">
      <alignment horizontal="right"/>
    </xf>
    <xf numFmtId="0" fontId="17" fillId="0" borderId="0" xfId="201" applyFont="1" applyFill="1" applyAlignment="1"/>
    <xf numFmtId="0" fontId="17" fillId="0" borderId="0" xfId="199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6" fillId="0" borderId="0" xfId="2" applyNumberFormat="1" applyFont="1" applyFill="1" applyBorder="1" applyAlignment="1" applyProtection="1"/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1" fontId="17" fillId="0" borderId="0" xfId="0" applyNumberFormat="1" applyFont="1" applyAlignment="1">
      <alignment horizontal="right" vertical="center" wrapText="1"/>
    </xf>
    <xf numFmtId="170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71" fontId="17" fillId="0" borderId="0" xfId="16" applyNumberFormat="1" applyFont="1" applyFill="1" applyAlignment="1">
      <alignment horizontal="center" vertical="center" wrapText="1"/>
    </xf>
    <xf numFmtId="172" fontId="17" fillId="0" borderId="0" xfId="16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171" fontId="17" fillId="0" borderId="2" xfId="0" applyNumberFormat="1" applyFont="1" applyBorder="1" applyAlignment="1">
      <alignment horizontal="right" vertical="center" wrapText="1"/>
    </xf>
    <xf numFmtId="170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wrapText="1"/>
    </xf>
    <xf numFmtId="171" fontId="17" fillId="0" borderId="0" xfId="0" applyNumberFormat="1" applyFont="1" applyBorder="1" applyAlignment="1">
      <alignment horizontal="right" vertical="center" wrapText="1"/>
    </xf>
    <xf numFmtId="170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71" fontId="17" fillId="0" borderId="0" xfId="0" applyNumberFormat="1" applyFont="1" applyAlignment="1">
      <alignment horizontal="right" wrapText="1"/>
    </xf>
    <xf numFmtId="170" fontId="17" fillId="0" borderId="0" xfId="0" applyNumberFormat="1" applyFont="1" applyAlignment="1">
      <alignment horizontal="right" wrapText="1"/>
    </xf>
    <xf numFmtId="170" fontId="17" fillId="0" borderId="0" xfId="16" applyNumberFormat="1" applyFont="1" applyAlignment="1">
      <alignment horizontal="right" wrapText="1"/>
    </xf>
    <xf numFmtId="170" fontId="17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171" fontId="17" fillId="0" borderId="0" xfId="0" applyNumberFormat="1" applyFont="1" applyBorder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170" fontId="17" fillId="0" borderId="2" xfId="0" applyNumberFormat="1" applyFont="1" applyBorder="1" applyAlignment="1">
      <alignment horizontal="right" wrapText="1"/>
    </xf>
    <xf numFmtId="171" fontId="17" fillId="0" borderId="2" xfId="0" applyNumberFormat="1" applyFont="1" applyBorder="1" applyAlignment="1">
      <alignment horizontal="right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16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4" applyFont="1" applyBorder="1"/>
    <xf numFmtId="0" fontId="34" fillId="0" borderId="22" xfId="0" applyFont="1" applyBorder="1"/>
    <xf numFmtId="0" fontId="34" fillId="0" borderId="0" xfId="0" applyFont="1"/>
    <xf numFmtId="0" fontId="34" fillId="0" borderId="2" xfId="0" applyFont="1" applyBorder="1"/>
    <xf numFmtId="0" fontId="17" fillId="0" borderId="0" xfId="194" applyFont="1" applyFill="1"/>
    <xf numFmtId="0" fontId="17" fillId="0" borderId="2" xfId="194" applyFont="1" applyFill="1" applyBorder="1"/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0" fontId="18" fillId="0" borderId="0" xfId="17" applyFont="1" applyFill="1"/>
    <xf numFmtId="0" fontId="18" fillId="0" borderId="0" xfId="17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4" applyFont="1" applyBorder="1"/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49" fontId="18" fillId="0" borderId="0" xfId="16" applyNumberFormat="1" applyFont="1" applyBorder="1" applyAlignment="1">
      <alignment horizontal="left" vertical="center" wrapText="1"/>
    </xf>
    <xf numFmtId="0" fontId="14" fillId="0" borderId="0" xfId="201" applyFont="1" applyBorder="1" applyAlignment="1">
      <alignment horizontal="center" vertical="center" wrapText="1"/>
    </xf>
    <xf numFmtId="0" fontId="16" fillId="0" borderId="21" xfId="201" applyFont="1" applyBorder="1" applyAlignment="1">
      <alignment horizontal="center" vertical="center" wrapText="1"/>
    </xf>
    <xf numFmtId="0" fontId="16" fillId="0" borderId="0" xfId="201" applyFont="1" applyBorder="1" applyAlignment="1">
      <alignment horizontal="center" vertical="center" wrapText="1"/>
    </xf>
    <xf numFmtId="0" fontId="17" fillId="0" borderId="10" xfId="201" applyFont="1" applyBorder="1" applyAlignment="1">
      <alignment horizontal="center" vertical="center" wrapText="1"/>
    </xf>
    <xf numFmtId="0" fontId="17" fillId="0" borderId="3" xfId="201" applyFont="1" applyBorder="1" applyAlignment="1">
      <alignment horizontal="center" vertical="center" wrapText="1"/>
    </xf>
    <xf numFmtId="0" fontId="17" fillId="0" borderId="8" xfId="201" applyFont="1" applyBorder="1" applyAlignment="1">
      <alignment horizontal="center" vertical="center" wrapText="1"/>
    </xf>
    <xf numFmtId="0" fontId="17" fillId="0" borderId="11" xfId="201" applyFont="1" applyBorder="1" applyAlignment="1">
      <alignment horizontal="center" vertical="center" wrapText="1"/>
    </xf>
    <xf numFmtId="0" fontId="17" fillId="0" borderId="2" xfId="201" applyFont="1" applyBorder="1" applyAlignment="1">
      <alignment horizontal="center" vertical="center" wrapText="1"/>
    </xf>
    <xf numFmtId="0" fontId="17" fillId="0" borderId="12" xfId="201" applyFont="1" applyBorder="1" applyAlignment="1">
      <alignment horizontal="center" vertical="center" wrapText="1"/>
    </xf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/>
    </xf>
    <xf numFmtId="0" fontId="17" fillId="0" borderId="7" xfId="201" applyFont="1" applyBorder="1" applyAlignment="1">
      <alignment horizontal="center" vertical="center" wrapText="1"/>
    </xf>
    <xf numFmtId="0" fontId="17" fillId="0" borderId="5" xfId="201" applyFont="1" applyFill="1" applyBorder="1" applyAlignment="1">
      <alignment horizontal="center" vertical="center" wrapText="1"/>
    </xf>
    <xf numFmtId="0" fontId="17" fillId="0" borderId="4" xfId="201" applyFont="1" applyFill="1" applyBorder="1" applyAlignment="1">
      <alignment horizontal="center" vertical="center" wrapText="1"/>
    </xf>
    <xf numFmtId="0" fontId="17" fillId="0" borderId="7" xfId="201" applyFont="1" applyFill="1" applyBorder="1" applyAlignment="1">
      <alignment horizontal="center" vertical="center" wrapText="1"/>
    </xf>
    <xf numFmtId="0" fontId="14" fillId="0" borderId="0" xfId="17" applyFont="1" applyFill="1" applyAlignment="1">
      <alignment horizontal="center" vertical="center" wrapText="1"/>
    </xf>
    <xf numFmtId="0" fontId="16" fillId="0" borderId="0" xfId="17" applyFont="1" applyFill="1" applyAlignment="1">
      <alignment horizontal="center" vertical="center" wrapText="1"/>
    </xf>
    <xf numFmtId="0" fontId="17" fillId="0" borderId="10" xfId="201" applyFont="1" applyFill="1" applyBorder="1" applyAlignment="1">
      <alignment horizontal="center" vertical="center" wrapText="1"/>
    </xf>
    <xf numFmtId="0" fontId="17" fillId="0" borderId="3" xfId="201" applyFont="1" applyFill="1" applyBorder="1" applyAlignment="1">
      <alignment horizontal="center" vertical="center" wrapText="1"/>
    </xf>
    <xf numFmtId="0" fontId="17" fillId="0" borderId="8" xfId="201" applyFont="1" applyFill="1" applyBorder="1" applyAlignment="1">
      <alignment horizontal="center" vertical="center" wrapText="1"/>
    </xf>
    <xf numFmtId="0" fontId="17" fillId="0" borderId="11" xfId="201" applyFont="1" applyFill="1" applyBorder="1" applyAlignment="1">
      <alignment horizontal="center" vertical="center" wrapText="1"/>
    </xf>
    <xf numFmtId="0" fontId="17" fillId="0" borderId="2" xfId="201" applyFont="1" applyFill="1" applyBorder="1" applyAlignment="1">
      <alignment horizontal="center" vertical="center" wrapText="1"/>
    </xf>
    <xf numFmtId="0" fontId="17" fillId="0" borderId="12" xfId="201" applyFont="1" applyFill="1" applyBorder="1" applyAlignment="1">
      <alignment horizontal="center" vertical="center" wrapText="1"/>
    </xf>
    <xf numFmtId="0" fontId="17" fillId="0" borderId="6" xfId="201" applyFont="1" applyFill="1" applyBorder="1" applyAlignment="1">
      <alignment horizontal="center" vertical="center"/>
    </xf>
    <xf numFmtId="167" fontId="16" fillId="0" borderId="0" xfId="16" applyNumberFormat="1" applyFont="1" applyFill="1" applyAlignment="1">
      <alignment horizontal="center" vertical="center" wrapText="1"/>
    </xf>
    <xf numFmtId="167" fontId="17" fillId="0" borderId="6" xfId="16" applyNumberFormat="1" applyFont="1" applyFill="1" applyBorder="1" applyAlignment="1">
      <alignment horizontal="center"/>
    </xf>
    <xf numFmtId="0" fontId="17" fillId="0" borderId="5" xfId="16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top" wrapText="1"/>
    </xf>
    <xf numFmtId="0" fontId="17" fillId="0" borderId="7" xfId="16" applyFont="1" applyFill="1" applyBorder="1" applyAlignment="1">
      <alignment horizontal="center" vertical="top"/>
    </xf>
    <xf numFmtId="167" fontId="17" fillId="0" borderId="6" xfId="16" applyNumberFormat="1" applyFont="1" applyBorder="1" applyAlignment="1">
      <alignment horizontal="center"/>
    </xf>
    <xf numFmtId="0" fontId="16" fillId="0" borderId="0" xfId="195" applyFont="1" applyFill="1" applyAlignment="1">
      <alignment horizontal="center" vertical="center" wrapText="1"/>
    </xf>
    <xf numFmtId="0" fontId="16" fillId="0" borderId="0" xfId="196" applyFont="1" applyFill="1" applyAlignment="1">
      <alignment horizontal="center" vertical="center" wrapText="1"/>
    </xf>
    <xf numFmtId="0" fontId="16" fillId="0" borderId="0" xfId="197" applyFont="1" applyFill="1" applyAlignment="1">
      <alignment horizontal="center" vertical="center" wrapText="1"/>
    </xf>
    <xf numFmtId="0" fontId="16" fillId="0" borderId="0" xfId="198" applyFont="1" applyFill="1" applyAlignment="1">
      <alignment horizontal="center" vertical="center" wrapText="1"/>
    </xf>
    <xf numFmtId="164" fontId="16" fillId="0" borderId="0" xfId="12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164" fontId="16" fillId="0" borderId="0" xfId="13" applyFont="1" applyAlignment="1">
      <alignment horizontal="center" vertical="center" wrapText="1"/>
    </xf>
    <xf numFmtId="164" fontId="16" fillId="0" borderId="0" xfId="10" applyFont="1" applyAlignment="1">
      <alignment horizontal="center" vertical="center" wrapText="1"/>
    </xf>
    <xf numFmtId="0" fontId="14" fillId="0" borderId="0" xfId="199" applyFont="1" applyAlignment="1">
      <alignment horizontal="center" vertical="center" wrapText="1"/>
    </xf>
    <xf numFmtId="0" fontId="18" fillId="0" borderId="0" xfId="16" applyFont="1" applyAlignment="1">
      <alignment horizontal="center"/>
    </xf>
    <xf numFmtId="0" fontId="16" fillId="0" borderId="0" xfId="199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64" fontId="16" fillId="0" borderId="0" xfId="11" applyFont="1" applyAlignment="1">
      <alignment horizontal="center" vertical="center" wrapText="1"/>
    </xf>
    <xf numFmtId="0" fontId="16" fillId="0" borderId="0" xfId="190" applyFont="1" applyFill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center" wrapText="1"/>
    </xf>
    <xf numFmtId="0" fontId="17" fillId="0" borderId="7" xfId="16" applyFont="1" applyFill="1" applyBorder="1" applyAlignment="1">
      <alignment horizontal="center" vertical="center" wrapText="1"/>
    </xf>
    <xf numFmtId="0" fontId="16" fillId="0" borderId="0" xfId="16" applyFont="1" applyFill="1" applyAlignment="1">
      <alignment horizontal="center" vertical="center" wrapText="1"/>
    </xf>
    <xf numFmtId="0" fontId="17" fillId="0" borderId="8" xfId="16" applyFont="1" applyFill="1" applyBorder="1" applyAlignment="1">
      <alignment horizontal="center"/>
    </xf>
    <xf numFmtId="0" fontId="17" fillId="0" borderId="9" xfId="16" applyFont="1" applyFill="1" applyBorder="1" applyAlignment="1">
      <alignment horizontal="center"/>
    </xf>
    <xf numFmtId="0" fontId="17" fillId="0" borderId="12" xfId="16" applyFont="1" applyFill="1" applyBorder="1" applyAlignment="1">
      <alignment horizontal="center"/>
    </xf>
    <xf numFmtId="0" fontId="17" fillId="0" borderId="10" xfId="16" applyFont="1" applyFill="1" applyBorder="1" applyAlignment="1">
      <alignment horizontal="center" vertical="center" wrapText="1"/>
    </xf>
    <xf numFmtId="0" fontId="17" fillId="0" borderId="21" xfId="16" applyFont="1" applyFill="1" applyBorder="1" applyAlignment="1">
      <alignment horizontal="center" vertical="center" wrapText="1"/>
    </xf>
    <xf numFmtId="0" fontId="17" fillId="0" borderId="8" xfId="16" applyFont="1" applyFill="1" applyBorder="1" applyAlignment="1">
      <alignment horizontal="center" vertical="center" wrapText="1"/>
    </xf>
    <xf numFmtId="0" fontId="17" fillId="0" borderId="11" xfId="16" applyFont="1" applyFill="1" applyBorder="1" applyAlignment="1">
      <alignment horizontal="center" vertical="center" wrapText="1"/>
    </xf>
    <xf numFmtId="0" fontId="17" fillId="0" borderId="2" xfId="16" applyFont="1" applyFill="1" applyBorder="1" applyAlignment="1">
      <alignment horizontal="center" vertical="center" wrapText="1"/>
    </xf>
    <xf numFmtId="0" fontId="17" fillId="0" borderId="12" xfId="16" applyFont="1" applyFill="1" applyBorder="1" applyAlignment="1">
      <alignment horizontal="center" vertical="center" wrapText="1"/>
    </xf>
    <xf numFmtId="0" fontId="17" fillId="0" borderId="6" xfId="16" applyFont="1" applyFill="1" applyBorder="1" applyAlignment="1">
      <alignment horizontal="center" vertical="center" wrapText="1"/>
    </xf>
    <xf numFmtId="0" fontId="17" fillId="0" borderId="13" xfId="16" applyFont="1" applyFill="1" applyBorder="1" applyAlignment="1">
      <alignment horizontal="center" vertical="center" wrapText="1"/>
    </xf>
    <xf numFmtId="0" fontId="17" fillId="0" borderId="14" xfId="16" applyFont="1" applyFill="1" applyBorder="1" applyAlignment="1">
      <alignment horizontal="center" vertical="center" wrapText="1"/>
    </xf>
    <xf numFmtId="0" fontId="17" fillId="0" borderId="22" xfId="16" applyFont="1" applyFill="1" applyBorder="1" applyAlignment="1">
      <alignment horizontal="center" vertical="center" wrapText="1"/>
    </xf>
    <xf numFmtId="0" fontId="17" fillId="0" borderId="6" xfId="16" applyFont="1" applyFill="1" applyBorder="1" applyAlignment="1">
      <alignment horizontal="center" vertical="center"/>
    </xf>
    <xf numFmtId="0" fontId="16" fillId="0" borderId="0" xfId="188" applyFont="1" applyFill="1" applyAlignment="1">
      <alignment horizontal="center" vertical="center" wrapText="1"/>
    </xf>
    <xf numFmtId="0" fontId="16" fillId="0" borderId="0" xfId="189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4" fillId="0" borderId="0" xfId="183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7" fontId="16" fillId="0" borderId="0" xfId="184" applyNumberFormat="1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16" fillId="0" borderId="0" xfId="191" applyFont="1" applyAlignment="1">
      <alignment horizontal="center" vertical="center" wrapText="1"/>
    </xf>
    <xf numFmtId="0" fontId="25" fillId="0" borderId="4" xfId="0" applyFont="1" applyBorder="1" applyAlignment="1">
      <alignment horizontal="right" wrapText="1"/>
    </xf>
    <xf numFmtId="0" fontId="17" fillId="0" borderId="8" xfId="191" applyFont="1" applyBorder="1" applyAlignment="1">
      <alignment horizontal="center" vertical="center"/>
    </xf>
    <xf numFmtId="0" fontId="17" fillId="0" borderId="12" xfId="191" applyFont="1" applyBorder="1" applyAlignment="1">
      <alignment horizontal="center" vertical="center"/>
    </xf>
    <xf numFmtId="0" fontId="17" fillId="0" borderId="13" xfId="201" applyFont="1" applyBorder="1" applyAlignment="1">
      <alignment horizontal="center" vertical="center" wrapText="1"/>
    </xf>
    <xf numFmtId="0" fontId="17" fillId="0" borderId="14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193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93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6" fillId="0" borderId="0" xfId="194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</cellXfs>
  <cellStyles count="435">
    <cellStyle name="60% — акцент1 2" xfId="3"/>
    <cellStyle name="60% — акцент1 2 2" xfId="294"/>
    <cellStyle name="60% — акцент1 2 2 2" xfId="388"/>
    <cellStyle name="60% — акцент1 2 3" xfId="341"/>
    <cellStyle name="60% — акцент1 2_2.1" xfId="205"/>
    <cellStyle name="60% — акцент2 2" xfId="4"/>
    <cellStyle name="60% — акцент2 2 2" xfId="295"/>
    <cellStyle name="60% — акцент2 2 2 2" xfId="389"/>
    <cellStyle name="60% — акцент2 2 3" xfId="342"/>
    <cellStyle name="60% — акцент2 2_2.1" xfId="206"/>
    <cellStyle name="60% — акцент3 2" xfId="5"/>
    <cellStyle name="60% — акцент3 2 2" xfId="296"/>
    <cellStyle name="60% — акцент3 2 2 2" xfId="390"/>
    <cellStyle name="60% — акцент3 2 3" xfId="343"/>
    <cellStyle name="60% — акцент3 2_2.1" xfId="207"/>
    <cellStyle name="60% — акцент4 2" xfId="6"/>
    <cellStyle name="60% — акцент4 2 2" xfId="297"/>
    <cellStyle name="60% — акцент4 2 2 2" xfId="391"/>
    <cellStyle name="60% — акцент4 2 3" xfId="344"/>
    <cellStyle name="60% — акцент4 2_2.1" xfId="208"/>
    <cellStyle name="60% — акцент5 2" xfId="7"/>
    <cellStyle name="60% — акцент5 2 2" xfId="298"/>
    <cellStyle name="60% — акцент5 2 2 2" xfId="392"/>
    <cellStyle name="60% — акцент5 2 3" xfId="345"/>
    <cellStyle name="60% — акцент5 2_2.1" xfId="209"/>
    <cellStyle name="60% — акцент6 2" xfId="8"/>
    <cellStyle name="60% — акцент6 2 2" xfId="299"/>
    <cellStyle name="60% — акцент6 2 2 2" xfId="393"/>
    <cellStyle name="60% — акцент6 2 3" xfId="346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 3 2" xfId="394"/>
    <cellStyle name="Обычный 2 17 2 4" xfId="347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 3 2" xfId="396"/>
    <cellStyle name="Обычный 2 19 2 2 2 4" xfId="349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 4 2" xfId="395"/>
    <cellStyle name="Обычный 2 19 2 5" xfId="348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 3 2" xfId="397"/>
    <cellStyle name="Обычный 2 19 3 4" xfId="350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 3 2" xfId="402"/>
    <cellStyle name="Обычный 2 2 2 2 2 2 2 2 2 2 2 4" xfId="355"/>
    <cellStyle name="Обычный 2 2 2 2 2 2 2 2 2 2 2_2.1" xfId="229"/>
    <cellStyle name="Обычный 2 2 2 2 2 2 2 2 2 3" xfId="56"/>
    <cellStyle name="Обычный 2 2 2 2 2 2 2 2 2 4" xfId="307"/>
    <cellStyle name="Обычный 2 2 2 2 2 2 2 2 2 4 2" xfId="401"/>
    <cellStyle name="Обычный 2 2 2 2 2 2 2 2 2 5" xfId="354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 3 2" xfId="403"/>
    <cellStyle name="Обычный 2 2 2 2 2 2 2 2 3 4" xfId="356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 3 2" xfId="404"/>
    <cellStyle name="Обычный 2 2 2 2 2 2 2 3 2 4" xfId="357"/>
    <cellStyle name="Обычный 2 2 2 2 2 2 2 3 2_2.1" xfId="231"/>
    <cellStyle name="Обычный 2 2 2 2 2 2 2 4" xfId="62"/>
    <cellStyle name="Обычный 2 2 2 2 2 2 2 5" xfId="306"/>
    <cellStyle name="Обычный 2 2 2 2 2 2 2 5 2" xfId="400"/>
    <cellStyle name="Обычный 2 2 2 2 2 2 2 6" xfId="353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 3 2" xfId="406"/>
    <cellStyle name="Обычный 2 2 2 2 2 2 3 2 2 4" xfId="359"/>
    <cellStyle name="Обычный 2 2 2 2 2 2 3 2 2_2.1" xfId="233"/>
    <cellStyle name="Обычный 2 2 2 2 2 2 3 3" xfId="67"/>
    <cellStyle name="Обычный 2 2 2 2 2 2 3 4" xfId="311"/>
    <cellStyle name="Обычный 2 2 2 2 2 2 3 4 2" xfId="405"/>
    <cellStyle name="Обычный 2 2 2 2 2 2 3 5" xfId="358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 3 2" xfId="407"/>
    <cellStyle name="Обычный 2 2 2 2 2 2 4 4" xfId="360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 3 2" xfId="409"/>
    <cellStyle name="Обычный 2 2 2 2 2 3 2 2 2 4" xfId="362"/>
    <cellStyle name="Обычный 2 2 2 2 2 3 2 2 2_2.1" xfId="236"/>
    <cellStyle name="Обычный 2 2 2 2 2 3 2 3" xfId="75"/>
    <cellStyle name="Обычный 2 2 2 2 2 3 2 4" xfId="314"/>
    <cellStyle name="Обычный 2 2 2 2 2 3 2 4 2" xfId="408"/>
    <cellStyle name="Обычный 2 2 2 2 2 3 2 5" xfId="361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 3 2" xfId="410"/>
    <cellStyle name="Обычный 2 2 2 2 2 3 3 4" xfId="363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 3 2" xfId="411"/>
    <cellStyle name="Обычный 2 2 2 2 2 4 2 4" xfId="364"/>
    <cellStyle name="Обычный 2 2 2 2 2 4 2_2.1" xfId="238"/>
    <cellStyle name="Обычный 2 2 2 2 2 5" xfId="81"/>
    <cellStyle name="Обычный 2 2 2 2 2 6" xfId="305"/>
    <cellStyle name="Обычный 2 2 2 2 2 6 2" xfId="399"/>
    <cellStyle name="Обычный 2 2 2 2 2 7" xfId="352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 2 2" xfId="414"/>
    <cellStyle name="Обычный 2 2 2 2 3 2 2 2 2 3" xfId="367"/>
    <cellStyle name="Обычный 2 2 2 2 3 2 2 2 2_2.1" xfId="241"/>
    <cellStyle name="Обычный 2 2 2 2 3 2 2 3" xfId="319"/>
    <cellStyle name="Обычный 2 2 2 2 3 2 2 3 2" xfId="413"/>
    <cellStyle name="Обычный 2 2 2 2 3 2 2 4" xfId="366"/>
    <cellStyle name="Обычный 2 2 2 2 3 2 2_2.1" xfId="240"/>
    <cellStyle name="Обычный 2 2 2 2 3 2 3" xfId="87"/>
    <cellStyle name="Обычный 2 2 2 2 3 2 3 2" xfId="321"/>
    <cellStyle name="Обычный 2 2 2 2 3 2 3 2 2" xfId="415"/>
    <cellStyle name="Обычный 2 2 2 2 3 2 3 3" xfId="368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 2 2" xfId="416"/>
    <cellStyle name="Обычный 2 2 2 2 3 3 2 3" xfId="369"/>
    <cellStyle name="Обычный 2 2 2 2 3 3 2_2.1" xfId="243"/>
    <cellStyle name="Обычный 2 2 2 2 3 4" xfId="318"/>
    <cellStyle name="Обычный 2 2 2 2 3 4 2" xfId="412"/>
    <cellStyle name="Обычный 2 2 2 2 3 5" xfId="365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 2 2" xfId="418"/>
    <cellStyle name="Обычный 2 2 2 2 4 2 2 3" xfId="371"/>
    <cellStyle name="Обычный 2 2 2 2 4 2 2_2.1" xfId="245"/>
    <cellStyle name="Обычный 2 2 2 2 4 3" xfId="323"/>
    <cellStyle name="Обычный 2 2 2 2 4 3 2" xfId="417"/>
    <cellStyle name="Обычный 2 2 2 2 4 4" xfId="370"/>
    <cellStyle name="Обычный 2 2 2 2 4_2.1" xfId="244"/>
    <cellStyle name="Обычный 2 2 2 2 5" xfId="93"/>
    <cellStyle name="Обычный 2 2 2 2 5 2" xfId="325"/>
    <cellStyle name="Обычный 2 2 2 2 5 2 2" xfId="419"/>
    <cellStyle name="Обычный 2 2 2 2 5 3" xfId="372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 3 2" xfId="421"/>
    <cellStyle name="Обычный 2 2 2 4 2 2 2 4" xfId="374"/>
    <cellStyle name="Обычный 2 2 2 4 2 2 2_2.1" xfId="248"/>
    <cellStyle name="Обычный 2 2 2 4 2 3" xfId="100"/>
    <cellStyle name="Обычный 2 2 2 4 2 4" xfId="326"/>
    <cellStyle name="Обычный 2 2 2 4 2 4 2" xfId="420"/>
    <cellStyle name="Обычный 2 2 2 4 2 5" xfId="373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 3 2" xfId="422"/>
    <cellStyle name="Обычный 2 2 2 4 3 4" xfId="375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 3 2" xfId="423"/>
    <cellStyle name="Обычный 2 2 2 5 2 4" xfId="376"/>
    <cellStyle name="Обычный 2 2 2 5 2_2.1" xfId="250"/>
    <cellStyle name="Обычный 2 2 2 6" xfId="106"/>
    <cellStyle name="Обычный 2 2 2 7" xfId="304"/>
    <cellStyle name="Обычный 2 2 2 7 2" xfId="398"/>
    <cellStyle name="Обычный 2 2 2 8" xfId="351"/>
    <cellStyle name="Обычный 2 2 2_2.1" xfId="225"/>
    <cellStyle name="Обычный 2 2 3" xfId="107"/>
    <cellStyle name="Обычный 2 2 3 2" xfId="108"/>
    <cellStyle name="Обычный 2 2 3 3" xfId="330"/>
    <cellStyle name="Обычный 2 2 3 3 2" xfId="424"/>
    <cellStyle name="Обычный 2 2 3 4" xfId="377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 2 2" xfId="427"/>
    <cellStyle name="Обычный 2 2 4 2 2 2 2 3" xfId="380"/>
    <cellStyle name="Обычный 2 2 4 2 2 2 2_2.1" xfId="254"/>
    <cellStyle name="Обычный 2 2 4 2 2 3" xfId="332"/>
    <cellStyle name="Обычный 2 2 4 2 2 3 2" xfId="426"/>
    <cellStyle name="Обычный 2 2 4 2 2 4" xfId="379"/>
    <cellStyle name="Обычный 2 2 4 2 2_2.1" xfId="253"/>
    <cellStyle name="Обычный 2 2 4 2 3" xfId="114"/>
    <cellStyle name="Обычный 2 2 4 2 3 2" xfId="334"/>
    <cellStyle name="Обычный 2 2 4 2 3 2 2" xfId="428"/>
    <cellStyle name="Обычный 2 2 4 2 3 3" xfId="381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 2 2" xfId="429"/>
    <cellStyle name="Обычный 2 2 4 3 2 3" xfId="382"/>
    <cellStyle name="Обычный 2 2 4 3 2_2.1" xfId="256"/>
    <cellStyle name="Обычный 2 2 4 4" xfId="331"/>
    <cellStyle name="Обычный 2 2 4 4 2" xfId="425"/>
    <cellStyle name="Обычный 2 2 4 5" xfId="378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 2 2" xfId="431"/>
    <cellStyle name="Обычный 2 2 5 2 2 3" xfId="384"/>
    <cellStyle name="Обычный 2 2 5 2 2_2.1" xfId="258"/>
    <cellStyle name="Обычный 2 2 5 3" xfId="336"/>
    <cellStyle name="Обычный 2 2 5 3 2" xfId="430"/>
    <cellStyle name="Обычный 2 2 5 4" xfId="383"/>
    <cellStyle name="Обычный 2 2 5_2.1" xfId="257"/>
    <cellStyle name="Обычный 2 2 6" xfId="120"/>
    <cellStyle name="Обычный 2 2 6 2" xfId="338"/>
    <cellStyle name="Обычный 2 2 6 2 2" xfId="432"/>
    <cellStyle name="Обычный 2 2 6 3" xfId="385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 3 2" xfId="433"/>
    <cellStyle name="Обычный 2 20 2 4" xfId="386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 2 2" xfId="434"/>
    <cellStyle name="Примечание 2 3" xfId="387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4</xdr:col>
      <xdr:colOff>304800</xdr:colOff>
      <xdr:row>4</xdr:row>
      <xdr:rowOff>161925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095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B9" sqref="B9"/>
    </sheetView>
  </sheetViews>
  <sheetFormatPr defaultRowHeight="12.75" x14ac:dyDescent="0.2"/>
  <cols>
    <col min="1" max="4" width="9.140625" style="31"/>
    <col min="5" max="5" width="12.7109375" style="31" customWidth="1"/>
    <col min="6" max="8" width="9.140625" style="31"/>
    <col min="9" max="16384" width="9.140625" style="32"/>
  </cols>
  <sheetData>
    <row r="1" spans="1:14" ht="15" customHeight="1" x14ac:dyDescent="0.2"/>
    <row r="2" spans="1:14" ht="15" customHeight="1" x14ac:dyDescent="0.2">
      <c r="A2" s="372"/>
      <c r="B2" s="372"/>
      <c r="C2" s="372"/>
      <c r="D2" s="372"/>
      <c r="E2" s="372"/>
      <c r="F2" s="315"/>
      <c r="G2" s="315"/>
      <c r="H2" s="316"/>
      <c r="I2" s="317"/>
      <c r="J2" s="317"/>
      <c r="K2" s="317"/>
      <c r="L2" s="317"/>
      <c r="M2" s="317"/>
      <c r="N2" s="317"/>
    </row>
    <row r="3" spans="1:14" ht="15" customHeight="1" x14ac:dyDescent="0.2">
      <c r="A3" s="372"/>
      <c r="B3" s="372"/>
      <c r="C3" s="372"/>
      <c r="D3" s="372"/>
      <c r="E3" s="372"/>
      <c r="F3" s="30"/>
      <c r="G3" s="30"/>
    </row>
    <row r="4" spans="1:14" ht="15" customHeight="1" x14ac:dyDescent="0.2">
      <c r="A4" s="372"/>
      <c r="B4" s="372"/>
      <c r="C4" s="372"/>
      <c r="D4" s="372"/>
      <c r="E4" s="372"/>
      <c r="F4" s="33"/>
      <c r="G4" s="33"/>
    </row>
    <row r="5" spans="1:14" ht="15" customHeight="1" x14ac:dyDescent="0.2">
      <c r="A5" s="372"/>
      <c r="B5" s="372"/>
      <c r="C5" s="372"/>
      <c r="D5" s="372"/>
      <c r="E5" s="372"/>
      <c r="F5" s="33"/>
      <c r="G5" s="33"/>
    </row>
    <row r="6" spans="1:14" x14ac:dyDescent="0.2">
      <c r="A6" s="33"/>
      <c r="B6" s="33"/>
      <c r="C6" s="33"/>
      <c r="D6" s="33"/>
      <c r="E6" s="33"/>
      <c r="F6" s="33"/>
      <c r="G6" s="33"/>
    </row>
    <row r="7" spans="1:14" ht="18.75" x14ac:dyDescent="0.2">
      <c r="A7" s="370" t="s">
        <v>195</v>
      </c>
      <c r="B7" s="370"/>
      <c r="C7" s="370"/>
      <c r="D7" s="370"/>
      <c r="E7" s="370"/>
      <c r="F7" s="367"/>
      <c r="G7" s="368"/>
    </row>
    <row r="8" spans="1:14" ht="18.75" x14ac:dyDescent="0.2">
      <c r="A8" s="371" t="s">
        <v>196</v>
      </c>
      <c r="B8" s="371"/>
      <c r="C8" s="371"/>
      <c r="D8" s="371"/>
      <c r="E8" s="371"/>
      <c r="F8" s="371"/>
      <c r="G8" s="371"/>
      <c r="H8" s="260"/>
      <c r="I8" s="260"/>
    </row>
    <row r="9" spans="1:14" ht="18.75" x14ac:dyDescent="0.2">
      <c r="A9" s="33"/>
      <c r="B9" s="33"/>
      <c r="C9" s="33"/>
      <c r="D9" s="33"/>
      <c r="E9" s="35"/>
      <c r="F9" s="34"/>
      <c r="G9" s="34"/>
    </row>
    <row r="10" spans="1:14" ht="18.75" x14ac:dyDescent="0.2">
      <c r="A10" s="33"/>
      <c r="B10" s="33"/>
      <c r="C10" s="33"/>
      <c r="D10" s="33"/>
      <c r="E10" s="35"/>
      <c r="F10" s="34"/>
      <c r="G10" s="34"/>
    </row>
    <row r="11" spans="1:14" ht="26.25" customHeight="1" x14ac:dyDescent="0.2">
      <c r="A11" s="369" t="s">
        <v>0</v>
      </c>
      <c r="B11" s="369"/>
      <c r="C11" s="369"/>
      <c r="D11" s="369"/>
      <c r="E11" s="369"/>
      <c r="F11" s="369"/>
      <c r="G11" s="369"/>
      <c r="H11" s="369"/>
      <c r="I11" s="369"/>
      <c r="J11" s="369"/>
    </row>
    <row r="12" spans="1:14" ht="26.25" customHeight="1" x14ac:dyDescent="0.2">
      <c r="A12" s="369"/>
      <c r="B12" s="369"/>
      <c r="C12" s="369"/>
      <c r="D12" s="369"/>
      <c r="E12" s="369"/>
      <c r="F12" s="369"/>
      <c r="G12" s="369"/>
      <c r="H12" s="369"/>
      <c r="I12" s="369"/>
      <c r="J12" s="369"/>
    </row>
    <row r="13" spans="1:14" ht="15" x14ac:dyDescent="0.25">
      <c r="A13" s="36"/>
      <c r="B13" s="36"/>
      <c r="C13" s="36"/>
      <c r="D13" s="36"/>
      <c r="E13" s="36"/>
      <c r="F13" s="36"/>
      <c r="G13" s="36"/>
    </row>
    <row r="14" spans="1:14" ht="18.75" x14ac:dyDescent="0.3">
      <c r="A14" s="318" t="s">
        <v>199</v>
      </c>
      <c r="B14" s="314"/>
      <c r="C14" s="30"/>
      <c r="D14" s="30"/>
      <c r="E14" s="30"/>
      <c r="F14" s="30"/>
      <c r="G14" s="30"/>
    </row>
    <row r="15" spans="1:14" x14ac:dyDescent="0.2">
      <c r="A15" s="30"/>
      <c r="B15" s="30"/>
      <c r="C15" s="30"/>
      <c r="D15" s="30"/>
      <c r="E15" s="30"/>
      <c r="F15" s="30"/>
      <c r="G15" s="30"/>
    </row>
    <row r="16" spans="1:14" x14ac:dyDescent="0.2">
      <c r="A16" s="30"/>
      <c r="B16" s="30"/>
      <c r="C16" s="30"/>
      <c r="D16" s="30"/>
      <c r="E16" s="30"/>
      <c r="F16" s="30"/>
      <c r="G16" s="30"/>
    </row>
    <row r="17" spans="1:7" x14ac:dyDescent="0.2">
      <c r="A17" s="30"/>
      <c r="B17" s="30"/>
      <c r="C17" s="30"/>
      <c r="D17" s="30"/>
      <c r="E17" s="30"/>
      <c r="F17" s="30"/>
      <c r="G17" s="30"/>
    </row>
    <row r="18" spans="1:7" x14ac:dyDescent="0.2">
      <c r="A18" s="37"/>
      <c r="B18" s="37"/>
      <c r="C18" s="37"/>
      <c r="D18" s="37"/>
      <c r="E18" s="37"/>
      <c r="F18" s="37"/>
      <c r="G18" s="30"/>
    </row>
    <row r="19" spans="1:7" ht="18.75" customHeight="1" x14ac:dyDescent="0.2">
      <c r="A19" s="38" t="s">
        <v>1</v>
      </c>
      <c r="B19" s="38"/>
      <c r="C19" s="38"/>
      <c r="D19" s="38"/>
      <c r="E19" s="38"/>
      <c r="F19" s="30"/>
      <c r="G19" s="30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3" sqref="A3:A5"/>
    </sheetView>
  </sheetViews>
  <sheetFormatPr defaultRowHeight="12.75" x14ac:dyDescent="0.2"/>
  <cols>
    <col min="1" max="1" width="20.28515625" style="93" customWidth="1"/>
    <col min="2" max="2" width="10.7109375" style="93" customWidth="1"/>
    <col min="3" max="3" width="10.140625" style="93" customWidth="1"/>
    <col min="4" max="4" width="9.140625" style="93" customWidth="1"/>
    <col min="5" max="6" width="11.140625" style="93" customWidth="1"/>
    <col min="7" max="7" width="8.5703125" style="93" customWidth="1"/>
    <col min="8" max="8" width="9.140625" style="93" customWidth="1"/>
    <col min="9" max="9" width="8.85546875" style="93" customWidth="1"/>
    <col min="10" max="10" width="9" style="93" customWidth="1"/>
    <col min="11" max="12" width="10.85546875" style="93" customWidth="1"/>
    <col min="13" max="13" width="8.7109375" style="93" customWidth="1"/>
    <col min="14" max="256" width="9.140625" style="93"/>
    <col min="257" max="257" width="20.28515625" style="93" customWidth="1"/>
    <col min="258" max="258" width="11.28515625" style="93" customWidth="1"/>
    <col min="259" max="259" width="11" style="93" customWidth="1"/>
    <col min="260" max="260" width="8.140625" style="93" customWidth="1"/>
    <col min="261" max="262" width="11.140625" style="93" customWidth="1"/>
    <col min="263" max="263" width="8.5703125" style="93" customWidth="1"/>
    <col min="264" max="264" width="9.140625" style="93" customWidth="1"/>
    <col min="265" max="265" width="8.85546875" style="93" customWidth="1"/>
    <col min="266" max="266" width="8" style="93" customWidth="1"/>
    <col min="267" max="268" width="10.85546875" style="93" customWidth="1"/>
    <col min="269" max="269" width="8" style="93" customWidth="1"/>
    <col min="270" max="512" width="9.140625" style="93"/>
    <col min="513" max="513" width="20.28515625" style="93" customWidth="1"/>
    <col min="514" max="514" width="11.28515625" style="93" customWidth="1"/>
    <col min="515" max="515" width="11" style="93" customWidth="1"/>
    <col min="516" max="516" width="8.140625" style="93" customWidth="1"/>
    <col min="517" max="518" width="11.140625" style="93" customWidth="1"/>
    <col min="519" max="519" width="8.5703125" style="93" customWidth="1"/>
    <col min="520" max="520" width="9.140625" style="93" customWidth="1"/>
    <col min="521" max="521" width="8.85546875" style="93" customWidth="1"/>
    <col min="522" max="522" width="8" style="93" customWidth="1"/>
    <col min="523" max="524" width="10.85546875" style="93" customWidth="1"/>
    <col min="525" max="525" width="8" style="93" customWidth="1"/>
    <col min="526" max="768" width="9.140625" style="93"/>
    <col min="769" max="769" width="20.28515625" style="93" customWidth="1"/>
    <col min="770" max="770" width="11.28515625" style="93" customWidth="1"/>
    <col min="771" max="771" width="11" style="93" customWidth="1"/>
    <col min="772" max="772" width="8.140625" style="93" customWidth="1"/>
    <col min="773" max="774" width="11.140625" style="93" customWidth="1"/>
    <col min="775" max="775" width="8.5703125" style="93" customWidth="1"/>
    <col min="776" max="776" width="9.140625" style="93" customWidth="1"/>
    <col min="777" max="777" width="8.85546875" style="93" customWidth="1"/>
    <col min="778" max="778" width="8" style="93" customWidth="1"/>
    <col min="779" max="780" width="10.85546875" style="93" customWidth="1"/>
    <col min="781" max="781" width="8" style="93" customWidth="1"/>
    <col min="782" max="1024" width="9.140625" style="93"/>
    <col min="1025" max="1025" width="20.28515625" style="93" customWidth="1"/>
    <col min="1026" max="1026" width="11.28515625" style="93" customWidth="1"/>
    <col min="1027" max="1027" width="11" style="93" customWidth="1"/>
    <col min="1028" max="1028" width="8.140625" style="93" customWidth="1"/>
    <col min="1029" max="1030" width="11.140625" style="93" customWidth="1"/>
    <col min="1031" max="1031" width="8.5703125" style="93" customWidth="1"/>
    <col min="1032" max="1032" width="9.140625" style="93" customWidth="1"/>
    <col min="1033" max="1033" width="8.85546875" style="93" customWidth="1"/>
    <col min="1034" max="1034" width="8" style="93" customWidth="1"/>
    <col min="1035" max="1036" width="10.85546875" style="93" customWidth="1"/>
    <col min="1037" max="1037" width="8" style="93" customWidth="1"/>
    <col min="1038" max="1280" width="9.140625" style="93"/>
    <col min="1281" max="1281" width="20.28515625" style="93" customWidth="1"/>
    <col min="1282" max="1282" width="11.28515625" style="93" customWidth="1"/>
    <col min="1283" max="1283" width="11" style="93" customWidth="1"/>
    <col min="1284" max="1284" width="8.140625" style="93" customWidth="1"/>
    <col min="1285" max="1286" width="11.140625" style="93" customWidth="1"/>
    <col min="1287" max="1287" width="8.5703125" style="93" customWidth="1"/>
    <col min="1288" max="1288" width="9.140625" style="93" customWidth="1"/>
    <col min="1289" max="1289" width="8.85546875" style="93" customWidth="1"/>
    <col min="1290" max="1290" width="8" style="93" customWidth="1"/>
    <col min="1291" max="1292" width="10.85546875" style="93" customWidth="1"/>
    <col min="1293" max="1293" width="8" style="93" customWidth="1"/>
    <col min="1294" max="1536" width="9.140625" style="93"/>
    <col min="1537" max="1537" width="20.28515625" style="93" customWidth="1"/>
    <col min="1538" max="1538" width="11.28515625" style="93" customWidth="1"/>
    <col min="1539" max="1539" width="11" style="93" customWidth="1"/>
    <col min="1540" max="1540" width="8.140625" style="93" customWidth="1"/>
    <col min="1541" max="1542" width="11.140625" style="93" customWidth="1"/>
    <col min="1543" max="1543" width="8.5703125" style="93" customWidth="1"/>
    <col min="1544" max="1544" width="9.140625" style="93" customWidth="1"/>
    <col min="1545" max="1545" width="8.85546875" style="93" customWidth="1"/>
    <col min="1546" max="1546" width="8" style="93" customWidth="1"/>
    <col min="1547" max="1548" width="10.85546875" style="93" customWidth="1"/>
    <col min="1549" max="1549" width="8" style="93" customWidth="1"/>
    <col min="1550" max="1792" width="9.140625" style="93"/>
    <col min="1793" max="1793" width="20.28515625" style="93" customWidth="1"/>
    <col min="1794" max="1794" width="11.28515625" style="93" customWidth="1"/>
    <col min="1795" max="1795" width="11" style="93" customWidth="1"/>
    <col min="1796" max="1796" width="8.140625" style="93" customWidth="1"/>
    <col min="1797" max="1798" width="11.140625" style="93" customWidth="1"/>
    <col min="1799" max="1799" width="8.5703125" style="93" customWidth="1"/>
    <col min="1800" max="1800" width="9.140625" style="93" customWidth="1"/>
    <col min="1801" max="1801" width="8.85546875" style="93" customWidth="1"/>
    <col min="1802" max="1802" width="8" style="93" customWidth="1"/>
    <col min="1803" max="1804" width="10.85546875" style="93" customWidth="1"/>
    <col min="1805" max="1805" width="8" style="93" customWidth="1"/>
    <col min="1806" max="2048" width="9.140625" style="93"/>
    <col min="2049" max="2049" width="20.28515625" style="93" customWidth="1"/>
    <col min="2050" max="2050" width="11.28515625" style="93" customWidth="1"/>
    <col min="2051" max="2051" width="11" style="93" customWidth="1"/>
    <col min="2052" max="2052" width="8.140625" style="93" customWidth="1"/>
    <col min="2053" max="2054" width="11.140625" style="93" customWidth="1"/>
    <col min="2055" max="2055" width="8.5703125" style="93" customWidth="1"/>
    <col min="2056" max="2056" width="9.140625" style="93" customWidth="1"/>
    <col min="2057" max="2057" width="8.85546875" style="93" customWidth="1"/>
    <col min="2058" max="2058" width="8" style="93" customWidth="1"/>
    <col min="2059" max="2060" width="10.85546875" style="93" customWidth="1"/>
    <col min="2061" max="2061" width="8" style="93" customWidth="1"/>
    <col min="2062" max="2304" width="9.140625" style="93"/>
    <col min="2305" max="2305" width="20.28515625" style="93" customWidth="1"/>
    <col min="2306" max="2306" width="11.28515625" style="93" customWidth="1"/>
    <col min="2307" max="2307" width="11" style="93" customWidth="1"/>
    <col min="2308" max="2308" width="8.140625" style="93" customWidth="1"/>
    <col min="2309" max="2310" width="11.140625" style="93" customWidth="1"/>
    <col min="2311" max="2311" width="8.5703125" style="93" customWidth="1"/>
    <col min="2312" max="2312" width="9.140625" style="93" customWidth="1"/>
    <col min="2313" max="2313" width="8.85546875" style="93" customWidth="1"/>
    <col min="2314" max="2314" width="8" style="93" customWidth="1"/>
    <col min="2315" max="2316" width="10.85546875" style="93" customWidth="1"/>
    <col min="2317" max="2317" width="8" style="93" customWidth="1"/>
    <col min="2318" max="2560" width="9.140625" style="93"/>
    <col min="2561" max="2561" width="20.28515625" style="93" customWidth="1"/>
    <col min="2562" max="2562" width="11.28515625" style="93" customWidth="1"/>
    <col min="2563" max="2563" width="11" style="93" customWidth="1"/>
    <col min="2564" max="2564" width="8.140625" style="93" customWidth="1"/>
    <col min="2565" max="2566" width="11.140625" style="93" customWidth="1"/>
    <col min="2567" max="2567" width="8.5703125" style="93" customWidth="1"/>
    <col min="2568" max="2568" width="9.140625" style="93" customWidth="1"/>
    <col min="2569" max="2569" width="8.85546875" style="93" customWidth="1"/>
    <col min="2570" max="2570" width="8" style="93" customWidth="1"/>
    <col min="2571" max="2572" width="10.85546875" style="93" customWidth="1"/>
    <col min="2573" max="2573" width="8" style="93" customWidth="1"/>
    <col min="2574" max="2816" width="9.140625" style="93"/>
    <col min="2817" max="2817" width="20.28515625" style="93" customWidth="1"/>
    <col min="2818" max="2818" width="11.28515625" style="93" customWidth="1"/>
    <col min="2819" max="2819" width="11" style="93" customWidth="1"/>
    <col min="2820" max="2820" width="8.140625" style="93" customWidth="1"/>
    <col min="2821" max="2822" width="11.140625" style="93" customWidth="1"/>
    <col min="2823" max="2823" width="8.5703125" style="93" customWidth="1"/>
    <col min="2824" max="2824" width="9.140625" style="93" customWidth="1"/>
    <col min="2825" max="2825" width="8.85546875" style="93" customWidth="1"/>
    <col min="2826" max="2826" width="8" style="93" customWidth="1"/>
    <col min="2827" max="2828" width="10.85546875" style="93" customWidth="1"/>
    <col min="2829" max="2829" width="8" style="93" customWidth="1"/>
    <col min="2830" max="3072" width="9.140625" style="93"/>
    <col min="3073" max="3073" width="20.28515625" style="93" customWidth="1"/>
    <col min="3074" max="3074" width="11.28515625" style="93" customWidth="1"/>
    <col min="3075" max="3075" width="11" style="93" customWidth="1"/>
    <col min="3076" max="3076" width="8.140625" style="93" customWidth="1"/>
    <col min="3077" max="3078" width="11.140625" style="93" customWidth="1"/>
    <col min="3079" max="3079" width="8.5703125" style="93" customWidth="1"/>
    <col min="3080" max="3080" width="9.140625" style="93" customWidth="1"/>
    <col min="3081" max="3081" width="8.85546875" style="93" customWidth="1"/>
    <col min="3082" max="3082" width="8" style="93" customWidth="1"/>
    <col min="3083" max="3084" width="10.85546875" style="93" customWidth="1"/>
    <col min="3085" max="3085" width="8" style="93" customWidth="1"/>
    <col min="3086" max="3328" width="9.140625" style="93"/>
    <col min="3329" max="3329" width="20.28515625" style="93" customWidth="1"/>
    <col min="3330" max="3330" width="11.28515625" style="93" customWidth="1"/>
    <col min="3331" max="3331" width="11" style="93" customWidth="1"/>
    <col min="3332" max="3332" width="8.140625" style="93" customWidth="1"/>
    <col min="3333" max="3334" width="11.140625" style="93" customWidth="1"/>
    <col min="3335" max="3335" width="8.5703125" style="93" customWidth="1"/>
    <col min="3336" max="3336" width="9.140625" style="93" customWidth="1"/>
    <col min="3337" max="3337" width="8.85546875" style="93" customWidth="1"/>
    <col min="3338" max="3338" width="8" style="93" customWidth="1"/>
    <col min="3339" max="3340" width="10.85546875" style="93" customWidth="1"/>
    <col min="3341" max="3341" width="8" style="93" customWidth="1"/>
    <col min="3342" max="3584" width="9.140625" style="93"/>
    <col min="3585" max="3585" width="20.28515625" style="93" customWidth="1"/>
    <col min="3586" max="3586" width="11.28515625" style="93" customWidth="1"/>
    <col min="3587" max="3587" width="11" style="93" customWidth="1"/>
    <col min="3588" max="3588" width="8.140625" style="93" customWidth="1"/>
    <col min="3589" max="3590" width="11.140625" style="93" customWidth="1"/>
    <col min="3591" max="3591" width="8.5703125" style="93" customWidth="1"/>
    <col min="3592" max="3592" width="9.140625" style="93" customWidth="1"/>
    <col min="3593" max="3593" width="8.85546875" style="93" customWidth="1"/>
    <col min="3594" max="3594" width="8" style="93" customWidth="1"/>
    <col min="3595" max="3596" width="10.85546875" style="93" customWidth="1"/>
    <col min="3597" max="3597" width="8" style="93" customWidth="1"/>
    <col min="3598" max="3840" width="9.140625" style="93"/>
    <col min="3841" max="3841" width="20.28515625" style="93" customWidth="1"/>
    <col min="3842" max="3842" width="11.28515625" style="93" customWidth="1"/>
    <col min="3843" max="3843" width="11" style="93" customWidth="1"/>
    <col min="3844" max="3844" width="8.140625" style="93" customWidth="1"/>
    <col min="3845" max="3846" width="11.140625" style="93" customWidth="1"/>
    <col min="3847" max="3847" width="8.5703125" style="93" customWidth="1"/>
    <col min="3848" max="3848" width="9.140625" style="93" customWidth="1"/>
    <col min="3849" max="3849" width="8.85546875" style="93" customWidth="1"/>
    <col min="3850" max="3850" width="8" style="93" customWidth="1"/>
    <col min="3851" max="3852" width="10.85546875" style="93" customWidth="1"/>
    <col min="3853" max="3853" width="8" style="93" customWidth="1"/>
    <col min="3854" max="4096" width="9.140625" style="93"/>
    <col min="4097" max="4097" width="20.28515625" style="93" customWidth="1"/>
    <col min="4098" max="4098" width="11.28515625" style="93" customWidth="1"/>
    <col min="4099" max="4099" width="11" style="93" customWidth="1"/>
    <col min="4100" max="4100" width="8.140625" style="93" customWidth="1"/>
    <col min="4101" max="4102" width="11.140625" style="93" customWidth="1"/>
    <col min="4103" max="4103" width="8.5703125" style="93" customWidth="1"/>
    <col min="4104" max="4104" width="9.140625" style="93" customWidth="1"/>
    <col min="4105" max="4105" width="8.85546875" style="93" customWidth="1"/>
    <col min="4106" max="4106" width="8" style="93" customWidth="1"/>
    <col min="4107" max="4108" width="10.85546875" style="93" customWidth="1"/>
    <col min="4109" max="4109" width="8" style="93" customWidth="1"/>
    <col min="4110" max="4352" width="9.140625" style="93"/>
    <col min="4353" max="4353" width="20.28515625" style="93" customWidth="1"/>
    <col min="4354" max="4354" width="11.28515625" style="93" customWidth="1"/>
    <col min="4355" max="4355" width="11" style="93" customWidth="1"/>
    <col min="4356" max="4356" width="8.140625" style="93" customWidth="1"/>
    <col min="4357" max="4358" width="11.140625" style="93" customWidth="1"/>
    <col min="4359" max="4359" width="8.5703125" style="93" customWidth="1"/>
    <col min="4360" max="4360" width="9.140625" style="93" customWidth="1"/>
    <col min="4361" max="4361" width="8.85546875" style="93" customWidth="1"/>
    <col min="4362" max="4362" width="8" style="93" customWidth="1"/>
    <col min="4363" max="4364" width="10.85546875" style="93" customWidth="1"/>
    <col min="4365" max="4365" width="8" style="93" customWidth="1"/>
    <col min="4366" max="4608" width="9.140625" style="93"/>
    <col min="4609" max="4609" width="20.28515625" style="93" customWidth="1"/>
    <col min="4610" max="4610" width="11.28515625" style="93" customWidth="1"/>
    <col min="4611" max="4611" width="11" style="93" customWidth="1"/>
    <col min="4612" max="4612" width="8.140625" style="93" customWidth="1"/>
    <col min="4613" max="4614" width="11.140625" style="93" customWidth="1"/>
    <col min="4615" max="4615" width="8.5703125" style="93" customWidth="1"/>
    <col min="4616" max="4616" width="9.140625" style="93" customWidth="1"/>
    <col min="4617" max="4617" width="8.85546875" style="93" customWidth="1"/>
    <col min="4618" max="4618" width="8" style="93" customWidth="1"/>
    <col min="4619" max="4620" width="10.85546875" style="93" customWidth="1"/>
    <col min="4621" max="4621" width="8" style="93" customWidth="1"/>
    <col min="4622" max="4864" width="9.140625" style="93"/>
    <col min="4865" max="4865" width="20.28515625" style="93" customWidth="1"/>
    <col min="4866" max="4866" width="11.28515625" style="93" customWidth="1"/>
    <col min="4867" max="4867" width="11" style="93" customWidth="1"/>
    <col min="4868" max="4868" width="8.140625" style="93" customWidth="1"/>
    <col min="4869" max="4870" width="11.140625" style="93" customWidth="1"/>
    <col min="4871" max="4871" width="8.5703125" style="93" customWidth="1"/>
    <col min="4872" max="4872" width="9.140625" style="93" customWidth="1"/>
    <col min="4873" max="4873" width="8.85546875" style="93" customWidth="1"/>
    <col min="4874" max="4874" width="8" style="93" customWidth="1"/>
    <col min="4875" max="4876" width="10.85546875" style="93" customWidth="1"/>
    <col min="4877" max="4877" width="8" style="93" customWidth="1"/>
    <col min="4878" max="5120" width="9.140625" style="93"/>
    <col min="5121" max="5121" width="20.28515625" style="93" customWidth="1"/>
    <col min="5122" max="5122" width="11.28515625" style="93" customWidth="1"/>
    <col min="5123" max="5123" width="11" style="93" customWidth="1"/>
    <col min="5124" max="5124" width="8.140625" style="93" customWidth="1"/>
    <col min="5125" max="5126" width="11.140625" style="93" customWidth="1"/>
    <col min="5127" max="5127" width="8.5703125" style="93" customWidth="1"/>
    <col min="5128" max="5128" width="9.140625" style="93" customWidth="1"/>
    <col min="5129" max="5129" width="8.85546875" style="93" customWidth="1"/>
    <col min="5130" max="5130" width="8" style="93" customWidth="1"/>
    <col min="5131" max="5132" width="10.85546875" style="93" customWidth="1"/>
    <col min="5133" max="5133" width="8" style="93" customWidth="1"/>
    <col min="5134" max="5376" width="9.140625" style="93"/>
    <col min="5377" max="5377" width="20.28515625" style="93" customWidth="1"/>
    <col min="5378" max="5378" width="11.28515625" style="93" customWidth="1"/>
    <col min="5379" max="5379" width="11" style="93" customWidth="1"/>
    <col min="5380" max="5380" width="8.140625" style="93" customWidth="1"/>
    <col min="5381" max="5382" width="11.140625" style="93" customWidth="1"/>
    <col min="5383" max="5383" width="8.5703125" style="93" customWidth="1"/>
    <col min="5384" max="5384" width="9.140625" style="93" customWidth="1"/>
    <col min="5385" max="5385" width="8.85546875" style="93" customWidth="1"/>
    <col min="5386" max="5386" width="8" style="93" customWidth="1"/>
    <col min="5387" max="5388" width="10.85546875" style="93" customWidth="1"/>
    <col min="5389" max="5389" width="8" style="93" customWidth="1"/>
    <col min="5390" max="5632" width="9.140625" style="93"/>
    <col min="5633" max="5633" width="20.28515625" style="93" customWidth="1"/>
    <col min="5634" max="5634" width="11.28515625" style="93" customWidth="1"/>
    <col min="5635" max="5635" width="11" style="93" customWidth="1"/>
    <col min="5636" max="5636" width="8.140625" style="93" customWidth="1"/>
    <col min="5637" max="5638" width="11.140625" style="93" customWidth="1"/>
    <col min="5639" max="5639" width="8.5703125" style="93" customWidth="1"/>
    <col min="5640" max="5640" width="9.140625" style="93" customWidth="1"/>
    <col min="5641" max="5641" width="8.85546875" style="93" customWidth="1"/>
    <col min="5642" max="5642" width="8" style="93" customWidth="1"/>
    <col min="5643" max="5644" width="10.85546875" style="93" customWidth="1"/>
    <col min="5645" max="5645" width="8" style="93" customWidth="1"/>
    <col min="5646" max="5888" width="9.140625" style="93"/>
    <col min="5889" max="5889" width="20.28515625" style="93" customWidth="1"/>
    <col min="5890" max="5890" width="11.28515625" style="93" customWidth="1"/>
    <col min="5891" max="5891" width="11" style="93" customWidth="1"/>
    <col min="5892" max="5892" width="8.140625" style="93" customWidth="1"/>
    <col min="5893" max="5894" width="11.140625" style="93" customWidth="1"/>
    <col min="5895" max="5895" width="8.5703125" style="93" customWidth="1"/>
    <col min="5896" max="5896" width="9.140625" style="93" customWidth="1"/>
    <col min="5897" max="5897" width="8.85546875" style="93" customWidth="1"/>
    <col min="5898" max="5898" width="8" style="93" customWidth="1"/>
    <col min="5899" max="5900" width="10.85546875" style="93" customWidth="1"/>
    <col min="5901" max="5901" width="8" style="93" customWidth="1"/>
    <col min="5902" max="6144" width="9.140625" style="93"/>
    <col min="6145" max="6145" width="20.28515625" style="93" customWidth="1"/>
    <col min="6146" max="6146" width="11.28515625" style="93" customWidth="1"/>
    <col min="6147" max="6147" width="11" style="93" customWidth="1"/>
    <col min="6148" max="6148" width="8.140625" style="93" customWidth="1"/>
    <col min="6149" max="6150" width="11.140625" style="93" customWidth="1"/>
    <col min="6151" max="6151" width="8.5703125" style="93" customWidth="1"/>
    <col min="6152" max="6152" width="9.140625" style="93" customWidth="1"/>
    <col min="6153" max="6153" width="8.85546875" style="93" customWidth="1"/>
    <col min="6154" max="6154" width="8" style="93" customWidth="1"/>
    <col min="6155" max="6156" width="10.85546875" style="93" customWidth="1"/>
    <col min="6157" max="6157" width="8" style="93" customWidth="1"/>
    <col min="6158" max="6400" width="9.140625" style="93"/>
    <col min="6401" max="6401" width="20.28515625" style="93" customWidth="1"/>
    <col min="6402" max="6402" width="11.28515625" style="93" customWidth="1"/>
    <col min="6403" max="6403" width="11" style="93" customWidth="1"/>
    <col min="6404" max="6404" width="8.140625" style="93" customWidth="1"/>
    <col min="6405" max="6406" width="11.140625" style="93" customWidth="1"/>
    <col min="6407" max="6407" width="8.5703125" style="93" customWidth="1"/>
    <col min="6408" max="6408" width="9.140625" style="93" customWidth="1"/>
    <col min="6409" max="6409" width="8.85546875" style="93" customWidth="1"/>
    <col min="6410" max="6410" width="8" style="93" customWidth="1"/>
    <col min="6411" max="6412" width="10.85546875" style="93" customWidth="1"/>
    <col min="6413" max="6413" width="8" style="93" customWidth="1"/>
    <col min="6414" max="6656" width="9.140625" style="93"/>
    <col min="6657" max="6657" width="20.28515625" style="93" customWidth="1"/>
    <col min="6658" max="6658" width="11.28515625" style="93" customWidth="1"/>
    <col min="6659" max="6659" width="11" style="93" customWidth="1"/>
    <col min="6660" max="6660" width="8.140625" style="93" customWidth="1"/>
    <col min="6661" max="6662" width="11.140625" style="93" customWidth="1"/>
    <col min="6663" max="6663" width="8.5703125" style="93" customWidth="1"/>
    <col min="6664" max="6664" width="9.140625" style="93" customWidth="1"/>
    <col min="6665" max="6665" width="8.85546875" style="93" customWidth="1"/>
    <col min="6666" max="6666" width="8" style="93" customWidth="1"/>
    <col min="6667" max="6668" width="10.85546875" style="93" customWidth="1"/>
    <col min="6669" max="6669" width="8" style="93" customWidth="1"/>
    <col min="6670" max="6912" width="9.140625" style="93"/>
    <col min="6913" max="6913" width="20.28515625" style="93" customWidth="1"/>
    <col min="6914" max="6914" width="11.28515625" style="93" customWidth="1"/>
    <col min="6915" max="6915" width="11" style="93" customWidth="1"/>
    <col min="6916" max="6916" width="8.140625" style="93" customWidth="1"/>
    <col min="6917" max="6918" width="11.140625" style="93" customWidth="1"/>
    <col min="6919" max="6919" width="8.5703125" style="93" customWidth="1"/>
    <col min="6920" max="6920" width="9.140625" style="93" customWidth="1"/>
    <col min="6921" max="6921" width="8.85546875" style="93" customWidth="1"/>
    <col min="6922" max="6922" width="8" style="93" customWidth="1"/>
    <col min="6923" max="6924" width="10.85546875" style="93" customWidth="1"/>
    <col min="6925" max="6925" width="8" style="93" customWidth="1"/>
    <col min="6926" max="7168" width="9.140625" style="93"/>
    <col min="7169" max="7169" width="20.28515625" style="93" customWidth="1"/>
    <col min="7170" max="7170" width="11.28515625" style="93" customWidth="1"/>
    <col min="7171" max="7171" width="11" style="93" customWidth="1"/>
    <col min="7172" max="7172" width="8.140625" style="93" customWidth="1"/>
    <col min="7173" max="7174" width="11.140625" style="93" customWidth="1"/>
    <col min="7175" max="7175" width="8.5703125" style="93" customWidth="1"/>
    <col min="7176" max="7176" width="9.140625" style="93" customWidth="1"/>
    <col min="7177" max="7177" width="8.85546875" style="93" customWidth="1"/>
    <col min="7178" max="7178" width="8" style="93" customWidth="1"/>
    <col min="7179" max="7180" width="10.85546875" style="93" customWidth="1"/>
    <col min="7181" max="7181" width="8" style="93" customWidth="1"/>
    <col min="7182" max="7424" width="9.140625" style="93"/>
    <col min="7425" max="7425" width="20.28515625" style="93" customWidth="1"/>
    <col min="7426" max="7426" width="11.28515625" style="93" customWidth="1"/>
    <col min="7427" max="7427" width="11" style="93" customWidth="1"/>
    <col min="7428" max="7428" width="8.140625" style="93" customWidth="1"/>
    <col min="7429" max="7430" width="11.140625" style="93" customWidth="1"/>
    <col min="7431" max="7431" width="8.5703125" style="93" customWidth="1"/>
    <col min="7432" max="7432" width="9.140625" style="93" customWidth="1"/>
    <col min="7433" max="7433" width="8.85546875" style="93" customWidth="1"/>
    <col min="7434" max="7434" width="8" style="93" customWidth="1"/>
    <col min="7435" max="7436" width="10.85546875" style="93" customWidth="1"/>
    <col min="7437" max="7437" width="8" style="93" customWidth="1"/>
    <col min="7438" max="7680" width="9.140625" style="93"/>
    <col min="7681" max="7681" width="20.28515625" style="93" customWidth="1"/>
    <col min="7682" max="7682" width="11.28515625" style="93" customWidth="1"/>
    <col min="7683" max="7683" width="11" style="93" customWidth="1"/>
    <col min="7684" max="7684" width="8.140625" style="93" customWidth="1"/>
    <col min="7685" max="7686" width="11.140625" style="93" customWidth="1"/>
    <col min="7687" max="7687" width="8.5703125" style="93" customWidth="1"/>
    <col min="7688" max="7688" width="9.140625" style="93" customWidth="1"/>
    <col min="7689" max="7689" width="8.85546875" style="93" customWidth="1"/>
    <col min="7690" max="7690" width="8" style="93" customWidth="1"/>
    <col min="7691" max="7692" width="10.85546875" style="93" customWidth="1"/>
    <col min="7693" max="7693" width="8" style="93" customWidth="1"/>
    <col min="7694" max="7936" width="9.140625" style="93"/>
    <col min="7937" max="7937" width="20.28515625" style="93" customWidth="1"/>
    <col min="7938" max="7938" width="11.28515625" style="93" customWidth="1"/>
    <col min="7939" max="7939" width="11" style="93" customWidth="1"/>
    <col min="7940" max="7940" width="8.140625" style="93" customWidth="1"/>
    <col min="7941" max="7942" width="11.140625" style="93" customWidth="1"/>
    <col min="7943" max="7943" width="8.5703125" style="93" customWidth="1"/>
    <col min="7944" max="7944" width="9.140625" style="93" customWidth="1"/>
    <col min="7945" max="7945" width="8.85546875" style="93" customWidth="1"/>
    <col min="7946" max="7946" width="8" style="93" customWidth="1"/>
    <col min="7947" max="7948" width="10.85546875" style="93" customWidth="1"/>
    <col min="7949" max="7949" width="8" style="93" customWidth="1"/>
    <col min="7950" max="8192" width="9.140625" style="93"/>
    <col min="8193" max="8193" width="20.28515625" style="93" customWidth="1"/>
    <col min="8194" max="8194" width="11.28515625" style="93" customWidth="1"/>
    <col min="8195" max="8195" width="11" style="93" customWidth="1"/>
    <col min="8196" max="8196" width="8.140625" style="93" customWidth="1"/>
    <col min="8197" max="8198" width="11.140625" style="93" customWidth="1"/>
    <col min="8199" max="8199" width="8.5703125" style="93" customWidth="1"/>
    <col min="8200" max="8200" width="9.140625" style="93" customWidth="1"/>
    <col min="8201" max="8201" width="8.85546875" style="93" customWidth="1"/>
    <col min="8202" max="8202" width="8" style="93" customWidth="1"/>
    <col min="8203" max="8204" width="10.85546875" style="93" customWidth="1"/>
    <col min="8205" max="8205" width="8" style="93" customWidth="1"/>
    <col min="8206" max="8448" width="9.140625" style="93"/>
    <col min="8449" max="8449" width="20.28515625" style="93" customWidth="1"/>
    <col min="8450" max="8450" width="11.28515625" style="93" customWidth="1"/>
    <col min="8451" max="8451" width="11" style="93" customWidth="1"/>
    <col min="8452" max="8452" width="8.140625" style="93" customWidth="1"/>
    <col min="8453" max="8454" width="11.140625" style="93" customWidth="1"/>
    <col min="8455" max="8455" width="8.5703125" style="93" customWidth="1"/>
    <col min="8456" max="8456" width="9.140625" style="93" customWidth="1"/>
    <col min="8457" max="8457" width="8.85546875" style="93" customWidth="1"/>
    <col min="8458" max="8458" width="8" style="93" customWidth="1"/>
    <col min="8459" max="8460" width="10.85546875" style="93" customWidth="1"/>
    <col min="8461" max="8461" width="8" style="93" customWidth="1"/>
    <col min="8462" max="8704" width="9.140625" style="93"/>
    <col min="8705" max="8705" width="20.28515625" style="93" customWidth="1"/>
    <col min="8706" max="8706" width="11.28515625" style="93" customWidth="1"/>
    <col min="8707" max="8707" width="11" style="93" customWidth="1"/>
    <col min="8708" max="8708" width="8.140625" style="93" customWidth="1"/>
    <col min="8709" max="8710" width="11.140625" style="93" customWidth="1"/>
    <col min="8711" max="8711" width="8.5703125" style="93" customWidth="1"/>
    <col min="8712" max="8712" width="9.140625" style="93" customWidth="1"/>
    <col min="8713" max="8713" width="8.85546875" style="93" customWidth="1"/>
    <col min="8714" max="8714" width="8" style="93" customWidth="1"/>
    <col min="8715" max="8716" width="10.85546875" style="93" customWidth="1"/>
    <col min="8717" max="8717" width="8" style="93" customWidth="1"/>
    <col min="8718" max="8960" width="9.140625" style="93"/>
    <col min="8961" max="8961" width="20.28515625" style="93" customWidth="1"/>
    <col min="8962" max="8962" width="11.28515625" style="93" customWidth="1"/>
    <col min="8963" max="8963" width="11" style="93" customWidth="1"/>
    <col min="8964" max="8964" width="8.140625" style="93" customWidth="1"/>
    <col min="8965" max="8966" width="11.140625" style="93" customWidth="1"/>
    <col min="8967" max="8967" width="8.5703125" style="93" customWidth="1"/>
    <col min="8968" max="8968" width="9.140625" style="93" customWidth="1"/>
    <col min="8969" max="8969" width="8.85546875" style="93" customWidth="1"/>
    <col min="8970" max="8970" width="8" style="93" customWidth="1"/>
    <col min="8971" max="8972" width="10.85546875" style="93" customWidth="1"/>
    <col min="8973" max="8973" width="8" style="93" customWidth="1"/>
    <col min="8974" max="9216" width="9.140625" style="93"/>
    <col min="9217" max="9217" width="20.28515625" style="93" customWidth="1"/>
    <col min="9218" max="9218" width="11.28515625" style="93" customWidth="1"/>
    <col min="9219" max="9219" width="11" style="93" customWidth="1"/>
    <col min="9220" max="9220" width="8.140625" style="93" customWidth="1"/>
    <col min="9221" max="9222" width="11.140625" style="93" customWidth="1"/>
    <col min="9223" max="9223" width="8.5703125" style="93" customWidth="1"/>
    <col min="9224" max="9224" width="9.140625" style="93" customWidth="1"/>
    <col min="9225" max="9225" width="8.85546875" style="93" customWidth="1"/>
    <col min="9226" max="9226" width="8" style="93" customWidth="1"/>
    <col min="9227" max="9228" width="10.85546875" style="93" customWidth="1"/>
    <col min="9229" max="9229" width="8" style="93" customWidth="1"/>
    <col min="9230" max="9472" width="9.140625" style="93"/>
    <col min="9473" max="9473" width="20.28515625" style="93" customWidth="1"/>
    <col min="9474" max="9474" width="11.28515625" style="93" customWidth="1"/>
    <col min="9475" max="9475" width="11" style="93" customWidth="1"/>
    <col min="9476" max="9476" width="8.140625" style="93" customWidth="1"/>
    <col min="9477" max="9478" width="11.140625" style="93" customWidth="1"/>
    <col min="9479" max="9479" width="8.5703125" style="93" customWidth="1"/>
    <col min="9480" max="9480" width="9.140625" style="93" customWidth="1"/>
    <col min="9481" max="9481" width="8.85546875" style="93" customWidth="1"/>
    <col min="9482" max="9482" width="8" style="93" customWidth="1"/>
    <col min="9483" max="9484" width="10.85546875" style="93" customWidth="1"/>
    <col min="9485" max="9485" width="8" style="93" customWidth="1"/>
    <col min="9486" max="9728" width="9.140625" style="93"/>
    <col min="9729" max="9729" width="20.28515625" style="93" customWidth="1"/>
    <col min="9730" max="9730" width="11.28515625" style="93" customWidth="1"/>
    <col min="9731" max="9731" width="11" style="93" customWidth="1"/>
    <col min="9732" max="9732" width="8.140625" style="93" customWidth="1"/>
    <col min="9733" max="9734" width="11.140625" style="93" customWidth="1"/>
    <col min="9735" max="9735" width="8.5703125" style="93" customWidth="1"/>
    <col min="9736" max="9736" width="9.140625" style="93" customWidth="1"/>
    <col min="9737" max="9737" width="8.85546875" style="93" customWidth="1"/>
    <col min="9738" max="9738" width="8" style="93" customWidth="1"/>
    <col min="9739" max="9740" width="10.85546875" style="93" customWidth="1"/>
    <col min="9741" max="9741" width="8" style="93" customWidth="1"/>
    <col min="9742" max="9984" width="9.140625" style="93"/>
    <col min="9985" max="9985" width="20.28515625" style="93" customWidth="1"/>
    <col min="9986" max="9986" width="11.28515625" style="93" customWidth="1"/>
    <col min="9987" max="9987" width="11" style="93" customWidth="1"/>
    <col min="9988" max="9988" width="8.140625" style="93" customWidth="1"/>
    <col min="9989" max="9990" width="11.140625" style="93" customWidth="1"/>
    <col min="9991" max="9991" width="8.5703125" style="93" customWidth="1"/>
    <col min="9992" max="9992" width="9.140625" style="93" customWidth="1"/>
    <col min="9993" max="9993" width="8.85546875" style="93" customWidth="1"/>
    <col min="9994" max="9994" width="8" style="93" customWidth="1"/>
    <col min="9995" max="9996" width="10.85546875" style="93" customWidth="1"/>
    <col min="9997" max="9997" width="8" style="93" customWidth="1"/>
    <col min="9998" max="10240" width="9.140625" style="93"/>
    <col min="10241" max="10241" width="20.28515625" style="93" customWidth="1"/>
    <col min="10242" max="10242" width="11.28515625" style="93" customWidth="1"/>
    <col min="10243" max="10243" width="11" style="93" customWidth="1"/>
    <col min="10244" max="10244" width="8.140625" style="93" customWidth="1"/>
    <col min="10245" max="10246" width="11.140625" style="93" customWidth="1"/>
    <col min="10247" max="10247" width="8.5703125" style="93" customWidth="1"/>
    <col min="10248" max="10248" width="9.140625" style="93" customWidth="1"/>
    <col min="10249" max="10249" width="8.85546875" style="93" customWidth="1"/>
    <col min="10250" max="10250" width="8" style="93" customWidth="1"/>
    <col min="10251" max="10252" width="10.85546875" style="93" customWidth="1"/>
    <col min="10253" max="10253" width="8" style="93" customWidth="1"/>
    <col min="10254" max="10496" width="9.140625" style="93"/>
    <col min="10497" max="10497" width="20.28515625" style="93" customWidth="1"/>
    <col min="10498" max="10498" width="11.28515625" style="93" customWidth="1"/>
    <col min="10499" max="10499" width="11" style="93" customWidth="1"/>
    <col min="10500" max="10500" width="8.140625" style="93" customWidth="1"/>
    <col min="10501" max="10502" width="11.140625" style="93" customWidth="1"/>
    <col min="10503" max="10503" width="8.5703125" style="93" customWidth="1"/>
    <col min="10504" max="10504" width="9.140625" style="93" customWidth="1"/>
    <col min="10505" max="10505" width="8.85546875" style="93" customWidth="1"/>
    <col min="10506" max="10506" width="8" style="93" customWidth="1"/>
    <col min="10507" max="10508" width="10.85546875" style="93" customWidth="1"/>
    <col min="10509" max="10509" width="8" style="93" customWidth="1"/>
    <col min="10510" max="10752" width="9.140625" style="93"/>
    <col min="10753" max="10753" width="20.28515625" style="93" customWidth="1"/>
    <col min="10754" max="10754" width="11.28515625" style="93" customWidth="1"/>
    <col min="10755" max="10755" width="11" style="93" customWidth="1"/>
    <col min="10756" max="10756" width="8.140625" style="93" customWidth="1"/>
    <col min="10757" max="10758" width="11.140625" style="93" customWidth="1"/>
    <col min="10759" max="10759" width="8.5703125" style="93" customWidth="1"/>
    <col min="10760" max="10760" width="9.140625" style="93" customWidth="1"/>
    <col min="10761" max="10761" width="8.85546875" style="93" customWidth="1"/>
    <col min="10762" max="10762" width="8" style="93" customWidth="1"/>
    <col min="10763" max="10764" width="10.85546875" style="93" customWidth="1"/>
    <col min="10765" max="10765" width="8" style="93" customWidth="1"/>
    <col min="10766" max="11008" width="9.140625" style="93"/>
    <col min="11009" max="11009" width="20.28515625" style="93" customWidth="1"/>
    <col min="11010" max="11010" width="11.28515625" style="93" customWidth="1"/>
    <col min="11011" max="11011" width="11" style="93" customWidth="1"/>
    <col min="11012" max="11012" width="8.140625" style="93" customWidth="1"/>
    <col min="11013" max="11014" width="11.140625" style="93" customWidth="1"/>
    <col min="11015" max="11015" width="8.5703125" style="93" customWidth="1"/>
    <col min="11016" max="11016" width="9.140625" style="93" customWidth="1"/>
    <col min="11017" max="11017" width="8.85546875" style="93" customWidth="1"/>
    <col min="11018" max="11018" width="8" style="93" customWidth="1"/>
    <col min="11019" max="11020" width="10.85546875" style="93" customWidth="1"/>
    <col min="11021" max="11021" width="8" style="93" customWidth="1"/>
    <col min="11022" max="11264" width="9.140625" style="93"/>
    <col min="11265" max="11265" width="20.28515625" style="93" customWidth="1"/>
    <col min="11266" max="11266" width="11.28515625" style="93" customWidth="1"/>
    <col min="11267" max="11267" width="11" style="93" customWidth="1"/>
    <col min="11268" max="11268" width="8.140625" style="93" customWidth="1"/>
    <col min="11269" max="11270" width="11.140625" style="93" customWidth="1"/>
    <col min="11271" max="11271" width="8.5703125" style="93" customWidth="1"/>
    <col min="11272" max="11272" width="9.140625" style="93" customWidth="1"/>
    <col min="11273" max="11273" width="8.85546875" style="93" customWidth="1"/>
    <col min="11274" max="11274" width="8" style="93" customWidth="1"/>
    <col min="11275" max="11276" width="10.85546875" style="93" customWidth="1"/>
    <col min="11277" max="11277" width="8" style="93" customWidth="1"/>
    <col min="11278" max="11520" width="9.140625" style="93"/>
    <col min="11521" max="11521" width="20.28515625" style="93" customWidth="1"/>
    <col min="11522" max="11522" width="11.28515625" style="93" customWidth="1"/>
    <col min="11523" max="11523" width="11" style="93" customWidth="1"/>
    <col min="11524" max="11524" width="8.140625" style="93" customWidth="1"/>
    <col min="11525" max="11526" width="11.140625" style="93" customWidth="1"/>
    <col min="11527" max="11527" width="8.5703125" style="93" customWidth="1"/>
    <col min="11528" max="11528" width="9.140625" style="93" customWidth="1"/>
    <col min="11529" max="11529" width="8.85546875" style="93" customWidth="1"/>
    <col min="11530" max="11530" width="8" style="93" customWidth="1"/>
    <col min="11531" max="11532" width="10.85546875" style="93" customWidth="1"/>
    <col min="11533" max="11533" width="8" style="93" customWidth="1"/>
    <col min="11534" max="11776" width="9.140625" style="93"/>
    <col min="11777" max="11777" width="20.28515625" style="93" customWidth="1"/>
    <col min="11778" max="11778" width="11.28515625" style="93" customWidth="1"/>
    <col min="11779" max="11779" width="11" style="93" customWidth="1"/>
    <col min="11780" max="11780" width="8.140625" style="93" customWidth="1"/>
    <col min="11781" max="11782" width="11.140625" style="93" customWidth="1"/>
    <col min="11783" max="11783" width="8.5703125" style="93" customWidth="1"/>
    <col min="11784" max="11784" width="9.140625" style="93" customWidth="1"/>
    <col min="11785" max="11785" width="8.85546875" style="93" customWidth="1"/>
    <col min="11786" max="11786" width="8" style="93" customWidth="1"/>
    <col min="11787" max="11788" width="10.85546875" style="93" customWidth="1"/>
    <col min="11789" max="11789" width="8" style="93" customWidth="1"/>
    <col min="11790" max="12032" width="9.140625" style="93"/>
    <col min="12033" max="12033" width="20.28515625" style="93" customWidth="1"/>
    <col min="12034" max="12034" width="11.28515625" style="93" customWidth="1"/>
    <col min="12035" max="12035" width="11" style="93" customWidth="1"/>
    <col min="12036" max="12036" width="8.140625" style="93" customWidth="1"/>
    <col min="12037" max="12038" width="11.140625" style="93" customWidth="1"/>
    <col min="12039" max="12039" width="8.5703125" style="93" customWidth="1"/>
    <col min="12040" max="12040" width="9.140625" style="93" customWidth="1"/>
    <col min="12041" max="12041" width="8.85546875" style="93" customWidth="1"/>
    <col min="12042" max="12042" width="8" style="93" customWidth="1"/>
    <col min="12043" max="12044" width="10.85546875" style="93" customWidth="1"/>
    <col min="12045" max="12045" width="8" style="93" customWidth="1"/>
    <col min="12046" max="12288" width="9.140625" style="93"/>
    <col min="12289" max="12289" width="20.28515625" style="93" customWidth="1"/>
    <col min="12290" max="12290" width="11.28515625" style="93" customWidth="1"/>
    <col min="12291" max="12291" width="11" style="93" customWidth="1"/>
    <col min="12292" max="12292" width="8.140625" style="93" customWidth="1"/>
    <col min="12293" max="12294" width="11.140625" style="93" customWidth="1"/>
    <col min="12295" max="12295" width="8.5703125" style="93" customWidth="1"/>
    <col min="12296" max="12296" width="9.140625" style="93" customWidth="1"/>
    <col min="12297" max="12297" width="8.85546875" style="93" customWidth="1"/>
    <col min="12298" max="12298" width="8" style="93" customWidth="1"/>
    <col min="12299" max="12300" width="10.85546875" style="93" customWidth="1"/>
    <col min="12301" max="12301" width="8" style="93" customWidth="1"/>
    <col min="12302" max="12544" width="9.140625" style="93"/>
    <col min="12545" max="12545" width="20.28515625" style="93" customWidth="1"/>
    <col min="12546" max="12546" width="11.28515625" style="93" customWidth="1"/>
    <col min="12547" max="12547" width="11" style="93" customWidth="1"/>
    <col min="12548" max="12548" width="8.140625" style="93" customWidth="1"/>
    <col min="12549" max="12550" width="11.140625" style="93" customWidth="1"/>
    <col min="12551" max="12551" width="8.5703125" style="93" customWidth="1"/>
    <col min="12552" max="12552" width="9.140625" style="93" customWidth="1"/>
    <col min="12553" max="12553" width="8.85546875" style="93" customWidth="1"/>
    <col min="12554" max="12554" width="8" style="93" customWidth="1"/>
    <col min="12555" max="12556" width="10.85546875" style="93" customWidth="1"/>
    <col min="12557" max="12557" width="8" style="93" customWidth="1"/>
    <col min="12558" max="12800" width="9.140625" style="93"/>
    <col min="12801" max="12801" width="20.28515625" style="93" customWidth="1"/>
    <col min="12802" max="12802" width="11.28515625" style="93" customWidth="1"/>
    <col min="12803" max="12803" width="11" style="93" customWidth="1"/>
    <col min="12804" max="12804" width="8.140625" style="93" customWidth="1"/>
    <col min="12805" max="12806" width="11.140625" style="93" customWidth="1"/>
    <col min="12807" max="12807" width="8.5703125" style="93" customWidth="1"/>
    <col min="12808" max="12808" width="9.140625" style="93" customWidth="1"/>
    <col min="12809" max="12809" width="8.85546875" style="93" customWidth="1"/>
    <col min="12810" max="12810" width="8" style="93" customWidth="1"/>
    <col min="12811" max="12812" width="10.85546875" style="93" customWidth="1"/>
    <col min="12813" max="12813" width="8" style="93" customWidth="1"/>
    <col min="12814" max="13056" width="9.140625" style="93"/>
    <col min="13057" max="13057" width="20.28515625" style="93" customWidth="1"/>
    <col min="13058" max="13058" width="11.28515625" style="93" customWidth="1"/>
    <col min="13059" max="13059" width="11" style="93" customWidth="1"/>
    <col min="13060" max="13060" width="8.140625" style="93" customWidth="1"/>
    <col min="13061" max="13062" width="11.140625" style="93" customWidth="1"/>
    <col min="13063" max="13063" width="8.5703125" style="93" customWidth="1"/>
    <col min="13064" max="13064" width="9.140625" style="93" customWidth="1"/>
    <col min="13065" max="13065" width="8.85546875" style="93" customWidth="1"/>
    <col min="13066" max="13066" width="8" style="93" customWidth="1"/>
    <col min="13067" max="13068" width="10.85546875" style="93" customWidth="1"/>
    <col min="13069" max="13069" width="8" style="93" customWidth="1"/>
    <col min="13070" max="13312" width="9.140625" style="93"/>
    <col min="13313" max="13313" width="20.28515625" style="93" customWidth="1"/>
    <col min="13314" max="13314" width="11.28515625" style="93" customWidth="1"/>
    <col min="13315" max="13315" width="11" style="93" customWidth="1"/>
    <col min="13316" max="13316" width="8.140625" style="93" customWidth="1"/>
    <col min="13317" max="13318" width="11.140625" style="93" customWidth="1"/>
    <col min="13319" max="13319" width="8.5703125" style="93" customWidth="1"/>
    <col min="13320" max="13320" width="9.140625" style="93" customWidth="1"/>
    <col min="13321" max="13321" width="8.85546875" style="93" customWidth="1"/>
    <col min="13322" max="13322" width="8" style="93" customWidth="1"/>
    <col min="13323" max="13324" width="10.85546875" style="93" customWidth="1"/>
    <col min="13325" max="13325" width="8" style="93" customWidth="1"/>
    <col min="13326" max="13568" width="9.140625" style="93"/>
    <col min="13569" max="13569" width="20.28515625" style="93" customWidth="1"/>
    <col min="13570" max="13570" width="11.28515625" style="93" customWidth="1"/>
    <col min="13571" max="13571" width="11" style="93" customWidth="1"/>
    <col min="13572" max="13572" width="8.140625" style="93" customWidth="1"/>
    <col min="13573" max="13574" width="11.140625" style="93" customWidth="1"/>
    <col min="13575" max="13575" width="8.5703125" style="93" customWidth="1"/>
    <col min="13576" max="13576" width="9.140625" style="93" customWidth="1"/>
    <col min="13577" max="13577" width="8.85546875" style="93" customWidth="1"/>
    <col min="13578" max="13578" width="8" style="93" customWidth="1"/>
    <col min="13579" max="13580" width="10.85546875" style="93" customWidth="1"/>
    <col min="13581" max="13581" width="8" style="93" customWidth="1"/>
    <col min="13582" max="13824" width="9.140625" style="93"/>
    <col min="13825" max="13825" width="20.28515625" style="93" customWidth="1"/>
    <col min="13826" max="13826" width="11.28515625" style="93" customWidth="1"/>
    <col min="13827" max="13827" width="11" style="93" customWidth="1"/>
    <col min="13828" max="13828" width="8.140625" style="93" customWidth="1"/>
    <col min="13829" max="13830" width="11.140625" style="93" customWidth="1"/>
    <col min="13831" max="13831" width="8.5703125" style="93" customWidth="1"/>
    <col min="13832" max="13832" width="9.140625" style="93" customWidth="1"/>
    <col min="13833" max="13833" width="8.85546875" style="93" customWidth="1"/>
    <col min="13834" max="13834" width="8" style="93" customWidth="1"/>
    <col min="13835" max="13836" width="10.85546875" style="93" customWidth="1"/>
    <col min="13837" max="13837" width="8" style="93" customWidth="1"/>
    <col min="13838" max="14080" width="9.140625" style="93"/>
    <col min="14081" max="14081" width="20.28515625" style="93" customWidth="1"/>
    <col min="14082" max="14082" width="11.28515625" style="93" customWidth="1"/>
    <col min="14083" max="14083" width="11" style="93" customWidth="1"/>
    <col min="14084" max="14084" width="8.140625" style="93" customWidth="1"/>
    <col min="14085" max="14086" width="11.140625" style="93" customWidth="1"/>
    <col min="14087" max="14087" width="8.5703125" style="93" customWidth="1"/>
    <col min="14088" max="14088" width="9.140625" style="93" customWidth="1"/>
    <col min="14089" max="14089" width="8.85546875" style="93" customWidth="1"/>
    <col min="14090" max="14090" width="8" style="93" customWidth="1"/>
    <col min="14091" max="14092" width="10.85546875" style="93" customWidth="1"/>
    <col min="14093" max="14093" width="8" style="93" customWidth="1"/>
    <col min="14094" max="14336" width="9.140625" style="93"/>
    <col min="14337" max="14337" width="20.28515625" style="93" customWidth="1"/>
    <col min="14338" max="14338" width="11.28515625" style="93" customWidth="1"/>
    <col min="14339" max="14339" width="11" style="93" customWidth="1"/>
    <col min="14340" max="14340" width="8.140625" style="93" customWidth="1"/>
    <col min="14341" max="14342" width="11.140625" style="93" customWidth="1"/>
    <col min="14343" max="14343" width="8.5703125" style="93" customWidth="1"/>
    <col min="14344" max="14344" width="9.140625" style="93" customWidth="1"/>
    <col min="14345" max="14345" width="8.85546875" style="93" customWidth="1"/>
    <col min="14346" max="14346" width="8" style="93" customWidth="1"/>
    <col min="14347" max="14348" width="10.85546875" style="93" customWidth="1"/>
    <col min="14349" max="14349" width="8" style="93" customWidth="1"/>
    <col min="14350" max="14592" width="9.140625" style="93"/>
    <col min="14593" max="14593" width="20.28515625" style="93" customWidth="1"/>
    <col min="14594" max="14594" width="11.28515625" style="93" customWidth="1"/>
    <col min="14595" max="14595" width="11" style="93" customWidth="1"/>
    <col min="14596" max="14596" width="8.140625" style="93" customWidth="1"/>
    <col min="14597" max="14598" width="11.140625" style="93" customWidth="1"/>
    <col min="14599" max="14599" width="8.5703125" style="93" customWidth="1"/>
    <col min="14600" max="14600" width="9.140625" style="93" customWidth="1"/>
    <col min="14601" max="14601" width="8.85546875" style="93" customWidth="1"/>
    <col min="14602" max="14602" width="8" style="93" customWidth="1"/>
    <col min="14603" max="14604" width="10.85546875" style="93" customWidth="1"/>
    <col min="14605" max="14605" width="8" style="93" customWidth="1"/>
    <col min="14606" max="14848" width="9.140625" style="93"/>
    <col min="14849" max="14849" width="20.28515625" style="93" customWidth="1"/>
    <col min="14850" max="14850" width="11.28515625" style="93" customWidth="1"/>
    <col min="14851" max="14851" width="11" style="93" customWidth="1"/>
    <col min="14852" max="14852" width="8.140625" style="93" customWidth="1"/>
    <col min="14853" max="14854" width="11.140625" style="93" customWidth="1"/>
    <col min="14855" max="14855" width="8.5703125" style="93" customWidth="1"/>
    <col min="14856" max="14856" width="9.140625" style="93" customWidth="1"/>
    <col min="14857" max="14857" width="8.85546875" style="93" customWidth="1"/>
    <col min="14858" max="14858" width="8" style="93" customWidth="1"/>
    <col min="14859" max="14860" width="10.85546875" style="93" customWidth="1"/>
    <col min="14861" max="14861" width="8" style="93" customWidth="1"/>
    <col min="14862" max="15104" width="9.140625" style="93"/>
    <col min="15105" max="15105" width="20.28515625" style="93" customWidth="1"/>
    <col min="15106" max="15106" width="11.28515625" style="93" customWidth="1"/>
    <col min="15107" max="15107" width="11" style="93" customWidth="1"/>
    <col min="15108" max="15108" width="8.140625" style="93" customWidth="1"/>
    <col min="15109" max="15110" width="11.140625" style="93" customWidth="1"/>
    <col min="15111" max="15111" width="8.5703125" style="93" customWidth="1"/>
    <col min="15112" max="15112" width="9.140625" style="93" customWidth="1"/>
    <col min="15113" max="15113" width="8.85546875" style="93" customWidth="1"/>
    <col min="15114" max="15114" width="8" style="93" customWidth="1"/>
    <col min="15115" max="15116" width="10.85546875" style="93" customWidth="1"/>
    <col min="15117" max="15117" width="8" style="93" customWidth="1"/>
    <col min="15118" max="15360" width="9.140625" style="93"/>
    <col min="15361" max="15361" width="20.28515625" style="93" customWidth="1"/>
    <col min="15362" max="15362" width="11.28515625" style="93" customWidth="1"/>
    <col min="15363" max="15363" width="11" style="93" customWidth="1"/>
    <col min="15364" max="15364" width="8.140625" style="93" customWidth="1"/>
    <col min="15365" max="15366" width="11.140625" style="93" customWidth="1"/>
    <col min="15367" max="15367" width="8.5703125" style="93" customWidth="1"/>
    <col min="15368" max="15368" width="9.140625" style="93" customWidth="1"/>
    <col min="15369" max="15369" width="8.85546875" style="93" customWidth="1"/>
    <col min="15370" max="15370" width="8" style="93" customWidth="1"/>
    <col min="15371" max="15372" width="10.85546875" style="93" customWidth="1"/>
    <col min="15373" max="15373" width="8" style="93" customWidth="1"/>
    <col min="15374" max="15616" width="9.140625" style="93"/>
    <col min="15617" max="15617" width="20.28515625" style="93" customWidth="1"/>
    <col min="15618" max="15618" width="11.28515625" style="93" customWidth="1"/>
    <col min="15619" max="15619" width="11" style="93" customWidth="1"/>
    <col min="15620" max="15620" width="8.140625" style="93" customWidth="1"/>
    <col min="15621" max="15622" width="11.140625" style="93" customWidth="1"/>
    <col min="15623" max="15623" width="8.5703125" style="93" customWidth="1"/>
    <col min="15624" max="15624" width="9.140625" style="93" customWidth="1"/>
    <col min="15625" max="15625" width="8.85546875" style="93" customWidth="1"/>
    <col min="15626" max="15626" width="8" style="93" customWidth="1"/>
    <col min="15627" max="15628" width="10.85546875" style="93" customWidth="1"/>
    <col min="15629" max="15629" width="8" style="93" customWidth="1"/>
    <col min="15630" max="15872" width="9.140625" style="93"/>
    <col min="15873" max="15873" width="20.28515625" style="93" customWidth="1"/>
    <col min="15874" max="15874" width="11.28515625" style="93" customWidth="1"/>
    <col min="15875" max="15875" width="11" style="93" customWidth="1"/>
    <col min="15876" max="15876" width="8.140625" style="93" customWidth="1"/>
    <col min="15877" max="15878" width="11.140625" style="93" customWidth="1"/>
    <col min="15879" max="15879" width="8.5703125" style="93" customWidth="1"/>
    <col min="15880" max="15880" width="9.140625" style="93" customWidth="1"/>
    <col min="15881" max="15881" width="8.85546875" style="93" customWidth="1"/>
    <col min="15882" max="15882" width="8" style="93" customWidth="1"/>
    <col min="15883" max="15884" width="10.85546875" style="93" customWidth="1"/>
    <col min="15885" max="15885" width="8" style="93" customWidth="1"/>
    <col min="15886" max="16128" width="9.140625" style="93"/>
    <col min="16129" max="16129" width="20.28515625" style="93" customWidth="1"/>
    <col min="16130" max="16130" width="11.28515625" style="93" customWidth="1"/>
    <col min="16131" max="16131" width="11" style="93" customWidth="1"/>
    <col min="16132" max="16132" width="8.140625" style="93" customWidth="1"/>
    <col min="16133" max="16134" width="11.140625" style="93" customWidth="1"/>
    <col min="16135" max="16135" width="8.5703125" style="93" customWidth="1"/>
    <col min="16136" max="16136" width="9.140625" style="93" customWidth="1"/>
    <col min="16137" max="16137" width="8.85546875" style="93" customWidth="1"/>
    <col min="16138" max="16138" width="8" style="93" customWidth="1"/>
    <col min="16139" max="16140" width="10.85546875" style="93" customWidth="1"/>
    <col min="16141" max="16141" width="8" style="93" customWidth="1"/>
    <col min="16142" max="16384" width="9.140625" style="93"/>
  </cols>
  <sheetData>
    <row r="1" spans="1:26" ht="27" customHeight="1" x14ac:dyDescent="0.2">
      <c r="A1" s="407" t="s">
        <v>114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</row>
    <row r="2" spans="1:26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P2" s="95" t="s">
        <v>115</v>
      </c>
    </row>
    <row r="3" spans="1:26" ht="15" customHeight="1" x14ac:dyDescent="0.2">
      <c r="A3" s="399"/>
      <c r="B3" s="388" t="s">
        <v>151</v>
      </c>
      <c r="C3" s="388"/>
      <c r="D3" s="388"/>
      <c r="E3" s="389" t="s">
        <v>74</v>
      </c>
      <c r="F3" s="390"/>
      <c r="G3" s="390"/>
      <c r="H3" s="390"/>
      <c r="I3" s="390"/>
      <c r="J3" s="390"/>
      <c r="K3" s="393" t="s">
        <v>180</v>
      </c>
      <c r="L3" s="394"/>
      <c r="M3" s="395"/>
      <c r="N3" s="388" t="s">
        <v>75</v>
      </c>
      <c r="O3" s="388"/>
      <c r="P3" s="389"/>
      <c r="Q3" s="96"/>
    </row>
    <row r="4" spans="1:26" ht="36" customHeight="1" x14ac:dyDescent="0.2">
      <c r="A4" s="399"/>
      <c r="B4" s="388"/>
      <c r="C4" s="388"/>
      <c r="D4" s="388"/>
      <c r="E4" s="388" t="s">
        <v>73</v>
      </c>
      <c r="F4" s="388"/>
      <c r="G4" s="388"/>
      <c r="H4" s="388" t="s">
        <v>72</v>
      </c>
      <c r="I4" s="388"/>
      <c r="J4" s="388"/>
      <c r="K4" s="396"/>
      <c r="L4" s="397"/>
      <c r="M4" s="398"/>
      <c r="N4" s="388"/>
      <c r="O4" s="388"/>
      <c r="P4" s="389"/>
      <c r="Q4" s="96"/>
    </row>
    <row r="5" spans="1:26" ht="42.75" customHeight="1" x14ac:dyDescent="0.2">
      <c r="A5" s="399"/>
      <c r="B5" s="258" t="s">
        <v>149</v>
      </c>
      <c r="C5" s="258" t="s">
        <v>71</v>
      </c>
      <c r="D5" s="258" t="s">
        <v>150</v>
      </c>
      <c r="E5" s="258" t="s">
        <v>149</v>
      </c>
      <c r="F5" s="258" t="s">
        <v>71</v>
      </c>
      <c r="G5" s="258" t="s">
        <v>150</v>
      </c>
      <c r="H5" s="258" t="s">
        <v>149</v>
      </c>
      <c r="I5" s="258" t="s">
        <v>71</v>
      </c>
      <c r="J5" s="258" t="s">
        <v>150</v>
      </c>
      <c r="K5" s="258" t="s">
        <v>149</v>
      </c>
      <c r="L5" s="258" t="s">
        <v>71</v>
      </c>
      <c r="M5" s="259" t="s">
        <v>150</v>
      </c>
      <c r="N5" s="258" t="s">
        <v>149</v>
      </c>
      <c r="O5" s="258" t="s">
        <v>71</v>
      </c>
      <c r="P5" s="259" t="s">
        <v>150</v>
      </c>
      <c r="Q5" s="96"/>
    </row>
    <row r="6" spans="1:26" x14ac:dyDescent="0.2">
      <c r="A6" s="58" t="s">
        <v>79</v>
      </c>
      <c r="B6" s="198">
        <f>SUM(B7:B26)</f>
        <v>1548889.0999999996</v>
      </c>
      <c r="C6" s="198">
        <f>SUM(C7:C26)</f>
        <v>1535334.7</v>
      </c>
      <c r="D6" s="198">
        <f>B6/C6*100</f>
        <v>100.88283030403727</v>
      </c>
      <c r="E6" s="198">
        <f>SUM(E7:E26)</f>
        <v>1541062.5999999999</v>
      </c>
      <c r="F6" s="198">
        <f>SUM(F7:F26)</f>
        <v>1527071.5999999999</v>
      </c>
      <c r="G6" s="198">
        <f>E6/F6*100</f>
        <v>100.91619803550796</v>
      </c>
      <c r="H6" s="198">
        <f>SUM(H7:H26)</f>
        <v>7826.5000000000009</v>
      </c>
      <c r="I6" s="198">
        <f>SUM(I7:I26)</f>
        <v>8263.1</v>
      </c>
      <c r="J6" s="198">
        <f>H6/I6*100</f>
        <v>94.716268712710743</v>
      </c>
      <c r="K6" s="198">
        <f>SUM(K7:K26)</f>
        <v>242213.6</v>
      </c>
      <c r="L6" s="198">
        <f>SUM(L7:L26)</f>
        <v>249717.8</v>
      </c>
      <c r="M6" s="198">
        <f>K6/L6*100</f>
        <v>96.994927874584832</v>
      </c>
      <c r="N6" s="198">
        <f>SUM(N7:N26)</f>
        <v>1791102.7000000004</v>
      </c>
      <c r="O6" s="198">
        <f>SUM(O7:O26)</f>
        <v>1785052.5000000005</v>
      </c>
      <c r="P6" s="198">
        <f>N6/O6*100</f>
        <v>100.33893680998179</v>
      </c>
      <c r="Q6" s="261"/>
      <c r="R6" s="261"/>
      <c r="S6" s="261"/>
      <c r="T6" s="261"/>
      <c r="U6" s="261"/>
      <c r="V6" s="261"/>
      <c r="W6" s="261"/>
      <c r="X6" s="261"/>
      <c r="Y6" s="261"/>
      <c r="Z6" s="261"/>
    </row>
    <row r="7" spans="1:26" x14ac:dyDescent="0.2">
      <c r="A7" s="73" t="s">
        <v>80</v>
      </c>
      <c r="B7" s="198">
        <f>E7+H7</f>
        <v>1657.1999999999998</v>
      </c>
      <c r="C7" s="198">
        <f>F7+I7</f>
        <v>1573.5</v>
      </c>
      <c r="D7" s="198">
        <f t="shared" ref="D7:D26" si="0">B7/C7*100</f>
        <v>105.31935176358435</v>
      </c>
      <c r="E7" s="267">
        <v>1308.3</v>
      </c>
      <c r="F7" s="267">
        <v>1232.4000000000001</v>
      </c>
      <c r="G7" s="198">
        <f t="shared" ref="G7:G26" si="1">E7/F7*100</f>
        <v>106.1587147030185</v>
      </c>
      <c r="H7" s="198">
        <v>348.9</v>
      </c>
      <c r="I7" s="198">
        <v>341.1</v>
      </c>
      <c r="J7" s="198">
        <f t="shared" ref="J7:J23" si="2">H7/I7*100</f>
        <v>102.28671943711521</v>
      </c>
      <c r="K7" s="198">
        <v>19965.900000000001</v>
      </c>
      <c r="L7" s="198">
        <v>20018.5</v>
      </c>
      <c r="M7" s="198">
        <f t="shared" ref="M7:M26" si="3">K7/L7*100</f>
        <v>99.737243050178591</v>
      </c>
      <c r="N7" s="201">
        <f>B7+K7</f>
        <v>21623.100000000002</v>
      </c>
      <c r="O7" s="201">
        <f>C7+L7</f>
        <v>21592</v>
      </c>
      <c r="P7" s="198">
        <f t="shared" ref="P7:P26" si="4">N7/O7*100</f>
        <v>100.14403482771397</v>
      </c>
      <c r="Q7" s="261"/>
      <c r="R7" s="261"/>
      <c r="S7" s="261"/>
      <c r="T7" s="261"/>
      <c r="U7" s="261"/>
      <c r="V7" s="261"/>
      <c r="W7" s="261"/>
      <c r="X7" s="261"/>
      <c r="Y7" s="261"/>
      <c r="Z7" s="261"/>
    </row>
    <row r="8" spans="1:26" x14ac:dyDescent="0.2">
      <c r="A8" s="64" t="s">
        <v>81</v>
      </c>
      <c r="B8" s="198">
        <f t="shared" ref="B8:B23" si="5">E8+H8</f>
        <v>256247.2</v>
      </c>
      <c r="C8" s="198">
        <f>F8+I8</f>
        <v>264774.40000000002</v>
      </c>
      <c r="D8" s="198">
        <f t="shared" si="0"/>
        <v>96.77944695559691</v>
      </c>
      <c r="E8" s="267">
        <v>255700.2</v>
      </c>
      <c r="F8" s="267">
        <v>264178.5</v>
      </c>
      <c r="G8" s="198">
        <f t="shared" si="1"/>
        <v>96.790692656669648</v>
      </c>
      <c r="H8" s="198">
        <v>547</v>
      </c>
      <c r="I8" s="198">
        <v>595.9</v>
      </c>
      <c r="J8" s="198">
        <f t="shared" si="2"/>
        <v>91.793925155227399</v>
      </c>
      <c r="K8" s="198">
        <v>23322.2</v>
      </c>
      <c r="L8" s="198">
        <v>22069.1</v>
      </c>
      <c r="M8" s="198">
        <f t="shared" si="3"/>
        <v>105.67807477423186</v>
      </c>
      <c r="N8" s="201">
        <f t="shared" ref="N8:O26" si="6">B8+K8</f>
        <v>279569.40000000002</v>
      </c>
      <c r="O8" s="201">
        <f t="shared" si="6"/>
        <v>286843.5</v>
      </c>
      <c r="P8" s="198">
        <f t="shared" si="4"/>
        <v>97.46408755994122</v>
      </c>
      <c r="Q8" s="261"/>
      <c r="R8" s="261"/>
      <c r="S8" s="261"/>
      <c r="T8" s="261"/>
      <c r="U8" s="261"/>
      <c r="V8" s="261"/>
      <c r="W8" s="261"/>
      <c r="X8" s="261"/>
      <c r="Y8" s="261"/>
      <c r="Z8" s="261"/>
    </row>
    <row r="9" spans="1:26" ht="13.5" customHeight="1" x14ac:dyDescent="0.2">
      <c r="A9" s="268" t="s">
        <v>82</v>
      </c>
      <c r="B9" s="269">
        <f t="shared" si="5"/>
        <v>60889.1</v>
      </c>
      <c r="C9" s="198">
        <f t="shared" ref="C9:C23" si="7">F9+I9</f>
        <v>70812.7</v>
      </c>
      <c r="D9" s="198">
        <f t="shared" si="0"/>
        <v>85.986129606694846</v>
      </c>
      <c r="E9" s="267">
        <v>60476</v>
      </c>
      <c r="F9" s="267">
        <v>70636</v>
      </c>
      <c r="G9" s="198">
        <f t="shared" si="1"/>
        <v>85.616399569624562</v>
      </c>
      <c r="H9" s="269">
        <v>413.1</v>
      </c>
      <c r="I9" s="269">
        <v>176.7</v>
      </c>
      <c r="J9" s="198">
        <f t="shared" si="2"/>
        <v>233.78607809847202</v>
      </c>
      <c r="K9" s="269">
        <v>19313</v>
      </c>
      <c r="L9" s="269">
        <v>20328.599999999999</v>
      </c>
      <c r="M9" s="198">
        <f t="shared" si="3"/>
        <v>95.004082917662799</v>
      </c>
      <c r="N9" s="201">
        <f t="shared" si="6"/>
        <v>80202.100000000006</v>
      </c>
      <c r="O9" s="201">
        <f t="shared" si="6"/>
        <v>91141.299999999988</v>
      </c>
      <c r="P9" s="198">
        <f t="shared" si="4"/>
        <v>87.997537888970228</v>
      </c>
      <c r="Q9" s="261"/>
      <c r="R9" s="261"/>
      <c r="S9" s="261"/>
      <c r="T9" s="261"/>
      <c r="U9" s="261"/>
      <c r="V9" s="261"/>
      <c r="W9" s="261"/>
      <c r="X9" s="261"/>
      <c r="Y9" s="261"/>
      <c r="Z9" s="261"/>
    </row>
    <row r="10" spans="1:26" x14ac:dyDescent="0.2">
      <c r="A10" s="64" t="s">
        <v>83</v>
      </c>
      <c r="B10" s="198">
        <f t="shared" si="5"/>
        <v>207253.59999999998</v>
      </c>
      <c r="C10" s="198">
        <f t="shared" si="7"/>
        <v>183902.1</v>
      </c>
      <c r="D10" s="198">
        <f t="shared" si="0"/>
        <v>112.6977886603796</v>
      </c>
      <c r="E10" s="267">
        <v>205656.8</v>
      </c>
      <c r="F10" s="267">
        <v>181893.1</v>
      </c>
      <c r="G10" s="198">
        <f t="shared" si="1"/>
        <v>113.06465171026278</v>
      </c>
      <c r="H10" s="198">
        <v>1596.8</v>
      </c>
      <c r="I10" s="198">
        <v>2009</v>
      </c>
      <c r="J10" s="198">
        <f t="shared" si="2"/>
        <v>79.48232951717273</v>
      </c>
      <c r="K10" s="198">
        <v>6567.3</v>
      </c>
      <c r="L10" s="198">
        <v>6547</v>
      </c>
      <c r="M10" s="198">
        <f t="shared" si="3"/>
        <v>100.31006567893692</v>
      </c>
      <c r="N10" s="201">
        <f t="shared" si="6"/>
        <v>213820.89999999997</v>
      </c>
      <c r="O10" s="201">
        <f t="shared" si="6"/>
        <v>190449.1</v>
      </c>
      <c r="P10" s="198">
        <f t="shared" si="4"/>
        <v>112.27194037672005</v>
      </c>
      <c r="Q10" s="261"/>
      <c r="R10" s="261"/>
      <c r="S10" s="261"/>
      <c r="T10" s="261"/>
      <c r="U10" s="261"/>
      <c r="V10" s="261"/>
      <c r="W10" s="261"/>
      <c r="X10" s="261"/>
      <c r="Y10" s="261"/>
      <c r="Z10" s="261"/>
    </row>
    <row r="11" spans="1:26" x14ac:dyDescent="0.2">
      <c r="A11" s="64" t="s">
        <v>84</v>
      </c>
      <c r="B11" s="198">
        <f t="shared" si="5"/>
        <v>8216.1</v>
      </c>
      <c r="C11" s="198">
        <f t="shared" si="7"/>
        <v>3493.2</v>
      </c>
      <c r="D11" s="198">
        <f>B11/C11*100</f>
        <v>235.20267949158367</v>
      </c>
      <c r="E11" s="267">
        <v>8147.9</v>
      </c>
      <c r="F11" s="267">
        <v>3430</v>
      </c>
      <c r="G11" s="198">
        <f t="shared" si="1"/>
        <v>237.54810495626822</v>
      </c>
      <c r="H11" s="198">
        <v>68.2</v>
      </c>
      <c r="I11" s="198">
        <v>63.2</v>
      </c>
      <c r="J11" s="198">
        <f t="shared" si="2"/>
        <v>107.91139240506328</v>
      </c>
      <c r="K11" s="198">
        <v>491.4</v>
      </c>
      <c r="L11" s="198">
        <v>441.8</v>
      </c>
      <c r="M11" s="198">
        <f t="shared" si="3"/>
        <v>111.22679945676776</v>
      </c>
      <c r="N11" s="201">
        <f t="shared" si="6"/>
        <v>8707.5</v>
      </c>
      <c r="O11" s="201">
        <f t="shared" si="6"/>
        <v>3935</v>
      </c>
      <c r="P11" s="198">
        <f t="shared" si="4"/>
        <v>221.28335451080054</v>
      </c>
      <c r="Q11" s="261"/>
      <c r="R11" s="261"/>
      <c r="S11" s="261"/>
      <c r="T11" s="261"/>
      <c r="U11" s="261"/>
      <c r="V11" s="261"/>
      <c r="W11" s="261"/>
      <c r="X11" s="261"/>
      <c r="Y11" s="261"/>
      <c r="Z11" s="261"/>
    </row>
    <row r="12" spans="1:26" x14ac:dyDescent="0.2">
      <c r="A12" s="64" t="s">
        <v>85</v>
      </c>
      <c r="B12" s="198">
        <f t="shared" si="5"/>
        <v>47119.600000000006</v>
      </c>
      <c r="C12" s="198">
        <f t="shared" si="7"/>
        <v>52373.1</v>
      </c>
      <c r="D12" s="198">
        <f t="shared" si="0"/>
        <v>89.969087184069693</v>
      </c>
      <c r="E12" s="267">
        <v>46715.8</v>
      </c>
      <c r="F12" s="267">
        <v>51974</v>
      </c>
      <c r="G12" s="198">
        <f t="shared" si="1"/>
        <v>89.883018432293071</v>
      </c>
      <c r="H12" s="198">
        <v>403.8</v>
      </c>
      <c r="I12" s="198">
        <v>399.1</v>
      </c>
      <c r="J12" s="198">
        <f t="shared" si="2"/>
        <v>101.17764971185166</v>
      </c>
      <c r="K12" s="198">
        <v>11160.9</v>
      </c>
      <c r="L12" s="198">
        <v>11058.7</v>
      </c>
      <c r="M12" s="198">
        <f t="shared" si="3"/>
        <v>100.92415925922576</v>
      </c>
      <c r="N12" s="201">
        <f t="shared" si="6"/>
        <v>58280.500000000007</v>
      </c>
      <c r="O12" s="201">
        <f t="shared" si="6"/>
        <v>63431.8</v>
      </c>
      <c r="P12" s="198">
        <f t="shared" si="4"/>
        <v>91.878994447579927</v>
      </c>
      <c r="Q12" s="261"/>
      <c r="R12" s="261"/>
      <c r="S12" s="261"/>
      <c r="T12" s="261"/>
      <c r="U12" s="261"/>
      <c r="V12" s="261"/>
      <c r="W12" s="261"/>
      <c r="X12" s="261"/>
      <c r="Y12" s="261"/>
      <c r="Z12" s="261"/>
    </row>
    <row r="13" spans="1:26" x14ac:dyDescent="0.2">
      <c r="A13" s="64" t="s">
        <v>86</v>
      </c>
      <c r="B13" s="198">
        <f t="shared" si="5"/>
        <v>21970.2</v>
      </c>
      <c r="C13" s="198">
        <f t="shared" si="7"/>
        <v>23360.1</v>
      </c>
      <c r="D13" s="198">
        <f t="shared" si="0"/>
        <v>94.050111086853221</v>
      </c>
      <c r="E13" s="267">
        <v>21074</v>
      </c>
      <c r="F13" s="267">
        <v>22469.599999999999</v>
      </c>
      <c r="G13" s="198">
        <f t="shared" si="1"/>
        <v>93.788941503186535</v>
      </c>
      <c r="H13" s="198">
        <v>896.2</v>
      </c>
      <c r="I13" s="198">
        <v>890.5</v>
      </c>
      <c r="J13" s="198">
        <f t="shared" si="2"/>
        <v>100.64008983717014</v>
      </c>
      <c r="K13" s="198">
        <v>19925.8</v>
      </c>
      <c r="L13" s="198">
        <v>19842.2</v>
      </c>
      <c r="M13" s="198">
        <f t="shared" si="3"/>
        <v>100.42132424831922</v>
      </c>
      <c r="N13" s="201">
        <f t="shared" si="6"/>
        <v>41896</v>
      </c>
      <c r="O13" s="201">
        <f t="shared" si="6"/>
        <v>43202.3</v>
      </c>
      <c r="P13" s="198">
        <f t="shared" si="4"/>
        <v>96.976318390456058</v>
      </c>
      <c r="Q13" s="261"/>
      <c r="R13" s="261"/>
      <c r="S13" s="261"/>
      <c r="T13" s="261"/>
      <c r="U13" s="261"/>
      <c r="V13" s="261"/>
      <c r="W13" s="261"/>
      <c r="X13" s="261"/>
      <c r="Y13" s="261"/>
      <c r="Z13" s="261"/>
    </row>
    <row r="14" spans="1:26" x14ac:dyDescent="0.2">
      <c r="A14" s="64" t="s">
        <v>87</v>
      </c>
      <c r="B14" s="198">
        <f t="shared" si="5"/>
        <v>109733.6</v>
      </c>
      <c r="C14" s="198">
        <f t="shared" si="7"/>
        <v>126906.90000000001</v>
      </c>
      <c r="D14" s="198">
        <f t="shared" si="0"/>
        <v>86.46779647127147</v>
      </c>
      <c r="E14" s="267">
        <v>109116</v>
      </c>
      <c r="F14" s="267">
        <v>126292.1</v>
      </c>
      <c r="G14" s="198">
        <f t="shared" si="1"/>
        <v>86.399703544402215</v>
      </c>
      <c r="H14" s="198">
        <v>617.6</v>
      </c>
      <c r="I14" s="198">
        <v>614.79999999999995</v>
      </c>
      <c r="J14" s="198">
        <f t="shared" si="2"/>
        <v>100.45543266102798</v>
      </c>
      <c r="K14" s="198">
        <v>25005.200000000001</v>
      </c>
      <c r="L14" s="198">
        <v>24981.9</v>
      </c>
      <c r="M14" s="198">
        <f t="shared" si="3"/>
        <v>100.09326752568859</v>
      </c>
      <c r="N14" s="201">
        <f t="shared" si="6"/>
        <v>134738.80000000002</v>
      </c>
      <c r="O14" s="201">
        <f t="shared" si="6"/>
        <v>151888.80000000002</v>
      </c>
      <c r="P14" s="198">
        <f t="shared" si="4"/>
        <v>88.708844891789269</v>
      </c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x14ac:dyDescent="0.2">
      <c r="A15" s="64" t="s">
        <v>88</v>
      </c>
      <c r="B15" s="198">
        <f t="shared" si="5"/>
        <v>260194.19999999998</v>
      </c>
      <c r="C15" s="198">
        <f t="shared" si="7"/>
        <v>264528.2</v>
      </c>
      <c r="D15" s="198">
        <f t="shared" si="0"/>
        <v>98.361611351833176</v>
      </c>
      <c r="E15" s="267">
        <v>259044.8</v>
      </c>
      <c r="F15" s="267">
        <v>263166.3</v>
      </c>
      <c r="G15" s="198">
        <f t="shared" si="1"/>
        <v>98.433880021872099</v>
      </c>
      <c r="H15" s="198">
        <v>1149.4000000000001</v>
      </c>
      <c r="I15" s="198">
        <v>1361.9</v>
      </c>
      <c r="J15" s="198">
        <f t="shared" si="2"/>
        <v>84.396798590204853</v>
      </c>
      <c r="K15" s="198">
        <v>8140.1</v>
      </c>
      <c r="L15" s="198">
        <v>8204.2999999999993</v>
      </c>
      <c r="M15" s="198">
        <f t="shared" si="3"/>
        <v>99.217483514742284</v>
      </c>
      <c r="N15" s="201">
        <f t="shared" si="6"/>
        <v>268334.3</v>
      </c>
      <c r="O15" s="201">
        <f t="shared" si="6"/>
        <v>272732.5</v>
      </c>
      <c r="P15" s="198">
        <f t="shared" si="4"/>
        <v>98.387357575646462</v>
      </c>
      <c r="Q15" s="261"/>
      <c r="R15" s="261"/>
      <c r="S15" s="261"/>
      <c r="T15" s="261"/>
      <c r="U15" s="261"/>
      <c r="V15" s="261"/>
      <c r="W15" s="261"/>
      <c r="X15" s="261"/>
      <c r="Y15" s="261"/>
      <c r="Z15" s="261"/>
    </row>
    <row r="16" spans="1:26" ht="14.25" customHeight="1" x14ac:dyDescent="0.2">
      <c r="A16" s="64" t="s">
        <v>89</v>
      </c>
      <c r="B16" s="198">
        <f t="shared" si="5"/>
        <v>152147.20000000001</v>
      </c>
      <c r="C16" s="198">
        <f t="shared" si="7"/>
        <v>134188.29999999999</v>
      </c>
      <c r="D16" s="198">
        <f t="shared" si="0"/>
        <v>113.38335756545095</v>
      </c>
      <c r="E16" s="267">
        <v>152123</v>
      </c>
      <c r="F16" s="267">
        <v>134165.4</v>
      </c>
      <c r="G16" s="198">
        <f t="shared" si="1"/>
        <v>113.38467294846511</v>
      </c>
      <c r="H16" s="198">
        <v>24.2</v>
      </c>
      <c r="I16" s="198">
        <v>22.9</v>
      </c>
      <c r="J16" s="198">
        <f t="shared" si="2"/>
        <v>105.67685589519651</v>
      </c>
      <c r="K16" s="198">
        <v>11107.6</v>
      </c>
      <c r="L16" s="198">
        <v>10770.3</v>
      </c>
      <c r="M16" s="198">
        <f t="shared" si="3"/>
        <v>103.13176048949427</v>
      </c>
      <c r="N16" s="201">
        <f t="shared" si="6"/>
        <v>163254.80000000002</v>
      </c>
      <c r="O16" s="201">
        <f t="shared" si="6"/>
        <v>144958.59999999998</v>
      </c>
      <c r="P16" s="198">
        <f t="shared" si="4"/>
        <v>112.6216726706798</v>
      </c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4.25" customHeight="1" x14ac:dyDescent="0.2">
      <c r="A17" s="64" t="s">
        <v>90</v>
      </c>
      <c r="B17" s="198">
        <f>H17</f>
        <v>27.6</v>
      </c>
      <c r="C17" s="198">
        <f>I17</f>
        <v>14.5</v>
      </c>
      <c r="D17" s="198">
        <f t="shared" si="0"/>
        <v>190.34482758620689</v>
      </c>
      <c r="E17" s="270" t="s">
        <v>157</v>
      </c>
      <c r="F17" s="270" t="s">
        <v>157</v>
      </c>
      <c r="G17" s="198" t="s">
        <v>157</v>
      </c>
      <c r="H17" s="198">
        <v>27.6</v>
      </c>
      <c r="I17" s="198">
        <v>14.5</v>
      </c>
      <c r="J17" s="198">
        <f t="shared" si="2"/>
        <v>190.34482758620689</v>
      </c>
      <c r="K17" s="198">
        <v>2126.1999999999998</v>
      </c>
      <c r="L17" s="198">
        <v>2174.4</v>
      </c>
      <c r="M17" s="198">
        <f t="shared" si="3"/>
        <v>97.783296541574671</v>
      </c>
      <c r="N17" s="201">
        <f t="shared" si="6"/>
        <v>2153.7999999999997</v>
      </c>
      <c r="O17" s="201">
        <f t="shared" si="6"/>
        <v>2188.9</v>
      </c>
      <c r="P17" s="198">
        <f>N17/O17*100</f>
        <v>98.396454840330733</v>
      </c>
      <c r="Q17" s="261"/>
      <c r="R17" s="261"/>
      <c r="S17" s="261"/>
      <c r="T17" s="261"/>
      <c r="U17" s="261"/>
      <c r="V17" s="261"/>
      <c r="W17" s="261"/>
      <c r="X17" s="261"/>
      <c r="Y17" s="261"/>
      <c r="Z17" s="261"/>
    </row>
    <row r="18" spans="1:26" ht="14.25" customHeight="1" x14ac:dyDescent="0.2">
      <c r="A18" s="64" t="s">
        <v>91</v>
      </c>
      <c r="B18" s="198">
        <f>H18</f>
        <v>38.6</v>
      </c>
      <c r="C18" s="198">
        <f>I18</f>
        <v>38.6</v>
      </c>
      <c r="D18" s="198">
        <f t="shared" si="0"/>
        <v>100</v>
      </c>
      <c r="E18" s="270" t="s">
        <v>157</v>
      </c>
      <c r="F18" s="270" t="s">
        <v>157</v>
      </c>
      <c r="G18" s="198" t="s">
        <v>157</v>
      </c>
      <c r="H18" s="198">
        <v>38.6</v>
      </c>
      <c r="I18" s="198">
        <v>38.6</v>
      </c>
      <c r="J18" s="198">
        <f t="shared" si="2"/>
        <v>100</v>
      </c>
      <c r="K18" s="198">
        <v>180.2</v>
      </c>
      <c r="L18" s="198">
        <v>180.2</v>
      </c>
      <c r="M18" s="198">
        <f t="shared" si="3"/>
        <v>100</v>
      </c>
      <c r="N18" s="201">
        <f t="shared" si="6"/>
        <v>218.79999999999998</v>
      </c>
      <c r="O18" s="201">
        <f t="shared" si="6"/>
        <v>218.79999999999998</v>
      </c>
      <c r="P18" s="198">
        <f t="shared" si="4"/>
        <v>100</v>
      </c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4.25" customHeight="1" x14ac:dyDescent="0.2">
      <c r="A19" s="64" t="s">
        <v>92</v>
      </c>
      <c r="B19" s="198">
        <f t="shared" si="5"/>
        <v>74211.400000000009</v>
      </c>
      <c r="C19" s="198">
        <f t="shared" si="7"/>
        <v>72548</v>
      </c>
      <c r="D19" s="198">
        <f t="shared" si="0"/>
        <v>102.29282681810665</v>
      </c>
      <c r="E19" s="267">
        <v>73972.3</v>
      </c>
      <c r="F19" s="267">
        <v>72193</v>
      </c>
      <c r="G19" s="198">
        <f t="shared" si="1"/>
        <v>102.46464338647792</v>
      </c>
      <c r="H19" s="198">
        <v>239.1</v>
      </c>
      <c r="I19" s="198">
        <v>355</v>
      </c>
      <c r="J19" s="198">
        <f t="shared" si="2"/>
        <v>67.352112676056336</v>
      </c>
      <c r="K19" s="198">
        <v>7906.2</v>
      </c>
      <c r="L19" s="198">
        <v>10509</v>
      </c>
      <c r="M19" s="198">
        <f t="shared" si="3"/>
        <v>75.232657721952606</v>
      </c>
      <c r="N19" s="201">
        <f t="shared" si="6"/>
        <v>82117.600000000006</v>
      </c>
      <c r="O19" s="201">
        <f t="shared" si="6"/>
        <v>83057</v>
      </c>
      <c r="P19" s="198">
        <f t="shared" si="4"/>
        <v>98.868969502871522</v>
      </c>
      <c r="Q19" s="261"/>
      <c r="R19" s="261"/>
      <c r="S19" s="153"/>
      <c r="T19" s="153"/>
      <c r="U19" s="261"/>
      <c r="V19" s="261"/>
      <c r="W19" s="261"/>
      <c r="X19" s="261"/>
      <c r="Y19" s="261"/>
      <c r="Z19" s="261"/>
    </row>
    <row r="20" spans="1:26" ht="14.25" customHeight="1" x14ac:dyDescent="0.2">
      <c r="A20" s="64" t="s">
        <v>93</v>
      </c>
      <c r="B20" s="198">
        <f t="shared" si="5"/>
        <v>219952.2</v>
      </c>
      <c r="C20" s="198">
        <f t="shared" si="7"/>
        <v>209379.20000000001</v>
      </c>
      <c r="D20" s="198">
        <f t="shared" si="0"/>
        <v>105.04968974950712</v>
      </c>
      <c r="E20" s="267">
        <v>219924.2</v>
      </c>
      <c r="F20" s="267">
        <v>209357.1</v>
      </c>
      <c r="G20" s="198">
        <f t="shared" si="1"/>
        <v>105.04740464975872</v>
      </c>
      <c r="H20" s="198">
        <v>28</v>
      </c>
      <c r="I20" s="198">
        <v>22.1</v>
      </c>
      <c r="J20" s="198">
        <f t="shared" si="2"/>
        <v>126.69683257918551</v>
      </c>
      <c r="K20" s="198">
        <v>16460.900000000001</v>
      </c>
      <c r="L20" s="198">
        <v>16383.6</v>
      </c>
      <c r="M20" s="198">
        <f t="shared" si="3"/>
        <v>100.47181327669132</v>
      </c>
      <c r="N20" s="201">
        <f t="shared" si="6"/>
        <v>236413.1</v>
      </c>
      <c r="O20" s="201">
        <f t="shared" si="6"/>
        <v>225762.80000000002</v>
      </c>
      <c r="P20" s="198">
        <f t="shared" si="4"/>
        <v>104.71747338356894</v>
      </c>
      <c r="Q20" s="261"/>
      <c r="R20" s="261"/>
      <c r="S20" s="261"/>
      <c r="T20" s="261"/>
      <c r="U20" s="261"/>
      <c r="V20" s="261"/>
      <c r="W20" s="261"/>
      <c r="X20" s="261"/>
      <c r="Y20" s="261"/>
      <c r="Z20" s="261"/>
    </row>
    <row r="21" spans="1:26" ht="14.25" customHeight="1" x14ac:dyDescent="0.2">
      <c r="A21" s="64" t="s">
        <v>94</v>
      </c>
      <c r="B21" s="198">
        <f t="shared" si="5"/>
        <v>52512</v>
      </c>
      <c r="C21" s="198">
        <f t="shared" si="7"/>
        <v>49478.899999999994</v>
      </c>
      <c r="D21" s="198">
        <f t="shared" si="0"/>
        <v>106.13008777478888</v>
      </c>
      <c r="E21" s="267">
        <v>51449.9</v>
      </c>
      <c r="F21" s="267">
        <v>48461.2</v>
      </c>
      <c r="G21" s="198">
        <f t="shared" si="1"/>
        <v>106.16720180267927</v>
      </c>
      <c r="H21" s="198">
        <v>1062.0999999999999</v>
      </c>
      <c r="I21" s="198">
        <v>1017.7</v>
      </c>
      <c r="J21" s="198">
        <f t="shared" si="2"/>
        <v>104.36277881497493</v>
      </c>
      <c r="K21" s="198">
        <v>46257.599999999999</v>
      </c>
      <c r="L21" s="198">
        <v>52298</v>
      </c>
      <c r="M21" s="198">
        <f t="shared" si="3"/>
        <v>88.450036330261199</v>
      </c>
      <c r="N21" s="201">
        <f t="shared" si="6"/>
        <v>98769.600000000006</v>
      </c>
      <c r="O21" s="201">
        <f t="shared" si="6"/>
        <v>101776.9</v>
      </c>
      <c r="P21" s="198">
        <f t="shared" si="4"/>
        <v>97.045203774137363</v>
      </c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4.25" customHeight="1" x14ac:dyDescent="0.2">
      <c r="A22" s="73" t="s">
        <v>95</v>
      </c>
      <c r="B22" s="198">
        <f t="shared" si="5"/>
        <v>4070.2</v>
      </c>
      <c r="C22" s="198">
        <f t="shared" si="7"/>
        <v>5116.1000000000004</v>
      </c>
      <c r="D22" s="198">
        <f t="shared" si="0"/>
        <v>79.556693575184212</v>
      </c>
      <c r="E22" s="267">
        <v>3774.6</v>
      </c>
      <c r="F22" s="267">
        <v>4818.8</v>
      </c>
      <c r="G22" s="198">
        <f t="shared" si="1"/>
        <v>78.330704739769232</v>
      </c>
      <c r="H22" s="198">
        <v>295.60000000000002</v>
      </c>
      <c r="I22" s="198">
        <v>297.3</v>
      </c>
      <c r="J22" s="198">
        <f>H22/I22*100</f>
        <v>99.428187016481672</v>
      </c>
      <c r="K22" s="198">
        <v>2432.3000000000002</v>
      </c>
      <c r="L22" s="198">
        <v>2450.5</v>
      </c>
      <c r="M22" s="198">
        <f t="shared" si="3"/>
        <v>99.257294429708224</v>
      </c>
      <c r="N22" s="201">
        <f t="shared" si="6"/>
        <v>6502.5</v>
      </c>
      <c r="O22" s="201">
        <f t="shared" si="6"/>
        <v>7566.6</v>
      </c>
      <c r="P22" s="198">
        <f t="shared" si="4"/>
        <v>85.936880501149787</v>
      </c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4.25" customHeight="1" x14ac:dyDescent="0.2">
      <c r="A23" s="64" t="s">
        <v>96</v>
      </c>
      <c r="B23" s="198">
        <f t="shared" si="5"/>
        <v>2820.2000000000003</v>
      </c>
      <c r="C23" s="198">
        <f t="shared" si="7"/>
        <v>2856</v>
      </c>
      <c r="D23" s="198">
        <f t="shared" si="0"/>
        <v>98.746498599439775</v>
      </c>
      <c r="E23" s="267">
        <v>2749.9</v>
      </c>
      <c r="F23" s="267">
        <v>2813.2</v>
      </c>
      <c r="G23" s="198">
        <f t="shared" si="1"/>
        <v>97.749893359874889</v>
      </c>
      <c r="H23" s="198">
        <v>70.3</v>
      </c>
      <c r="I23" s="198">
        <v>42.8</v>
      </c>
      <c r="J23" s="198">
        <f t="shared" si="2"/>
        <v>164.25233644859813</v>
      </c>
      <c r="K23" s="198">
        <v>19664.3</v>
      </c>
      <c r="L23" s="198">
        <v>19260.599999999999</v>
      </c>
      <c r="M23" s="198">
        <f t="shared" si="3"/>
        <v>102.09598870232495</v>
      </c>
      <c r="N23" s="201">
        <f t="shared" si="6"/>
        <v>22484.5</v>
      </c>
      <c r="O23" s="201">
        <f t="shared" si="6"/>
        <v>22116.6</v>
      </c>
      <c r="P23" s="198">
        <f t="shared" si="4"/>
        <v>101.66345640830869</v>
      </c>
      <c r="Q23" s="261"/>
      <c r="R23" s="261"/>
      <c r="S23" s="261"/>
      <c r="T23" s="261"/>
      <c r="U23" s="261"/>
      <c r="V23" s="261"/>
      <c r="W23" s="261"/>
      <c r="X23" s="261"/>
      <c r="Y23" s="261"/>
      <c r="Z23" s="261"/>
    </row>
    <row r="24" spans="1:26" ht="14.25" customHeight="1" x14ac:dyDescent="0.2">
      <c r="A24" s="64" t="s">
        <v>97</v>
      </c>
      <c r="B24" s="198" t="s">
        <v>157</v>
      </c>
      <c r="C24" s="198" t="s">
        <v>157</v>
      </c>
      <c r="D24" s="198" t="s">
        <v>157</v>
      </c>
      <c r="E24" s="270" t="s">
        <v>157</v>
      </c>
      <c r="F24" s="270" t="s">
        <v>157</v>
      </c>
      <c r="G24" s="198" t="s">
        <v>157</v>
      </c>
      <c r="H24" s="198" t="s">
        <v>157</v>
      </c>
      <c r="I24" s="198" t="s">
        <v>157</v>
      </c>
      <c r="J24" s="198" t="s">
        <v>157</v>
      </c>
      <c r="K24" s="198">
        <v>1</v>
      </c>
      <c r="L24" s="198">
        <v>1</v>
      </c>
      <c r="M24" s="198">
        <f>K24/L24*100</f>
        <v>100</v>
      </c>
      <c r="N24" s="201">
        <f>K24</f>
        <v>1</v>
      </c>
      <c r="O24" s="201">
        <f>L24</f>
        <v>1</v>
      </c>
      <c r="P24" s="198">
        <f>N24/O24*100</f>
        <v>100</v>
      </c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x14ac:dyDescent="0.2">
      <c r="A25" s="64" t="s">
        <v>98</v>
      </c>
      <c r="B25" s="198">
        <f>E25</f>
        <v>0.2</v>
      </c>
      <c r="C25" s="198">
        <f>F25</f>
        <v>0.5</v>
      </c>
      <c r="D25" s="198">
        <f t="shared" si="0"/>
        <v>40</v>
      </c>
      <c r="E25" s="267">
        <v>0.2</v>
      </c>
      <c r="F25" s="267">
        <v>0.5</v>
      </c>
      <c r="G25" s="198">
        <f t="shared" si="1"/>
        <v>40</v>
      </c>
      <c r="H25" s="198" t="s">
        <v>157</v>
      </c>
      <c r="I25" s="198" t="s">
        <v>157</v>
      </c>
      <c r="J25" s="198" t="s">
        <v>157</v>
      </c>
      <c r="K25" s="198">
        <v>82.8</v>
      </c>
      <c r="L25" s="198">
        <v>95.9</v>
      </c>
      <c r="M25" s="198">
        <f t="shared" si="3"/>
        <v>86.339937434827945</v>
      </c>
      <c r="N25" s="201">
        <f t="shared" si="6"/>
        <v>83</v>
      </c>
      <c r="O25" s="201">
        <f t="shared" si="6"/>
        <v>96.4</v>
      </c>
      <c r="P25" s="198">
        <f t="shared" si="4"/>
        <v>86.099585062240664</v>
      </c>
      <c r="Q25" s="261"/>
      <c r="R25" s="153"/>
      <c r="S25" s="153"/>
      <c r="T25" s="153"/>
      <c r="U25" s="153"/>
      <c r="V25" s="153"/>
      <c r="W25" s="153"/>
      <c r="X25" s="261"/>
      <c r="Y25" s="261"/>
      <c r="Z25" s="261"/>
    </row>
    <row r="26" spans="1:26" x14ac:dyDescent="0.2">
      <c r="A26" s="66" t="s">
        <v>99</v>
      </c>
      <c r="B26" s="199">
        <f>E26</f>
        <v>69828.7</v>
      </c>
      <c r="C26" s="199">
        <f>F26</f>
        <v>69990.399999999994</v>
      </c>
      <c r="D26" s="199">
        <f t="shared" si="0"/>
        <v>99.768968315654732</v>
      </c>
      <c r="E26" s="271">
        <v>69828.7</v>
      </c>
      <c r="F26" s="271">
        <v>69990.399999999994</v>
      </c>
      <c r="G26" s="199">
        <f t="shared" si="1"/>
        <v>99.768968315654732</v>
      </c>
      <c r="H26" s="199" t="s">
        <v>157</v>
      </c>
      <c r="I26" s="199" t="s">
        <v>157</v>
      </c>
      <c r="J26" s="199" t="s">
        <v>157</v>
      </c>
      <c r="K26" s="199">
        <v>2102.6999999999998</v>
      </c>
      <c r="L26" s="199">
        <v>2102.1999999999998</v>
      </c>
      <c r="M26" s="199">
        <f t="shared" si="3"/>
        <v>100.02378460660262</v>
      </c>
      <c r="N26" s="199">
        <f t="shared" si="6"/>
        <v>71931.399999999994</v>
      </c>
      <c r="O26" s="199">
        <f t="shared" si="6"/>
        <v>72092.599999999991</v>
      </c>
      <c r="P26" s="199">
        <f t="shared" si="4"/>
        <v>99.776398687243912</v>
      </c>
      <c r="Q26" s="261"/>
      <c r="R26" s="261"/>
      <c r="S26" s="261"/>
      <c r="T26" s="261"/>
      <c r="U26" s="153"/>
      <c r="V26" s="153"/>
      <c r="W26" s="153"/>
      <c r="X26" s="261"/>
      <c r="Y26" s="261"/>
      <c r="Z26" s="261"/>
    </row>
    <row r="27" spans="1:26" x14ac:dyDescent="0.2">
      <c r="O27" s="261"/>
      <c r="P27" s="261"/>
      <c r="Q27" s="261"/>
      <c r="R27" s="261"/>
      <c r="S27" s="261"/>
      <c r="T27" s="261"/>
      <c r="U27" s="153"/>
      <c r="V27" s="153"/>
      <c r="W27" s="153"/>
      <c r="X27" s="261"/>
      <c r="Y27" s="261"/>
      <c r="Z27" s="261"/>
    </row>
    <row r="28" spans="1:26" x14ac:dyDescent="0.2">
      <c r="A28" s="257"/>
      <c r="B28" s="97"/>
      <c r="C28" s="97"/>
      <c r="D28" s="99"/>
      <c r="E28" s="97"/>
      <c r="F28" s="97"/>
      <c r="G28" s="97"/>
      <c r="H28" s="97"/>
      <c r="I28" s="97"/>
      <c r="J28" s="97"/>
      <c r="K28" s="97"/>
      <c r="L28" s="198"/>
      <c r="M28" s="97"/>
    </row>
    <row r="29" spans="1:26" x14ac:dyDescent="0.2"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26" x14ac:dyDescent="0.2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activeCell="A3" sqref="A3:A5"/>
    </sheetView>
  </sheetViews>
  <sheetFormatPr defaultRowHeight="12.75" x14ac:dyDescent="0.2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56" width="9.140625" style="4"/>
    <col min="257" max="257" width="22.7109375" style="4" customWidth="1"/>
    <col min="258" max="258" width="9.5703125" style="4" customWidth="1"/>
    <col min="259" max="259" width="9.42578125" style="4" customWidth="1"/>
    <col min="260" max="260" width="9.7109375" style="4" customWidth="1"/>
    <col min="261" max="261" width="8.28515625" style="4" customWidth="1"/>
    <col min="262" max="262" width="8.7109375" style="4" customWidth="1"/>
    <col min="263" max="263" width="10.42578125" style="4" customWidth="1"/>
    <col min="264" max="265" width="9.140625" style="4" customWidth="1"/>
    <col min="266" max="266" width="10.140625" style="4" customWidth="1"/>
    <col min="267" max="268" width="9.5703125" style="4" customWidth="1"/>
    <col min="269" max="269" width="10.42578125" style="4" customWidth="1"/>
    <col min="270" max="270" width="7.140625" style="4" customWidth="1"/>
    <col min="271" max="512" width="9.140625" style="4"/>
    <col min="513" max="513" width="22.7109375" style="4" customWidth="1"/>
    <col min="514" max="514" width="9.5703125" style="4" customWidth="1"/>
    <col min="515" max="515" width="9.42578125" style="4" customWidth="1"/>
    <col min="516" max="516" width="9.7109375" style="4" customWidth="1"/>
    <col min="517" max="517" width="8.28515625" style="4" customWidth="1"/>
    <col min="518" max="518" width="8.7109375" style="4" customWidth="1"/>
    <col min="519" max="519" width="10.42578125" style="4" customWidth="1"/>
    <col min="520" max="521" width="9.140625" style="4" customWidth="1"/>
    <col min="522" max="522" width="10.140625" style="4" customWidth="1"/>
    <col min="523" max="524" width="9.5703125" style="4" customWidth="1"/>
    <col min="525" max="525" width="10.42578125" style="4" customWidth="1"/>
    <col min="526" max="526" width="7.140625" style="4" customWidth="1"/>
    <col min="527" max="768" width="9.140625" style="4"/>
    <col min="769" max="769" width="22.7109375" style="4" customWidth="1"/>
    <col min="770" max="770" width="9.5703125" style="4" customWidth="1"/>
    <col min="771" max="771" width="9.42578125" style="4" customWidth="1"/>
    <col min="772" max="772" width="9.7109375" style="4" customWidth="1"/>
    <col min="773" max="773" width="8.28515625" style="4" customWidth="1"/>
    <col min="774" max="774" width="8.7109375" style="4" customWidth="1"/>
    <col min="775" max="775" width="10.42578125" style="4" customWidth="1"/>
    <col min="776" max="777" width="9.140625" style="4" customWidth="1"/>
    <col min="778" max="778" width="10.140625" style="4" customWidth="1"/>
    <col min="779" max="780" width="9.5703125" style="4" customWidth="1"/>
    <col min="781" max="781" width="10.42578125" style="4" customWidth="1"/>
    <col min="782" max="782" width="7.140625" style="4" customWidth="1"/>
    <col min="783" max="1024" width="9.140625" style="4"/>
    <col min="1025" max="1025" width="22.7109375" style="4" customWidth="1"/>
    <col min="1026" max="1026" width="9.5703125" style="4" customWidth="1"/>
    <col min="1027" max="1027" width="9.42578125" style="4" customWidth="1"/>
    <col min="1028" max="1028" width="9.7109375" style="4" customWidth="1"/>
    <col min="1029" max="1029" width="8.28515625" style="4" customWidth="1"/>
    <col min="1030" max="1030" width="8.7109375" style="4" customWidth="1"/>
    <col min="1031" max="1031" width="10.42578125" style="4" customWidth="1"/>
    <col min="1032" max="1033" width="9.140625" style="4" customWidth="1"/>
    <col min="1034" max="1034" width="10.140625" style="4" customWidth="1"/>
    <col min="1035" max="1036" width="9.5703125" style="4" customWidth="1"/>
    <col min="1037" max="1037" width="10.42578125" style="4" customWidth="1"/>
    <col min="1038" max="1038" width="7.140625" style="4" customWidth="1"/>
    <col min="1039" max="1280" width="9.140625" style="4"/>
    <col min="1281" max="1281" width="22.7109375" style="4" customWidth="1"/>
    <col min="1282" max="1282" width="9.5703125" style="4" customWidth="1"/>
    <col min="1283" max="1283" width="9.42578125" style="4" customWidth="1"/>
    <col min="1284" max="1284" width="9.7109375" style="4" customWidth="1"/>
    <col min="1285" max="1285" width="8.28515625" style="4" customWidth="1"/>
    <col min="1286" max="1286" width="8.7109375" style="4" customWidth="1"/>
    <col min="1287" max="1287" width="10.42578125" style="4" customWidth="1"/>
    <col min="1288" max="1289" width="9.140625" style="4" customWidth="1"/>
    <col min="1290" max="1290" width="10.140625" style="4" customWidth="1"/>
    <col min="1291" max="1292" width="9.5703125" style="4" customWidth="1"/>
    <col min="1293" max="1293" width="10.42578125" style="4" customWidth="1"/>
    <col min="1294" max="1294" width="7.140625" style="4" customWidth="1"/>
    <col min="1295" max="1536" width="9.140625" style="4"/>
    <col min="1537" max="1537" width="22.7109375" style="4" customWidth="1"/>
    <col min="1538" max="1538" width="9.5703125" style="4" customWidth="1"/>
    <col min="1539" max="1539" width="9.42578125" style="4" customWidth="1"/>
    <col min="1540" max="1540" width="9.7109375" style="4" customWidth="1"/>
    <col min="1541" max="1541" width="8.28515625" style="4" customWidth="1"/>
    <col min="1542" max="1542" width="8.7109375" style="4" customWidth="1"/>
    <col min="1543" max="1543" width="10.42578125" style="4" customWidth="1"/>
    <col min="1544" max="1545" width="9.140625" style="4" customWidth="1"/>
    <col min="1546" max="1546" width="10.140625" style="4" customWidth="1"/>
    <col min="1547" max="1548" width="9.5703125" style="4" customWidth="1"/>
    <col min="1549" max="1549" width="10.42578125" style="4" customWidth="1"/>
    <col min="1550" max="1550" width="7.140625" style="4" customWidth="1"/>
    <col min="1551" max="1792" width="9.140625" style="4"/>
    <col min="1793" max="1793" width="22.7109375" style="4" customWidth="1"/>
    <col min="1794" max="1794" width="9.5703125" style="4" customWidth="1"/>
    <col min="1795" max="1795" width="9.42578125" style="4" customWidth="1"/>
    <col min="1796" max="1796" width="9.7109375" style="4" customWidth="1"/>
    <col min="1797" max="1797" width="8.28515625" style="4" customWidth="1"/>
    <col min="1798" max="1798" width="8.7109375" style="4" customWidth="1"/>
    <col min="1799" max="1799" width="10.42578125" style="4" customWidth="1"/>
    <col min="1800" max="1801" width="9.140625" style="4" customWidth="1"/>
    <col min="1802" max="1802" width="10.140625" style="4" customWidth="1"/>
    <col min="1803" max="1804" width="9.5703125" style="4" customWidth="1"/>
    <col min="1805" max="1805" width="10.42578125" style="4" customWidth="1"/>
    <col min="1806" max="1806" width="7.140625" style="4" customWidth="1"/>
    <col min="1807" max="2048" width="9.140625" style="4"/>
    <col min="2049" max="2049" width="22.7109375" style="4" customWidth="1"/>
    <col min="2050" max="2050" width="9.5703125" style="4" customWidth="1"/>
    <col min="2051" max="2051" width="9.42578125" style="4" customWidth="1"/>
    <col min="2052" max="2052" width="9.7109375" style="4" customWidth="1"/>
    <col min="2053" max="2053" width="8.28515625" style="4" customWidth="1"/>
    <col min="2054" max="2054" width="8.7109375" style="4" customWidth="1"/>
    <col min="2055" max="2055" width="10.42578125" style="4" customWidth="1"/>
    <col min="2056" max="2057" width="9.140625" style="4" customWidth="1"/>
    <col min="2058" max="2058" width="10.140625" style="4" customWidth="1"/>
    <col min="2059" max="2060" width="9.5703125" style="4" customWidth="1"/>
    <col min="2061" max="2061" width="10.42578125" style="4" customWidth="1"/>
    <col min="2062" max="2062" width="7.140625" style="4" customWidth="1"/>
    <col min="2063" max="2304" width="9.140625" style="4"/>
    <col min="2305" max="2305" width="22.7109375" style="4" customWidth="1"/>
    <col min="2306" max="2306" width="9.5703125" style="4" customWidth="1"/>
    <col min="2307" max="2307" width="9.42578125" style="4" customWidth="1"/>
    <col min="2308" max="2308" width="9.7109375" style="4" customWidth="1"/>
    <col min="2309" max="2309" width="8.28515625" style="4" customWidth="1"/>
    <col min="2310" max="2310" width="8.7109375" style="4" customWidth="1"/>
    <col min="2311" max="2311" width="10.42578125" style="4" customWidth="1"/>
    <col min="2312" max="2313" width="9.140625" style="4" customWidth="1"/>
    <col min="2314" max="2314" width="10.140625" style="4" customWidth="1"/>
    <col min="2315" max="2316" width="9.5703125" style="4" customWidth="1"/>
    <col min="2317" max="2317" width="10.42578125" style="4" customWidth="1"/>
    <col min="2318" max="2318" width="7.140625" style="4" customWidth="1"/>
    <col min="2319" max="2560" width="9.140625" style="4"/>
    <col min="2561" max="2561" width="22.7109375" style="4" customWidth="1"/>
    <col min="2562" max="2562" width="9.5703125" style="4" customWidth="1"/>
    <col min="2563" max="2563" width="9.42578125" style="4" customWidth="1"/>
    <col min="2564" max="2564" width="9.7109375" style="4" customWidth="1"/>
    <col min="2565" max="2565" width="8.28515625" style="4" customWidth="1"/>
    <col min="2566" max="2566" width="8.7109375" style="4" customWidth="1"/>
    <col min="2567" max="2567" width="10.42578125" style="4" customWidth="1"/>
    <col min="2568" max="2569" width="9.140625" style="4" customWidth="1"/>
    <col min="2570" max="2570" width="10.140625" style="4" customWidth="1"/>
    <col min="2571" max="2572" width="9.5703125" style="4" customWidth="1"/>
    <col min="2573" max="2573" width="10.42578125" style="4" customWidth="1"/>
    <col min="2574" max="2574" width="7.140625" style="4" customWidth="1"/>
    <col min="2575" max="2816" width="9.140625" style="4"/>
    <col min="2817" max="2817" width="22.7109375" style="4" customWidth="1"/>
    <col min="2818" max="2818" width="9.5703125" style="4" customWidth="1"/>
    <col min="2819" max="2819" width="9.42578125" style="4" customWidth="1"/>
    <col min="2820" max="2820" width="9.7109375" style="4" customWidth="1"/>
    <col min="2821" max="2821" width="8.28515625" style="4" customWidth="1"/>
    <col min="2822" max="2822" width="8.7109375" style="4" customWidth="1"/>
    <col min="2823" max="2823" width="10.42578125" style="4" customWidth="1"/>
    <col min="2824" max="2825" width="9.140625" style="4" customWidth="1"/>
    <col min="2826" max="2826" width="10.140625" style="4" customWidth="1"/>
    <col min="2827" max="2828" width="9.5703125" style="4" customWidth="1"/>
    <col min="2829" max="2829" width="10.42578125" style="4" customWidth="1"/>
    <col min="2830" max="2830" width="7.140625" style="4" customWidth="1"/>
    <col min="2831" max="3072" width="9.140625" style="4"/>
    <col min="3073" max="3073" width="22.7109375" style="4" customWidth="1"/>
    <col min="3074" max="3074" width="9.5703125" style="4" customWidth="1"/>
    <col min="3075" max="3075" width="9.42578125" style="4" customWidth="1"/>
    <col min="3076" max="3076" width="9.7109375" style="4" customWidth="1"/>
    <col min="3077" max="3077" width="8.28515625" style="4" customWidth="1"/>
    <col min="3078" max="3078" width="8.7109375" style="4" customWidth="1"/>
    <col min="3079" max="3079" width="10.42578125" style="4" customWidth="1"/>
    <col min="3080" max="3081" width="9.140625" style="4" customWidth="1"/>
    <col min="3082" max="3082" width="10.140625" style="4" customWidth="1"/>
    <col min="3083" max="3084" width="9.5703125" style="4" customWidth="1"/>
    <col min="3085" max="3085" width="10.42578125" style="4" customWidth="1"/>
    <col min="3086" max="3086" width="7.140625" style="4" customWidth="1"/>
    <col min="3087" max="3328" width="9.140625" style="4"/>
    <col min="3329" max="3329" width="22.7109375" style="4" customWidth="1"/>
    <col min="3330" max="3330" width="9.5703125" style="4" customWidth="1"/>
    <col min="3331" max="3331" width="9.42578125" style="4" customWidth="1"/>
    <col min="3332" max="3332" width="9.7109375" style="4" customWidth="1"/>
    <col min="3333" max="3333" width="8.28515625" style="4" customWidth="1"/>
    <col min="3334" max="3334" width="8.7109375" style="4" customWidth="1"/>
    <col min="3335" max="3335" width="10.42578125" style="4" customWidth="1"/>
    <col min="3336" max="3337" width="9.140625" style="4" customWidth="1"/>
    <col min="3338" max="3338" width="10.140625" style="4" customWidth="1"/>
    <col min="3339" max="3340" width="9.5703125" style="4" customWidth="1"/>
    <col min="3341" max="3341" width="10.42578125" style="4" customWidth="1"/>
    <col min="3342" max="3342" width="7.140625" style="4" customWidth="1"/>
    <col min="3343" max="3584" width="9.140625" style="4"/>
    <col min="3585" max="3585" width="22.7109375" style="4" customWidth="1"/>
    <col min="3586" max="3586" width="9.5703125" style="4" customWidth="1"/>
    <col min="3587" max="3587" width="9.42578125" style="4" customWidth="1"/>
    <col min="3588" max="3588" width="9.7109375" style="4" customWidth="1"/>
    <col min="3589" max="3589" width="8.28515625" style="4" customWidth="1"/>
    <col min="3590" max="3590" width="8.7109375" style="4" customWidth="1"/>
    <col min="3591" max="3591" width="10.42578125" style="4" customWidth="1"/>
    <col min="3592" max="3593" width="9.140625" style="4" customWidth="1"/>
    <col min="3594" max="3594" width="10.140625" style="4" customWidth="1"/>
    <col min="3595" max="3596" width="9.5703125" style="4" customWidth="1"/>
    <col min="3597" max="3597" width="10.42578125" style="4" customWidth="1"/>
    <col min="3598" max="3598" width="7.140625" style="4" customWidth="1"/>
    <col min="3599" max="3840" width="9.140625" style="4"/>
    <col min="3841" max="3841" width="22.7109375" style="4" customWidth="1"/>
    <col min="3842" max="3842" width="9.5703125" style="4" customWidth="1"/>
    <col min="3843" max="3843" width="9.42578125" style="4" customWidth="1"/>
    <col min="3844" max="3844" width="9.7109375" style="4" customWidth="1"/>
    <col min="3845" max="3845" width="8.28515625" style="4" customWidth="1"/>
    <col min="3846" max="3846" width="8.7109375" style="4" customWidth="1"/>
    <col min="3847" max="3847" width="10.42578125" style="4" customWidth="1"/>
    <col min="3848" max="3849" width="9.140625" style="4" customWidth="1"/>
    <col min="3850" max="3850" width="10.140625" style="4" customWidth="1"/>
    <col min="3851" max="3852" width="9.5703125" style="4" customWidth="1"/>
    <col min="3853" max="3853" width="10.42578125" style="4" customWidth="1"/>
    <col min="3854" max="3854" width="7.140625" style="4" customWidth="1"/>
    <col min="3855" max="4096" width="9.140625" style="4"/>
    <col min="4097" max="4097" width="22.7109375" style="4" customWidth="1"/>
    <col min="4098" max="4098" width="9.5703125" style="4" customWidth="1"/>
    <col min="4099" max="4099" width="9.42578125" style="4" customWidth="1"/>
    <col min="4100" max="4100" width="9.7109375" style="4" customWidth="1"/>
    <col min="4101" max="4101" width="8.28515625" style="4" customWidth="1"/>
    <col min="4102" max="4102" width="8.7109375" style="4" customWidth="1"/>
    <col min="4103" max="4103" width="10.42578125" style="4" customWidth="1"/>
    <col min="4104" max="4105" width="9.140625" style="4" customWidth="1"/>
    <col min="4106" max="4106" width="10.140625" style="4" customWidth="1"/>
    <col min="4107" max="4108" width="9.5703125" style="4" customWidth="1"/>
    <col min="4109" max="4109" width="10.42578125" style="4" customWidth="1"/>
    <col min="4110" max="4110" width="7.140625" style="4" customWidth="1"/>
    <col min="4111" max="4352" width="9.140625" style="4"/>
    <col min="4353" max="4353" width="22.7109375" style="4" customWidth="1"/>
    <col min="4354" max="4354" width="9.5703125" style="4" customWidth="1"/>
    <col min="4355" max="4355" width="9.42578125" style="4" customWidth="1"/>
    <col min="4356" max="4356" width="9.7109375" style="4" customWidth="1"/>
    <col min="4357" max="4357" width="8.28515625" style="4" customWidth="1"/>
    <col min="4358" max="4358" width="8.7109375" style="4" customWidth="1"/>
    <col min="4359" max="4359" width="10.42578125" style="4" customWidth="1"/>
    <col min="4360" max="4361" width="9.140625" style="4" customWidth="1"/>
    <col min="4362" max="4362" width="10.140625" style="4" customWidth="1"/>
    <col min="4363" max="4364" width="9.5703125" style="4" customWidth="1"/>
    <col min="4365" max="4365" width="10.42578125" style="4" customWidth="1"/>
    <col min="4366" max="4366" width="7.140625" style="4" customWidth="1"/>
    <col min="4367" max="4608" width="9.140625" style="4"/>
    <col min="4609" max="4609" width="22.7109375" style="4" customWidth="1"/>
    <col min="4610" max="4610" width="9.5703125" style="4" customWidth="1"/>
    <col min="4611" max="4611" width="9.42578125" style="4" customWidth="1"/>
    <col min="4612" max="4612" width="9.7109375" style="4" customWidth="1"/>
    <col min="4613" max="4613" width="8.28515625" style="4" customWidth="1"/>
    <col min="4614" max="4614" width="8.7109375" style="4" customWidth="1"/>
    <col min="4615" max="4615" width="10.42578125" style="4" customWidth="1"/>
    <col min="4616" max="4617" width="9.140625" style="4" customWidth="1"/>
    <col min="4618" max="4618" width="10.140625" style="4" customWidth="1"/>
    <col min="4619" max="4620" width="9.5703125" style="4" customWidth="1"/>
    <col min="4621" max="4621" width="10.42578125" style="4" customWidth="1"/>
    <col min="4622" max="4622" width="7.140625" style="4" customWidth="1"/>
    <col min="4623" max="4864" width="9.140625" style="4"/>
    <col min="4865" max="4865" width="22.7109375" style="4" customWidth="1"/>
    <col min="4866" max="4866" width="9.5703125" style="4" customWidth="1"/>
    <col min="4867" max="4867" width="9.42578125" style="4" customWidth="1"/>
    <col min="4868" max="4868" width="9.7109375" style="4" customWidth="1"/>
    <col min="4869" max="4869" width="8.28515625" style="4" customWidth="1"/>
    <col min="4870" max="4870" width="8.7109375" style="4" customWidth="1"/>
    <col min="4871" max="4871" width="10.42578125" style="4" customWidth="1"/>
    <col min="4872" max="4873" width="9.140625" style="4" customWidth="1"/>
    <col min="4874" max="4874" width="10.140625" style="4" customWidth="1"/>
    <col min="4875" max="4876" width="9.5703125" style="4" customWidth="1"/>
    <col min="4877" max="4877" width="10.42578125" style="4" customWidth="1"/>
    <col min="4878" max="4878" width="7.140625" style="4" customWidth="1"/>
    <col min="4879" max="5120" width="9.140625" style="4"/>
    <col min="5121" max="5121" width="22.7109375" style="4" customWidth="1"/>
    <col min="5122" max="5122" width="9.5703125" style="4" customWidth="1"/>
    <col min="5123" max="5123" width="9.42578125" style="4" customWidth="1"/>
    <col min="5124" max="5124" width="9.7109375" style="4" customWidth="1"/>
    <col min="5125" max="5125" width="8.28515625" style="4" customWidth="1"/>
    <col min="5126" max="5126" width="8.7109375" style="4" customWidth="1"/>
    <col min="5127" max="5127" width="10.42578125" style="4" customWidth="1"/>
    <col min="5128" max="5129" width="9.140625" style="4" customWidth="1"/>
    <col min="5130" max="5130" width="10.140625" style="4" customWidth="1"/>
    <col min="5131" max="5132" width="9.5703125" style="4" customWidth="1"/>
    <col min="5133" max="5133" width="10.42578125" style="4" customWidth="1"/>
    <col min="5134" max="5134" width="7.140625" style="4" customWidth="1"/>
    <col min="5135" max="5376" width="9.140625" style="4"/>
    <col min="5377" max="5377" width="22.7109375" style="4" customWidth="1"/>
    <col min="5378" max="5378" width="9.5703125" style="4" customWidth="1"/>
    <col min="5379" max="5379" width="9.42578125" style="4" customWidth="1"/>
    <col min="5380" max="5380" width="9.7109375" style="4" customWidth="1"/>
    <col min="5381" max="5381" width="8.28515625" style="4" customWidth="1"/>
    <col min="5382" max="5382" width="8.7109375" style="4" customWidth="1"/>
    <col min="5383" max="5383" width="10.42578125" style="4" customWidth="1"/>
    <col min="5384" max="5385" width="9.140625" style="4" customWidth="1"/>
    <col min="5386" max="5386" width="10.140625" style="4" customWidth="1"/>
    <col min="5387" max="5388" width="9.5703125" style="4" customWidth="1"/>
    <col min="5389" max="5389" width="10.42578125" style="4" customWidth="1"/>
    <col min="5390" max="5390" width="7.140625" style="4" customWidth="1"/>
    <col min="5391" max="5632" width="9.140625" style="4"/>
    <col min="5633" max="5633" width="22.7109375" style="4" customWidth="1"/>
    <col min="5634" max="5634" width="9.5703125" style="4" customWidth="1"/>
    <col min="5635" max="5635" width="9.42578125" style="4" customWidth="1"/>
    <col min="5636" max="5636" width="9.7109375" style="4" customWidth="1"/>
    <col min="5637" max="5637" width="8.28515625" style="4" customWidth="1"/>
    <col min="5638" max="5638" width="8.7109375" style="4" customWidth="1"/>
    <col min="5639" max="5639" width="10.42578125" style="4" customWidth="1"/>
    <col min="5640" max="5641" width="9.140625" style="4" customWidth="1"/>
    <col min="5642" max="5642" width="10.140625" style="4" customWidth="1"/>
    <col min="5643" max="5644" width="9.5703125" style="4" customWidth="1"/>
    <col min="5645" max="5645" width="10.42578125" style="4" customWidth="1"/>
    <col min="5646" max="5646" width="7.140625" style="4" customWidth="1"/>
    <col min="5647" max="5888" width="9.140625" style="4"/>
    <col min="5889" max="5889" width="22.7109375" style="4" customWidth="1"/>
    <col min="5890" max="5890" width="9.5703125" style="4" customWidth="1"/>
    <col min="5891" max="5891" width="9.42578125" style="4" customWidth="1"/>
    <col min="5892" max="5892" width="9.7109375" style="4" customWidth="1"/>
    <col min="5893" max="5893" width="8.28515625" style="4" customWidth="1"/>
    <col min="5894" max="5894" width="8.7109375" style="4" customWidth="1"/>
    <col min="5895" max="5895" width="10.42578125" style="4" customWidth="1"/>
    <col min="5896" max="5897" width="9.140625" style="4" customWidth="1"/>
    <col min="5898" max="5898" width="10.140625" style="4" customWidth="1"/>
    <col min="5899" max="5900" width="9.5703125" style="4" customWidth="1"/>
    <col min="5901" max="5901" width="10.42578125" style="4" customWidth="1"/>
    <col min="5902" max="5902" width="7.140625" style="4" customWidth="1"/>
    <col min="5903" max="6144" width="9.140625" style="4"/>
    <col min="6145" max="6145" width="22.7109375" style="4" customWidth="1"/>
    <col min="6146" max="6146" width="9.5703125" style="4" customWidth="1"/>
    <col min="6147" max="6147" width="9.42578125" style="4" customWidth="1"/>
    <col min="6148" max="6148" width="9.7109375" style="4" customWidth="1"/>
    <col min="6149" max="6149" width="8.28515625" style="4" customWidth="1"/>
    <col min="6150" max="6150" width="8.7109375" style="4" customWidth="1"/>
    <col min="6151" max="6151" width="10.42578125" style="4" customWidth="1"/>
    <col min="6152" max="6153" width="9.140625" style="4" customWidth="1"/>
    <col min="6154" max="6154" width="10.140625" style="4" customWidth="1"/>
    <col min="6155" max="6156" width="9.5703125" style="4" customWidth="1"/>
    <col min="6157" max="6157" width="10.42578125" style="4" customWidth="1"/>
    <col min="6158" max="6158" width="7.140625" style="4" customWidth="1"/>
    <col min="6159" max="6400" width="9.140625" style="4"/>
    <col min="6401" max="6401" width="22.7109375" style="4" customWidth="1"/>
    <col min="6402" max="6402" width="9.5703125" style="4" customWidth="1"/>
    <col min="6403" max="6403" width="9.42578125" style="4" customWidth="1"/>
    <col min="6404" max="6404" width="9.7109375" style="4" customWidth="1"/>
    <col min="6405" max="6405" width="8.28515625" style="4" customWidth="1"/>
    <col min="6406" max="6406" width="8.7109375" style="4" customWidth="1"/>
    <col min="6407" max="6407" width="10.42578125" style="4" customWidth="1"/>
    <col min="6408" max="6409" width="9.140625" style="4" customWidth="1"/>
    <col min="6410" max="6410" width="10.140625" style="4" customWidth="1"/>
    <col min="6411" max="6412" width="9.5703125" style="4" customWidth="1"/>
    <col min="6413" max="6413" width="10.42578125" style="4" customWidth="1"/>
    <col min="6414" max="6414" width="7.140625" style="4" customWidth="1"/>
    <col min="6415" max="6656" width="9.140625" style="4"/>
    <col min="6657" max="6657" width="22.7109375" style="4" customWidth="1"/>
    <col min="6658" max="6658" width="9.5703125" style="4" customWidth="1"/>
    <col min="6659" max="6659" width="9.42578125" style="4" customWidth="1"/>
    <col min="6660" max="6660" width="9.7109375" style="4" customWidth="1"/>
    <col min="6661" max="6661" width="8.28515625" style="4" customWidth="1"/>
    <col min="6662" max="6662" width="8.7109375" style="4" customWidth="1"/>
    <col min="6663" max="6663" width="10.42578125" style="4" customWidth="1"/>
    <col min="6664" max="6665" width="9.140625" style="4" customWidth="1"/>
    <col min="6666" max="6666" width="10.140625" style="4" customWidth="1"/>
    <col min="6667" max="6668" width="9.5703125" style="4" customWidth="1"/>
    <col min="6669" max="6669" width="10.42578125" style="4" customWidth="1"/>
    <col min="6670" max="6670" width="7.140625" style="4" customWidth="1"/>
    <col min="6671" max="6912" width="9.140625" style="4"/>
    <col min="6913" max="6913" width="22.7109375" style="4" customWidth="1"/>
    <col min="6914" max="6914" width="9.5703125" style="4" customWidth="1"/>
    <col min="6915" max="6915" width="9.42578125" style="4" customWidth="1"/>
    <col min="6916" max="6916" width="9.7109375" style="4" customWidth="1"/>
    <col min="6917" max="6917" width="8.28515625" style="4" customWidth="1"/>
    <col min="6918" max="6918" width="8.7109375" style="4" customWidth="1"/>
    <col min="6919" max="6919" width="10.42578125" style="4" customWidth="1"/>
    <col min="6920" max="6921" width="9.140625" style="4" customWidth="1"/>
    <col min="6922" max="6922" width="10.140625" style="4" customWidth="1"/>
    <col min="6923" max="6924" width="9.5703125" style="4" customWidth="1"/>
    <col min="6925" max="6925" width="10.42578125" style="4" customWidth="1"/>
    <col min="6926" max="6926" width="7.140625" style="4" customWidth="1"/>
    <col min="6927" max="7168" width="9.140625" style="4"/>
    <col min="7169" max="7169" width="22.7109375" style="4" customWidth="1"/>
    <col min="7170" max="7170" width="9.5703125" style="4" customWidth="1"/>
    <col min="7171" max="7171" width="9.42578125" style="4" customWidth="1"/>
    <col min="7172" max="7172" width="9.7109375" style="4" customWidth="1"/>
    <col min="7173" max="7173" width="8.28515625" style="4" customWidth="1"/>
    <col min="7174" max="7174" width="8.7109375" style="4" customWidth="1"/>
    <col min="7175" max="7175" width="10.42578125" style="4" customWidth="1"/>
    <col min="7176" max="7177" width="9.140625" style="4" customWidth="1"/>
    <col min="7178" max="7178" width="10.140625" style="4" customWidth="1"/>
    <col min="7179" max="7180" width="9.5703125" style="4" customWidth="1"/>
    <col min="7181" max="7181" width="10.42578125" style="4" customWidth="1"/>
    <col min="7182" max="7182" width="7.140625" style="4" customWidth="1"/>
    <col min="7183" max="7424" width="9.140625" style="4"/>
    <col min="7425" max="7425" width="22.7109375" style="4" customWidth="1"/>
    <col min="7426" max="7426" width="9.5703125" style="4" customWidth="1"/>
    <col min="7427" max="7427" width="9.42578125" style="4" customWidth="1"/>
    <col min="7428" max="7428" width="9.7109375" style="4" customWidth="1"/>
    <col min="7429" max="7429" width="8.28515625" style="4" customWidth="1"/>
    <col min="7430" max="7430" width="8.7109375" style="4" customWidth="1"/>
    <col min="7431" max="7431" width="10.42578125" style="4" customWidth="1"/>
    <col min="7432" max="7433" width="9.140625" style="4" customWidth="1"/>
    <col min="7434" max="7434" width="10.140625" style="4" customWidth="1"/>
    <col min="7435" max="7436" width="9.5703125" style="4" customWidth="1"/>
    <col min="7437" max="7437" width="10.42578125" style="4" customWidth="1"/>
    <col min="7438" max="7438" width="7.140625" style="4" customWidth="1"/>
    <col min="7439" max="7680" width="9.140625" style="4"/>
    <col min="7681" max="7681" width="22.7109375" style="4" customWidth="1"/>
    <col min="7682" max="7682" width="9.5703125" style="4" customWidth="1"/>
    <col min="7683" max="7683" width="9.42578125" style="4" customWidth="1"/>
    <col min="7684" max="7684" width="9.7109375" style="4" customWidth="1"/>
    <col min="7685" max="7685" width="8.28515625" style="4" customWidth="1"/>
    <col min="7686" max="7686" width="8.7109375" style="4" customWidth="1"/>
    <col min="7687" max="7687" width="10.42578125" style="4" customWidth="1"/>
    <col min="7688" max="7689" width="9.140625" style="4" customWidth="1"/>
    <col min="7690" max="7690" width="10.140625" style="4" customWidth="1"/>
    <col min="7691" max="7692" width="9.5703125" style="4" customWidth="1"/>
    <col min="7693" max="7693" width="10.42578125" style="4" customWidth="1"/>
    <col min="7694" max="7694" width="7.140625" style="4" customWidth="1"/>
    <col min="7695" max="7936" width="9.140625" style="4"/>
    <col min="7937" max="7937" width="22.7109375" style="4" customWidth="1"/>
    <col min="7938" max="7938" width="9.5703125" style="4" customWidth="1"/>
    <col min="7939" max="7939" width="9.42578125" style="4" customWidth="1"/>
    <col min="7940" max="7940" width="9.7109375" style="4" customWidth="1"/>
    <col min="7941" max="7941" width="8.28515625" style="4" customWidth="1"/>
    <col min="7942" max="7942" width="8.7109375" style="4" customWidth="1"/>
    <col min="7943" max="7943" width="10.42578125" style="4" customWidth="1"/>
    <col min="7944" max="7945" width="9.140625" style="4" customWidth="1"/>
    <col min="7946" max="7946" width="10.140625" style="4" customWidth="1"/>
    <col min="7947" max="7948" width="9.5703125" style="4" customWidth="1"/>
    <col min="7949" max="7949" width="10.42578125" style="4" customWidth="1"/>
    <col min="7950" max="7950" width="7.140625" style="4" customWidth="1"/>
    <col min="7951" max="8192" width="9.140625" style="4"/>
    <col min="8193" max="8193" width="22.7109375" style="4" customWidth="1"/>
    <col min="8194" max="8194" width="9.5703125" style="4" customWidth="1"/>
    <col min="8195" max="8195" width="9.42578125" style="4" customWidth="1"/>
    <col min="8196" max="8196" width="9.7109375" style="4" customWidth="1"/>
    <col min="8197" max="8197" width="8.28515625" style="4" customWidth="1"/>
    <col min="8198" max="8198" width="8.7109375" style="4" customWidth="1"/>
    <col min="8199" max="8199" width="10.42578125" style="4" customWidth="1"/>
    <col min="8200" max="8201" width="9.140625" style="4" customWidth="1"/>
    <col min="8202" max="8202" width="10.140625" style="4" customWidth="1"/>
    <col min="8203" max="8204" width="9.5703125" style="4" customWidth="1"/>
    <col min="8205" max="8205" width="10.42578125" style="4" customWidth="1"/>
    <col min="8206" max="8206" width="7.140625" style="4" customWidth="1"/>
    <col min="8207" max="8448" width="9.140625" style="4"/>
    <col min="8449" max="8449" width="22.7109375" style="4" customWidth="1"/>
    <col min="8450" max="8450" width="9.5703125" style="4" customWidth="1"/>
    <col min="8451" max="8451" width="9.42578125" style="4" customWidth="1"/>
    <col min="8452" max="8452" width="9.7109375" style="4" customWidth="1"/>
    <col min="8453" max="8453" width="8.28515625" style="4" customWidth="1"/>
    <col min="8454" max="8454" width="8.7109375" style="4" customWidth="1"/>
    <col min="8455" max="8455" width="10.42578125" style="4" customWidth="1"/>
    <col min="8456" max="8457" width="9.140625" style="4" customWidth="1"/>
    <col min="8458" max="8458" width="10.140625" style="4" customWidth="1"/>
    <col min="8459" max="8460" width="9.5703125" style="4" customWidth="1"/>
    <col min="8461" max="8461" width="10.42578125" style="4" customWidth="1"/>
    <col min="8462" max="8462" width="7.140625" style="4" customWidth="1"/>
    <col min="8463" max="8704" width="9.140625" style="4"/>
    <col min="8705" max="8705" width="22.7109375" style="4" customWidth="1"/>
    <col min="8706" max="8706" width="9.5703125" style="4" customWidth="1"/>
    <col min="8707" max="8707" width="9.42578125" style="4" customWidth="1"/>
    <col min="8708" max="8708" width="9.7109375" style="4" customWidth="1"/>
    <col min="8709" max="8709" width="8.28515625" style="4" customWidth="1"/>
    <col min="8710" max="8710" width="8.7109375" style="4" customWidth="1"/>
    <col min="8711" max="8711" width="10.42578125" style="4" customWidth="1"/>
    <col min="8712" max="8713" width="9.140625" style="4" customWidth="1"/>
    <col min="8714" max="8714" width="10.140625" style="4" customWidth="1"/>
    <col min="8715" max="8716" width="9.5703125" style="4" customWidth="1"/>
    <col min="8717" max="8717" width="10.42578125" style="4" customWidth="1"/>
    <col min="8718" max="8718" width="7.140625" style="4" customWidth="1"/>
    <col min="8719" max="8960" width="9.140625" style="4"/>
    <col min="8961" max="8961" width="22.7109375" style="4" customWidth="1"/>
    <col min="8962" max="8962" width="9.5703125" style="4" customWidth="1"/>
    <col min="8963" max="8963" width="9.42578125" style="4" customWidth="1"/>
    <col min="8964" max="8964" width="9.7109375" style="4" customWidth="1"/>
    <col min="8965" max="8965" width="8.28515625" style="4" customWidth="1"/>
    <col min="8966" max="8966" width="8.7109375" style="4" customWidth="1"/>
    <col min="8967" max="8967" width="10.42578125" style="4" customWidth="1"/>
    <col min="8968" max="8969" width="9.140625" style="4" customWidth="1"/>
    <col min="8970" max="8970" width="10.140625" style="4" customWidth="1"/>
    <col min="8971" max="8972" width="9.5703125" style="4" customWidth="1"/>
    <col min="8973" max="8973" width="10.42578125" style="4" customWidth="1"/>
    <col min="8974" max="8974" width="7.140625" style="4" customWidth="1"/>
    <col min="8975" max="9216" width="9.140625" style="4"/>
    <col min="9217" max="9217" width="22.7109375" style="4" customWidth="1"/>
    <col min="9218" max="9218" width="9.5703125" style="4" customWidth="1"/>
    <col min="9219" max="9219" width="9.42578125" style="4" customWidth="1"/>
    <col min="9220" max="9220" width="9.7109375" style="4" customWidth="1"/>
    <col min="9221" max="9221" width="8.28515625" style="4" customWidth="1"/>
    <col min="9222" max="9222" width="8.7109375" style="4" customWidth="1"/>
    <col min="9223" max="9223" width="10.42578125" style="4" customWidth="1"/>
    <col min="9224" max="9225" width="9.140625" style="4" customWidth="1"/>
    <col min="9226" max="9226" width="10.140625" style="4" customWidth="1"/>
    <col min="9227" max="9228" width="9.5703125" style="4" customWidth="1"/>
    <col min="9229" max="9229" width="10.42578125" style="4" customWidth="1"/>
    <col min="9230" max="9230" width="7.140625" style="4" customWidth="1"/>
    <col min="9231" max="9472" width="9.140625" style="4"/>
    <col min="9473" max="9473" width="22.7109375" style="4" customWidth="1"/>
    <col min="9474" max="9474" width="9.5703125" style="4" customWidth="1"/>
    <col min="9475" max="9475" width="9.42578125" style="4" customWidth="1"/>
    <col min="9476" max="9476" width="9.7109375" style="4" customWidth="1"/>
    <col min="9477" max="9477" width="8.28515625" style="4" customWidth="1"/>
    <col min="9478" max="9478" width="8.7109375" style="4" customWidth="1"/>
    <col min="9479" max="9479" width="10.42578125" style="4" customWidth="1"/>
    <col min="9480" max="9481" width="9.140625" style="4" customWidth="1"/>
    <col min="9482" max="9482" width="10.140625" style="4" customWidth="1"/>
    <col min="9483" max="9484" width="9.5703125" style="4" customWidth="1"/>
    <col min="9485" max="9485" width="10.42578125" style="4" customWidth="1"/>
    <col min="9486" max="9486" width="7.140625" style="4" customWidth="1"/>
    <col min="9487" max="9728" width="9.140625" style="4"/>
    <col min="9729" max="9729" width="22.7109375" style="4" customWidth="1"/>
    <col min="9730" max="9730" width="9.5703125" style="4" customWidth="1"/>
    <col min="9731" max="9731" width="9.42578125" style="4" customWidth="1"/>
    <col min="9732" max="9732" width="9.7109375" style="4" customWidth="1"/>
    <col min="9733" max="9733" width="8.28515625" style="4" customWidth="1"/>
    <col min="9734" max="9734" width="8.7109375" style="4" customWidth="1"/>
    <col min="9735" max="9735" width="10.42578125" style="4" customWidth="1"/>
    <col min="9736" max="9737" width="9.140625" style="4" customWidth="1"/>
    <col min="9738" max="9738" width="10.140625" style="4" customWidth="1"/>
    <col min="9739" max="9740" width="9.5703125" style="4" customWidth="1"/>
    <col min="9741" max="9741" width="10.42578125" style="4" customWidth="1"/>
    <col min="9742" max="9742" width="7.140625" style="4" customWidth="1"/>
    <col min="9743" max="9984" width="9.140625" style="4"/>
    <col min="9985" max="9985" width="22.7109375" style="4" customWidth="1"/>
    <col min="9986" max="9986" width="9.5703125" style="4" customWidth="1"/>
    <col min="9987" max="9987" width="9.42578125" style="4" customWidth="1"/>
    <col min="9988" max="9988" width="9.7109375" style="4" customWidth="1"/>
    <col min="9989" max="9989" width="8.28515625" style="4" customWidth="1"/>
    <col min="9990" max="9990" width="8.7109375" style="4" customWidth="1"/>
    <col min="9991" max="9991" width="10.42578125" style="4" customWidth="1"/>
    <col min="9992" max="9993" width="9.140625" style="4" customWidth="1"/>
    <col min="9994" max="9994" width="10.140625" style="4" customWidth="1"/>
    <col min="9995" max="9996" width="9.5703125" style="4" customWidth="1"/>
    <col min="9997" max="9997" width="10.42578125" style="4" customWidth="1"/>
    <col min="9998" max="9998" width="7.140625" style="4" customWidth="1"/>
    <col min="9999" max="10240" width="9.140625" style="4"/>
    <col min="10241" max="10241" width="22.7109375" style="4" customWidth="1"/>
    <col min="10242" max="10242" width="9.5703125" style="4" customWidth="1"/>
    <col min="10243" max="10243" width="9.42578125" style="4" customWidth="1"/>
    <col min="10244" max="10244" width="9.7109375" style="4" customWidth="1"/>
    <col min="10245" max="10245" width="8.28515625" style="4" customWidth="1"/>
    <col min="10246" max="10246" width="8.7109375" style="4" customWidth="1"/>
    <col min="10247" max="10247" width="10.42578125" style="4" customWidth="1"/>
    <col min="10248" max="10249" width="9.140625" style="4" customWidth="1"/>
    <col min="10250" max="10250" width="10.140625" style="4" customWidth="1"/>
    <col min="10251" max="10252" width="9.5703125" style="4" customWidth="1"/>
    <col min="10253" max="10253" width="10.42578125" style="4" customWidth="1"/>
    <col min="10254" max="10254" width="7.140625" style="4" customWidth="1"/>
    <col min="10255" max="10496" width="9.140625" style="4"/>
    <col min="10497" max="10497" width="22.7109375" style="4" customWidth="1"/>
    <col min="10498" max="10498" width="9.5703125" style="4" customWidth="1"/>
    <col min="10499" max="10499" width="9.42578125" style="4" customWidth="1"/>
    <col min="10500" max="10500" width="9.7109375" style="4" customWidth="1"/>
    <col min="10501" max="10501" width="8.28515625" style="4" customWidth="1"/>
    <col min="10502" max="10502" width="8.7109375" style="4" customWidth="1"/>
    <col min="10503" max="10503" width="10.42578125" style="4" customWidth="1"/>
    <col min="10504" max="10505" width="9.140625" style="4" customWidth="1"/>
    <col min="10506" max="10506" width="10.140625" style="4" customWidth="1"/>
    <col min="10507" max="10508" width="9.5703125" style="4" customWidth="1"/>
    <col min="10509" max="10509" width="10.42578125" style="4" customWidth="1"/>
    <col min="10510" max="10510" width="7.140625" style="4" customWidth="1"/>
    <col min="10511" max="10752" width="9.140625" style="4"/>
    <col min="10753" max="10753" width="22.7109375" style="4" customWidth="1"/>
    <col min="10754" max="10754" width="9.5703125" style="4" customWidth="1"/>
    <col min="10755" max="10755" width="9.42578125" style="4" customWidth="1"/>
    <col min="10756" max="10756" width="9.7109375" style="4" customWidth="1"/>
    <col min="10757" max="10757" width="8.28515625" style="4" customWidth="1"/>
    <col min="10758" max="10758" width="8.7109375" style="4" customWidth="1"/>
    <col min="10759" max="10759" width="10.42578125" style="4" customWidth="1"/>
    <col min="10760" max="10761" width="9.140625" style="4" customWidth="1"/>
    <col min="10762" max="10762" width="10.140625" style="4" customWidth="1"/>
    <col min="10763" max="10764" width="9.5703125" style="4" customWidth="1"/>
    <col min="10765" max="10765" width="10.42578125" style="4" customWidth="1"/>
    <col min="10766" max="10766" width="7.140625" style="4" customWidth="1"/>
    <col min="10767" max="11008" width="9.140625" style="4"/>
    <col min="11009" max="11009" width="22.7109375" style="4" customWidth="1"/>
    <col min="11010" max="11010" width="9.5703125" style="4" customWidth="1"/>
    <col min="11011" max="11011" width="9.42578125" style="4" customWidth="1"/>
    <col min="11012" max="11012" width="9.7109375" style="4" customWidth="1"/>
    <col min="11013" max="11013" width="8.28515625" style="4" customWidth="1"/>
    <col min="11014" max="11014" width="8.7109375" style="4" customWidth="1"/>
    <col min="11015" max="11015" width="10.42578125" style="4" customWidth="1"/>
    <col min="11016" max="11017" width="9.140625" style="4" customWidth="1"/>
    <col min="11018" max="11018" width="10.140625" style="4" customWidth="1"/>
    <col min="11019" max="11020" width="9.5703125" style="4" customWidth="1"/>
    <col min="11021" max="11021" width="10.42578125" style="4" customWidth="1"/>
    <col min="11022" max="11022" width="7.140625" style="4" customWidth="1"/>
    <col min="11023" max="11264" width="9.140625" style="4"/>
    <col min="11265" max="11265" width="22.7109375" style="4" customWidth="1"/>
    <col min="11266" max="11266" width="9.5703125" style="4" customWidth="1"/>
    <col min="11267" max="11267" width="9.42578125" style="4" customWidth="1"/>
    <col min="11268" max="11268" width="9.7109375" style="4" customWidth="1"/>
    <col min="11269" max="11269" width="8.28515625" style="4" customWidth="1"/>
    <col min="11270" max="11270" width="8.7109375" style="4" customWidth="1"/>
    <col min="11271" max="11271" width="10.42578125" style="4" customWidth="1"/>
    <col min="11272" max="11273" width="9.140625" style="4" customWidth="1"/>
    <col min="11274" max="11274" width="10.140625" style="4" customWidth="1"/>
    <col min="11275" max="11276" width="9.5703125" style="4" customWidth="1"/>
    <col min="11277" max="11277" width="10.42578125" style="4" customWidth="1"/>
    <col min="11278" max="11278" width="7.140625" style="4" customWidth="1"/>
    <col min="11279" max="11520" width="9.140625" style="4"/>
    <col min="11521" max="11521" width="22.7109375" style="4" customWidth="1"/>
    <col min="11522" max="11522" width="9.5703125" style="4" customWidth="1"/>
    <col min="11523" max="11523" width="9.42578125" style="4" customWidth="1"/>
    <col min="11524" max="11524" width="9.7109375" style="4" customWidth="1"/>
    <col min="11525" max="11525" width="8.28515625" style="4" customWidth="1"/>
    <col min="11526" max="11526" width="8.7109375" style="4" customWidth="1"/>
    <col min="11527" max="11527" width="10.42578125" style="4" customWidth="1"/>
    <col min="11528" max="11529" width="9.140625" style="4" customWidth="1"/>
    <col min="11530" max="11530" width="10.140625" style="4" customWidth="1"/>
    <col min="11531" max="11532" width="9.5703125" style="4" customWidth="1"/>
    <col min="11533" max="11533" width="10.42578125" style="4" customWidth="1"/>
    <col min="11534" max="11534" width="7.140625" style="4" customWidth="1"/>
    <col min="11535" max="11776" width="9.140625" style="4"/>
    <col min="11777" max="11777" width="22.7109375" style="4" customWidth="1"/>
    <col min="11778" max="11778" width="9.5703125" style="4" customWidth="1"/>
    <col min="11779" max="11779" width="9.42578125" style="4" customWidth="1"/>
    <col min="11780" max="11780" width="9.7109375" style="4" customWidth="1"/>
    <col min="11781" max="11781" width="8.28515625" style="4" customWidth="1"/>
    <col min="11782" max="11782" width="8.7109375" style="4" customWidth="1"/>
    <col min="11783" max="11783" width="10.42578125" style="4" customWidth="1"/>
    <col min="11784" max="11785" width="9.140625" style="4" customWidth="1"/>
    <col min="11786" max="11786" width="10.140625" style="4" customWidth="1"/>
    <col min="11787" max="11788" width="9.5703125" style="4" customWidth="1"/>
    <col min="11789" max="11789" width="10.42578125" style="4" customWidth="1"/>
    <col min="11790" max="11790" width="7.140625" style="4" customWidth="1"/>
    <col min="11791" max="12032" width="9.140625" style="4"/>
    <col min="12033" max="12033" width="22.7109375" style="4" customWidth="1"/>
    <col min="12034" max="12034" width="9.5703125" style="4" customWidth="1"/>
    <col min="12035" max="12035" width="9.42578125" style="4" customWidth="1"/>
    <col min="12036" max="12036" width="9.7109375" style="4" customWidth="1"/>
    <col min="12037" max="12037" width="8.28515625" style="4" customWidth="1"/>
    <col min="12038" max="12038" width="8.7109375" style="4" customWidth="1"/>
    <col min="12039" max="12039" width="10.42578125" style="4" customWidth="1"/>
    <col min="12040" max="12041" width="9.140625" style="4" customWidth="1"/>
    <col min="12042" max="12042" width="10.140625" style="4" customWidth="1"/>
    <col min="12043" max="12044" width="9.5703125" style="4" customWidth="1"/>
    <col min="12045" max="12045" width="10.42578125" style="4" customWidth="1"/>
    <col min="12046" max="12046" width="7.140625" style="4" customWidth="1"/>
    <col min="12047" max="12288" width="9.140625" style="4"/>
    <col min="12289" max="12289" width="22.7109375" style="4" customWidth="1"/>
    <col min="12290" max="12290" width="9.5703125" style="4" customWidth="1"/>
    <col min="12291" max="12291" width="9.42578125" style="4" customWidth="1"/>
    <col min="12292" max="12292" width="9.7109375" style="4" customWidth="1"/>
    <col min="12293" max="12293" width="8.28515625" style="4" customWidth="1"/>
    <col min="12294" max="12294" width="8.7109375" style="4" customWidth="1"/>
    <col min="12295" max="12295" width="10.42578125" style="4" customWidth="1"/>
    <col min="12296" max="12297" width="9.140625" style="4" customWidth="1"/>
    <col min="12298" max="12298" width="10.140625" style="4" customWidth="1"/>
    <col min="12299" max="12300" width="9.5703125" style="4" customWidth="1"/>
    <col min="12301" max="12301" width="10.42578125" style="4" customWidth="1"/>
    <col min="12302" max="12302" width="7.140625" style="4" customWidth="1"/>
    <col min="12303" max="12544" width="9.140625" style="4"/>
    <col min="12545" max="12545" width="22.7109375" style="4" customWidth="1"/>
    <col min="12546" max="12546" width="9.5703125" style="4" customWidth="1"/>
    <col min="12547" max="12547" width="9.42578125" style="4" customWidth="1"/>
    <col min="12548" max="12548" width="9.7109375" style="4" customWidth="1"/>
    <col min="12549" max="12549" width="8.28515625" style="4" customWidth="1"/>
    <col min="12550" max="12550" width="8.7109375" style="4" customWidth="1"/>
    <col min="12551" max="12551" width="10.42578125" style="4" customWidth="1"/>
    <col min="12552" max="12553" width="9.140625" style="4" customWidth="1"/>
    <col min="12554" max="12554" width="10.140625" style="4" customWidth="1"/>
    <col min="12555" max="12556" width="9.5703125" style="4" customWidth="1"/>
    <col min="12557" max="12557" width="10.42578125" style="4" customWidth="1"/>
    <col min="12558" max="12558" width="7.140625" style="4" customWidth="1"/>
    <col min="12559" max="12800" width="9.140625" style="4"/>
    <col min="12801" max="12801" width="22.7109375" style="4" customWidth="1"/>
    <col min="12802" max="12802" width="9.5703125" style="4" customWidth="1"/>
    <col min="12803" max="12803" width="9.42578125" style="4" customWidth="1"/>
    <col min="12804" max="12804" width="9.7109375" style="4" customWidth="1"/>
    <col min="12805" max="12805" width="8.28515625" style="4" customWidth="1"/>
    <col min="12806" max="12806" width="8.7109375" style="4" customWidth="1"/>
    <col min="12807" max="12807" width="10.42578125" style="4" customWidth="1"/>
    <col min="12808" max="12809" width="9.140625" style="4" customWidth="1"/>
    <col min="12810" max="12810" width="10.140625" style="4" customWidth="1"/>
    <col min="12811" max="12812" width="9.5703125" style="4" customWidth="1"/>
    <col min="12813" max="12813" width="10.42578125" style="4" customWidth="1"/>
    <col min="12814" max="12814" width="7.140625" style="4" customWidth="1"/>
    <col min="12815" max="13056" width="9.140625" style="4"/>
    <col min="13057" max="13057" width="22.7109375" style="4" customWidth="1"/>
    <col min="13058" max="13058" width="9.5703125" style="4" customWidth="1"/>
    <col min="13059" max="13059" width="9.42578125" style="4" customWidth="1"/>
    <col min="13060" max="13060" width="9.7109375" style="4" customWidth="1"/>
    <col min="13061" max="13061" width="8.28515625" style="4" customWidth="1"/>
    <col min="13062" max="13062" width="8.7109375" style="4" customWidth="1"/>
    <col min="13063" max="13063" width="10.42578125" style="4" customWidth="1"/>
    <col min="13064" max="13065" width="9.140625" style="4" customWidth="1"/>
    <col min="13066" max="13066" width="10.140625" style="4" customWidth="1"/>
    <col min="13067" max="13068" width="9.5703125" style="4" customWidth="1"/>
    <col min="13069" max="13069" width="10.42578125" style="4" customWidth="1"/>
    <col min="13070" max="13070" width="7.140625" style="4" customWidth="1"/>
    <col min="13071" max="13312" width="9.140625" style="4"/>
    <col min="13313" max="13313" width="22.7109375" style="4" customWidth="1"/>
    <col min="13314" max="13314" width="9.5703125" style="4" customWidth="1"/>
    <col min="13315" max="13315" width="9.42578125" style="4" customWidth="1"/>
    <col min="13316" max="13316" width="9.7109375" style="4" customWidth="1"/>
    <col min="13317" max="13317" width="8.28515625" style="4" customWidth="1"/>
    <col min="13318" max="13318" width="8.7109375" style="4" customWidth="1"/>
    <col min="13319" max="13319" width="10.42578125" style="4" customWidth="1"/>
    <col min="13320" max="13321" width="9.140625" style="4" customWidth="1"/>
    <col min="13322" max="13322" width="10.140625" style="4" customWidth="1"/>
    <col min="13323" max="13324" width="9.5703125" style="4" customWidth="1"/>
    <col min="13325" max="13325" width="10.42578125" style="4" customWidth="1"/>
    <col min="13326" max="13326" width="7.140625" style="4" customWidth="1"/>
    <col min="13327" max="13568" width="9.140625" style="4"/>
    <col min="13569" max="13569" width="22.7109375" style="4" customWidth="1"/>
    <col min="13570" max="13570" width="9.5703125" style="4" customWidth="1"/>
    <col min="13571" max="13571" width="9.42578125" style="4" customWidth="1"/>
    <col min="13572" max="13572" width="9.7109375" style="4" customWidth="1"/>
    <col min="13573" max="13573" width="8.28515625" style="4" customWidth="1"/>
    <col min="13574" max="13574" width="8.7109375" style="4" customWidth="1"/>
    <col min="13575" max="13575" width="10.42578125" style="4" customWidth="1"/>
    <col min="13576" max="13577" width="9.140625" style="4" customWidth="1"/>
    <col min="13578" max="13578" width="10.140625" style="4" customWidth="1"/>
    <col min="13579" max="13580" width="9.5703125" style="4" customWidth="1"/>
    <col min="13581" max="13581" width="10.42578125" style="4" customWidth="1"/>
    <col min="13582" max="13582" width="7.140625" style="4" customWidth="1"/>
    <col min="13583" max="13824" width="9.140625" style="4"/>
    <col min="13825" max="13825" width="22.7109375" style="4" customWidth="1"/>
    <col min="13826" max="13826" width="9.5703125" style="4" customWidth="1"/>
    <col min="13827" max="13827" width="9.42578125" style="4" customWidth="1"/>
    <col min="13828" max="13828" width="9.7109375" style="4" customWidth="1"/>
    <col min="13829" max="13829" width="8.28515625" style="4" customWidth="1"/>
    <col min="13830" max="13830" width="8.7109375" style="4" customWidth="1"/>
    <col min="13831" max="13831" width="10.42578125" style="4" customWidth="1"/>
    <col min="13832" max="13833" width="9.140625" style="4" customWidth="1"/>
    <col min="13834" max="13834" width="10.140625" style="4" customWidth="1"/>
    <col min="13835" max="13836" width="9.5703125" style="4" customWidth="1"/>
    <col min="13837" max="13837" width="10.42578125" style="4" customWidth="1"/>
    <col min="13838" max="13838" width="7.140625" style="4" customWidth="1"/>
    <col min="13839" max="14080" width="9.140625" style="4"/>
    <col min="14081" max="14081" width="22.7109375" style="4" customWidth="1"/>
    <col min="14082" max="14082" width="9.5703125" style="4" customWidth="1"/>
    <col min="14083" max="14083" width="9.42578125" style="4" customWidth="1"/>
    <col min="14084" max="14084" width="9.7109375" style="4" customWidth="1"/>
    <col min="14085" max="14085" width="8.28515625" style="4" customWidth="1"/>
    <col min="14086" max="14086" width="8.7109375" style="4" customWidth="1"/>
    <col min="14087" max="14087" width="10.42578125" style="4" customWidth="1"/>
    <col min="14088" max="14089" width="9.140625" style="4" customWidth="1"/>
    <col min="14090" max="14090" width="10.140625" style="4" customWidth="1"/>
    <col min="14091" max="14092" width="9.5703125" style="4" customWidth="1"/>
    <col min="14093" max="14093" width="10.42578125" style="4" customWidth="1"/>
    <col min="14094" max="14094" width="7.140625" style="4" customWidth="1"/>
    <col min="14095" max="14336" width="9.140625" style="4"/>
    <col min="14337" max="14337" width="22.7109375" style="4" customWidth="1"/>
    <col min="14338" max="14338" width="9.5703125" style="4" customWidth="1"/>
    <col min="14339" max="14339" width="9.42578125" style="4" customWidth="1"/>
    <col min="14340" max="14340" width="9.7109375" style="4" customWidth="1"/>
    <col min="14341" max="14341" width="8.28515625" style="4" customWidth="1"/>
    <col min="14342" max="14342" width="8.7109375" style="4" customWidth="1"/>
    <col min="14343" max="14343" width="10.42578125" style="4" customWidth="1"/>
    <col min="14344" max="14345" width="9.140625" style="4" customWidth="1"/>
    <col min="14346" max="14346" width="10.140625" style="4" customWidth="1"/>
    <col min="14347" max="14348" width="9.5703125" style="4" customWidth="1"/>
    <col min="14349" max="14349" width="10.42578125" style="4" customWidth="1"/>
    <col min="14350" max="14350" width="7.140625" style="4" customWidth="1"/>
    <col min="14351" max="14592" width="9.140625" style="4"/>
    <col min="14593" max="14593" width="22.7109375" style="4" customWidth="1"/>
    <col min="14594" max="14594" width="9.5703125" style="4" customWidth="1"/>
    <col min="14595" max="14595" width="9.42578125" style="4" customWidth="1"/>
    <col min="14596" max="14596" width="9.7109375" style="4" customWidth="1"/>
    <col min="14597" max="14597" width="8.28515625" style="4" customWidth="1"/>
    <col min="14598" max="14598" width="8.7109375" style="4" customWidth="1"/>
    <col min="14599" max="14599" width="10.42578125" style="4" customWidth="1"/>
    <col min="14600" max="14601" width="9.140625" style="4" customWidth="1"/>
    <col min="14602" max="14602" width="10.140625" style="4" customWidth="1"/>
    <col min="14603" max="14604" width="9.5703125" style="4" customWidth="1"/>
    <col min="14605" max="14605" width="10.42578125" style="4" customWidth="1"/>
    <col min="14606" max="14606" width="7.140625" style="4" customWidth="1"/>
    <col min="14607" max="14848" width="9.140625" style="4"/>
    <col min="14849" max="14849" width="22.7109375" style="4" customWidth="1"/>
    <col min="14850" max="14850" width="9.5703125" style="4" customWidth="1"/>
    <col min="14851" max="14851" width="9.42578125" style="4" customWidth="1"/>
    <col min="14852" max="14852" width="9.7109375" style="4" customWidth="1"/>
    <col min="14853" max="14853" width="8.28515625" style="4" customWidth="1"/>
    <col min="14854" max="14854" width="8.7109375" style="4" customWidth="1"/>
    <col min="14855" max="14855" width="10.42578125" style="4" customWidth="1"/>
    <col min="14856" max="14857" width="9.140625" style="4" customWidth="1"/>
    <col min="14858" max="14858" width="10.140625" style="4" customWidth="1"/>
    <col min="14859" max="14860" width="9.5703125" style="4" customWidth="1"/>
    <col min="14861" max="14861" width="10.42578125" style="4" customWidth="1"/>
    <col min="14862" max="14862" width="7.140625" style="4" customWidth="1"/>
    <col min="14863" max="15104" width="9.140625" style="4"/>
    <col min="15105" max="15105" width="22.7109375" style="4" customWidth="1"/>
    <col min="15106" max="15106" width="9.5703125" style="4" customWidth="1"/>
    <col min="15107" max="15107" width="9.42578125" style="4" customWidth="1"/>
    <col min="15108" max="15108" width="9.7109375" style="4" customWidth="1"/>
    <col min="15109" max="15109" width="8.28515625" style="4" customWidth="1"/>
    <col min="15110" max="15110" width="8.7109375" style="4" customWidth="1"/>
    <col min="15111" max="15111" width="10.42578125" style="4" customWidth="1"/>
    <col min="15112" max="15113" width="9.140625" style="4" customWidth="1"/>
    <col min="15114" max="15114" width="10.140625" style="4" customWidth="1"/>
    <col min="15115" max="15116" width="9.5703125" style="4" customWidth="1"/>
    <col min="15117" max="15117" width="10.42578125" style="4" customWidth="1"/>
    <col min="15118" max="15118" width="7.140625" style="4" customWidth="1"/>
    <col min="15119" max="15360" width="9.140625" style="4"/>
    <col min="15361" max="15361" width="22.7109375" style="4" customWidth="1"/>
    <col min="15362" max="15362" width="9.5703125" style="4" customWidth="1"/>
    <col min="15363" max="15363" width="9.42578125" style="4" customWidth="1"/>
    <col min="15364" max="15364" width="9.7109375" style="4" customWidth="1"/>
    <col min="15365" max="15365" width="8.28515625" style="4" customWidth="1"/>
    <col min="15366" max="15366" width="8.7109375" style="4" customWidth="1"/>
    <col min="15367" max="15367" width="10.42578125" style="4" customWidth="1"/>
    <col min="15368" max="15369" width="9.140625" style="4" customWidth="1"/>
    <col min="15370" max="15370" width="10.140625" style="4" customWidth="1"/>
    <col min="15371" max="15372" width="9.5703125" style="4" customWidth="1"/>
    <col min="15373" max="15373" width="10.42578125" style="4" customWidth="1"/>
    <col min="15374" max="15374" width="7.140625" style="4" customWidth="1"/>
    <col min="15375" max="15616" width="9.140625" style="4"/>
    <col min="15617" max="15617" width="22.7109375" style="4" customWidth="1"/>
    <col min="15618" max="15618" width="9.5703125" style="4" customWidth="1"/>
    <col min="15619" max="15619" width="9.42578125" style="4" customWidth="1"/>
    <col min="15620" max="15620" width="9.7109375" style="4" customWidth="1"/>
    <col min="15621" max="15621" width="8.28515625" style="4" customWidth="1"/>
    <col min="15622" max="15622" width="8.7109375" style="4" customWidth="1"/>
    <col min="15623" max="15623" width="10.42578125" style="4" customWidth="1"/>
    <col min="15624" max="15625" width="9.140625" style="4" customWidth="1"/>
    <col min="15626" max="15626" width="10.140625" style="4" customWidth="1"/>
    <col min="15627" max="15628" width="9.5703125" style="4" customWidth="1"/>
    <col min="15629" max="15629" width="10.42578125" style="4" customWidth="1"/>
    <col min="15630" max="15630" width="7.140625" style="4" customWidth="1"/>
    <col min="15631" max="15872" width="9.140625" style="4"/>
    <col min="15873" max="15873" width="22.7109375" style="4" customWidth="1"/>
    <col min="15874" max="15874" width="9.5703125" style="4" customWidth="1"/>
    <col min="15875" max="15875" width="9.42578125" style="4" customWidth="1"/>
    <col min="15876" max="15876" width="9.7109375" style="4" customWidth="1"/>
    <col min="15877" max="15877" width="8.28515625" style="4" customWidth="1"/>
    <col min="15878" max="15878" width="8.7109375" style="4" customWidth="1"/>
    <col min="15879" max="15879" width="10.42578125" style="4" customWidth="1"/>
    <col min="15880" max="15881" width="9.140625" style="4" customWidth="1"/>
    <col min="15882" max="15882" width="10.140625" style="4" customWidth="1"/>
    <col min="15883" max="15884" width="9.5703125" style="4" customWidth="1"/>
    <col min="15885" max="15885" width="10.42578125" style="4" customWidth="1"/>
    <col min="15886" max="15886" width="7.140625" style="4" customWidth="1"/>
    <col min="15887" max="16128" width="9.140625" style="4"/>
    <col min="16129" max="16129" width="22.7109375" style="4" customWidth="1"/>
    <col min="16130" max="16130" width="9.5703125" style="4" customWidth="1"/>
    <col min="16131" max="16131" width="9.42578125" style="4" customWidth="1"/>
    <col min="16132" max="16132" width="9.7109375" style="4" customWidth="1"/>
    <col min="16133" max="16133" width="8.28515625" style="4" customWidth="1"/>
    <col min="16134" max="16134" width="8.7109375" style="4" customWidth="1"/>
    <col min="16135" max="16135" width="10.42578125" style="4" customWidth="1"/>
    <col min="16136" max="16137" width="9.140625" style="4" customWidth="1"/>
    <col min="16138" max="16138" width="10.140625" style="4" customWidth="1"/>
    <col min="16139" max="16140" width="9.5703125" style="4" customWidth="1"/>
    <col min="16141" max="16141" width="10.42578125" style="4" customWidth="1"/>
    <col min="16142" max="16142" width="7.140625" style="4" customWidth="1"/>
    <col min="16143" max="16384" width="9.140625" style="4"/>
  </cols>
  <sheetData>
    <row r="1" spans="1:26" ht="29.25" customHeight="1" x14ac:dyDescent="0.2">
      <c r="A1" s="408" t="s">
        <v>116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</row>
    <row r="2" spans="1:26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0"/>
      <c r="N2" s="100"/>
      <c r="O2" s="100"/>
      <c r="P2" s="102" t="s">
        <v>117</v>
      </c>
    </row>
    <row r="3" spans="1:26" ht="15" customHeight="1" x14ac:dyDescent="0.2">
      <c r="A3" s="386"/>
      <c r="B3" s="384" t="s">
        <v>151</v>
      </c>
      <c r="C3" s="384"/>
      <c r="D3" s="384"/>
      <c r="E3" s="385" t="s">
        <v>74</v>
      </c>
      <c r="F3" s="387"/>
      <c r="G3" s="387"/>
      <c r="H3" s="387"/>
      <c r="I3" s="387"/>
      <c r="J3" s="387"/>
      <c r="K3" s="378" t="s">
        <v>180</v>
      </c>
      <c r="L3" s="379"/>
      <c r="M3" s="380"/>
      <c r="N3" s="384" t="s">
        <v>75</v>
      </c>
      <c r="O3" s="384"/>
      <c r="P3" s="385"/>
      <c r="Q3" s="5"/>
    </row>
    <row r="4" spans="1:26" ht="34.5" customHeight="1" x14ac:dyDescent="0.2">
      <c r="A4" s="386"/>
      <c r="B4" s="384"/>
      <c r="C4" s="384"/>
      <c r="D4" s="384"/>
      <c r="E4" s="384" t="s">
        <v>73</v>
      </c>
      <c r="F4" s="384"/>
      <c r="G4" s="384"/>
      <c r="H4" s="384" t="s">
        <v>72</v>
      </c>
      <c r="I4" s="384"/>
      <c r="J4" s="384"/>
      <c r="K4" s="381"/>
      <c r="L4" s="382"/>
      <c r="M4" s="383"/>
      <c r="N4" s="384"/>
      <c r="O4" s="384"/>
      <c r="P4" s="385"/>
      <c r="Q4" s="5"/>
    </row>
    <row r="5" spans="1:26" ht="36.75" customHeight="1" x14ac:dyDescent="0.2">
      <c r="A5" s="386"/>
      <c r="B5" s="13" t="s">
        <v>149</v>
      </c>
      <c r="C5" s="13" t="s">
        <v>71</v>
      </c>
      <c r="D5" s="13" t="s">
        <v>150</v>
      </c>
      <c r="E5" s="13" t="s">
        <v>149</v>
      </c>
      <c r="F5" s="13" t="s">
        <v>71</v>
      </c>
      <c r="G5" s="13" t="s">
        <v>150</v>
      </c>
      <c r="H5" s="13" t="s">
        <v>149</v>
      </c>
      <c r="I5" s="13" t="s">
        <v>71</v>
      </c>
      <c r="J5" s="13" t="s">
        <v>150</v>
      </c>
      <c r="K5" s="13" t="s">
        <v>149</v>
      </c>
      <c r="L5" s="13" t="s">
        <v>71</v>
      </c>
      <c r="M5" s="14" t="s">
        <v>150</v>
      </c>
      <c r="N5" s="13" t="s">
        <v>149</v>
      </c>
      <c r="O5" s="13" t="s">
        <v>71</v>
      </c>
      <c r="P5" s="14" t="s">
        <v>150</v>
      </c>
      <c r="Q5" s="5"/>
    </row>
    <row r="6" spans="1:26" ht="12.75" customHeight="1" x14ac:dyDescent="0.2">
      <c r="A6" s="58" t="s">
        <v>79</v>
      </c>
      <c r="B6" s="193">
        <f>SUM(B7:B26)</f>
        <v>325157</v>
      </c>
      <c r="C6" s="193">
        <f>SUM(C7:C26)</f>
        <v>282573</v>
      </c>
      <c r="D6" s="60">
        <f t="shared" ref="D6:D26" si="0">B6/C6*100</f>
        <v>115.0700880834333</v>
      </c>
      <c r="E6" s="193">
        <f>SUM(E7:E26)</f>
        <v>92950</v>
      </c>
      <c r="F6" s="193">
        <f>SUM(F7:F26)</f>
        <v>81058</v>
      </c>
      <c r="G6" s="60">
        <f t="shared" ref="G6:G23" si="1">E6/F6*100</f>
        <v>114.67097633793087</v>
      </c>
      <c r="H6" s="193">
        <f>SUM(H7:H26)</f>
        <v>232207</v>
      </c>
      <c r="I6" s="193">
        <f>SUM(I7:I26)</f>
        <v>201515</v>
      </c>
      <c r="J6" s="60">
        <f t="shared" ref="J6:J26" si="2">H6/I6*100</f>
        <v>115.23062799295339</v>
      </c>
      <c r="K6" s="193">
        <f>SUM(K7:K26)</f>
        <v>541152</v>
      </c>
      <c r="L6" s="193">
        <f>SUM(L7:L26)</f>
        <v>505036</v>
      </c>
      <c r="M6" s="60">
        <f>K6/L6*100</f>
        <v>107.15117338169952</v>
      </c>
      <c r="N6" s="193">
        <f>SUM(N7:N26)</f>
        <v>866309</v>
      </c>
      <c r="O6" s="193">
        <f>SUM(O7:O26)</f>
        <v>787609</v>
      </c>
      <c r="P6" s="60">
        <f t="shared" ref="P6:P26" si="3">N6/O6*100</f>
        <v>109.99226773691007</v>
      </c>
      <c r="Q6" s="1"/>
      <c r="R6" s="6"/>
      <c r="S6" s="6"/>
      <c r="T6" s="1"/>
      <c r="U6" s="6"/>
      <c r="V6" s="6"/>
      <c r="W6" s="1"/>
      <c r="X6" s="6"/>
      <c r="Y6" s="6"/>
      <c r="Z6" s="1"/>
    </row>
    <row r="7" spans="1:26" ht="12.75" customHeight="1" x14ac:dyDescent="0.2">
      <c r="A7" s="63" t="s">
        <v>80</v>
      </c>
      <c r="B7" s="193">
        <f t="shared" ref="B7:C23" si="4">E7+H7</f>
        <v>44825</v>
      </c>
      <c r="C7" s="193">
        <f t="shared" si="4"/>
        <v>32959</v>
      </c>
      <c r="D7" s="60">
        <f t="shared" si="0"/>
        <v>136.00230589520314</v>
      </c>
      <c r="E7" s="193">
        <v>388</v>
      </c>
      <c r="F7" s="193">
        <v>467</v>
      </c>
      <c r="G7" s="60">
        <f t="shared" si="1"/>
        <v>83.083511777301936</v>
      </c>
      <c r="H7" s="193">
        <v>44437</v>
      </c>
      <c r="I7" s="193">
        <v>32492</v>
      </c>
      <c r="J7" s="60">
        <f t="shared" si="2"/>
        <v>136.76289548196479</v>
      </c>
      <c r="K7" s="193">
        <v>27976</v>
      </c>
      <c r="L7" s="193">
        <v>25452</v>
      </c>
      <c r="M7" s="60">
        <f t="shared" ref="M7:M26" si="5">K7/L7*100</f>
        <v>109.91670595630991</v>
      </c>
      <c r="N7" s="195">
        <f>B7+K7</f>
        <v>72801</v>
      </c>
      <c r="O7" s="195">
        <f t="shared" ref="N7:O26" si="6">C7+L7</f>
        <v>58411</v>
      </c>
      <c r="P7" s="60">
        <f t="shared" si="3"/>
        <v>124.63577065963602</v>
      </c>
      <c r="Q7" s="216"/>
      <c r="R7" s="216"/>
      <c r="S7" s="6"/>
      <c r="T7" s="1"/>
      <c r="U7" s="6"/>
      <c r="V7" s="6"/>
      <c r="W7" s="1"/>
      <c r="X7" s="6"/>
      <c r="Y7" s="6"/>
      <c r="Z7" s="1"/>
    </row>
    <row r="8" spans="1:26" x14ac:dyDescent="0.2">
      <c r="A8" s="64" t="s">
        <v>81</v>
      </c>
      <c r="B8" s="193">
        <f t="shared" si="4"/>
        <v>10178</v>
      </c>
      <c r="C8" s="193">
        <f t="shared" si="4"/>
        <v>11080</v>
      </c>
      <c r="D8" s="60">
        <f t="shared" si="0"/>
        <v>91.859205776173283</v>
      </c>
      <c r="E8" s="193">
        <v>4991</v>
      </c>
      <c r="F8" s="193">
        <v>6244</v>
      </c>
      <c r="G8" s="60">
        <f t="shared" si="1"/>
        <v>79.932735426008975</v>
      </c>
      <c r="H8" s="193">
        <v>5187</v>
      </c>
      <c r="I8" s="193">
        <v>4836</v>
      </c>
      <c r="J8" s="60">
        <f t="shared" si="2"/>
        <v>107.25806451612902</v>
      </c>
      <c r="K8" s="193">
        <v>38330</v>
      </c>
      <c r="L8" s="193">
        <v>42617</v>
      </c>
      <c r="M8" s="60">
        <f t="shared" si="5"/>
        <v>89.940634019288083</v>
      </c>
      <c r="N8" s="195">
        <f t="shared" si="6"/>
        <v>48508</v>
      </c>
      <c r="O8" s="195">
        <f t="shared" si="6"/>
        <v>53697</v>
      </c>
      <c r="P8" s="60">
        <f t="shared" si="3"/>
        <v>90.336517868782238</v>
      </c>
      <c r="Q8" s="216"/>
      <c r="R8" s="216"/>
      <c r="S8" s="6"/>
      <c r="T8" s="1"/>
      <c r="U8" s="6"/>
      <c r="V8" s="6"/>
      <c r="W8" s="1"/>
      <c r="X8" s="6"/>
      <c r="Y8" s="6"/>
      <c r="Z8" s="1"/>
    </row>
    <row r="9" spans="1:26" x14ac:dyDescent="0.2">
      <c r="A9" s="64" t="s">
        <v>82</v>
      </c>
      <c r="B9" s="193">
        <f t="shared" si="4"/>
        <v>33689</v>
      </c>
      <c r="C9" s="193">
        <f t="shared" si="4"/>
        <v>33864</v>
      </c>
      <c r="D9" s="60">
        <f t="shared" si="0"/>
        <v>99.483227025750054</v>
      </c>
      <c r="E9" s="193">
        <v>16014</v>
      </c>
      <c r="F9" s="193">
        <v>18095</v>
      </c>
      <c r="G9" s="60">
        <f t="shared" si="1"/>
        <v>88.499585520862112</v>
      </c>
      <c r="H9" s="193">
        <v>17675</v>
      </c>
      <c r="I9" s="193">
        <v>15769</v>
      </c>
      <c r="J9" s="60">
        <f t="shared" si="2"/>
        <v>112.08700615130954</v>
      </c>
      <c r="K9" s="193">
        <v>59284</v>
      </c>
      <c r="L9" s="193">
        <v>63958</v>
      </c>
      <c r="M9" s="60">
        <f t="shared" si="5"/>
        <v>92.692079176959879</v>
      </c>
      <c r="N9" s="195">
        <f t="shared" si="6"/>
        <v>92973</v>
      </c>
      <c r="O9" s="195">
        <f t="shared" si="6"/>
        <v>97822</v>
      </c>
      <c r="P9" s="60">
        <f t="shared" si="3"/>
        <v>95.04303735356055</v>
      </c>
      <c r="Q9" s="216"/>
      <c r="R9" s="216"/>
      <c r="S9" s="6"/>
      <c r="T9" s="1"/>
      <c r="U9" s="6"/>
      <c r="V9" s="6"/>
      <c r="W9" s="1"/>
      <c r="X9" s="6"/>
      <c r="Y9" s="6"/>
      <c r="Z9" s="1"/>
    </row>
    <row r="10" spans="1:26" x14ac:dyDescent="0.2">
      <c r="A10" s="64" t="s">
        <v>83</v>
      </c>
      <c r="B10" s="193">
        <f t="shared" si="4"/>
        <v>24657</v>
      </c>
      <c r="C10" s="193">
        <f t="shared" si="4"/>
        <v>19385</v>
      </c>
      <c r="D10" s="60">
        <f t="shared" si="0"/>
        <v>127.19628578798039</v>
      </c>
      <c r="E10" s="193">
        <v>1133</v>
      </c>
      <c r="F10" s="193">
        <v>1923</v>
      </c>
      <c r="G10" s="60">
        <f t="shared" si="1"/>
        <v>58.918356734269373</v>
      </c>
      <c r="H10" s="193">
        <v>23524</v>
      </c>
      <c r="I10" s="193">
        <v>17462</v>
      </c>
      <c r="J10" s="60">
        <f t="shared" si="2"/>
        <v>134.71538197228267</v>
      </c>
      <c r="K10" s="193">
        <v>49496</v>
      </c>
      <c r="L10" s="193">
        <v>42839</v>
      </c>
      <c r="M10" s="60">
        <f t="shared" si="5"/>
        <v>115.53957842153177</v>
      </c>
      <c r="N10" s="195">
        <f t="shared" si="6"/>
        <v>74153</v>
      </c>
      <c r="O10" s="195">
        <f t="shared" si="6"/>
        <v>62224</v>
      </c>
      <c r="P10" s="60">
        <f t="shared" si="3"/>
        <v>119.1710593983029</v>
      </c>
      <c r="Q10" s="216"/>
      <c r="R10" s="216"/>
      <c r="S10" s="6"/>
      <c r="T10" s="1"/>
      <c r="U10" s="6"/>
      <c r="V10" s="6"/>
      <c r="W10" s="1"/>
      <c r="X10" s="6"/>
      <c r="Y10" s="6"/>
      <c r="Z10" s="1"/>
    </row>
    <row r="11" spans="1:26" x14ac:dyDescent="0.2">
      <c r="A11" s="64" t="s">
        <v>84</v>
      </c>
      <c r="B11" s="193">
        <f t="shared" si="4"/>
        <v>1115</v>
      </c>
      <c r="C11" s="193">
        <f t="shared" si="4"/>
        <v>1067</v>
      </c>
      <c r="D11" s="60">
        <f t="shared" si="0"/>
        <v>104.49859418931584</v>
      </c>
      <c r="E11" s="193">
        <v>1</v>
      </c>
      <c r="F11" s="193">
        <v>1</v>
      </c>
      <c r="G11" s="60">
        <f t="shared" si="1"/>
        <v>100</v>
      </c>
      <c r="H11" s="193">
        <v>1114</v>
      </c>
      <c r="I11" s="193">
        <v>1066</v>
      </c>
      <c r="J11" s="60">
        <f t="shared" si="2"/>
        <v>104.50281425891181</v>
      </c>
      <c r="K11" s="193">
        <v>5419</v>
      </c>
      <c r="L11" s="193">
        <v>3573</v>
      </c>
      <c r="M11" s="60">
        <f t="shared" si="5"/>
        <v>151.66526728239575</v>
      </c>
      <c r="N11" s="195">
        <f t="shared" si="6"/>
        <v>6534</v>
      </c>
      <c r="O11" s="195">
        <f t="shared" si="6"/>
        <v>4640</v>
      </c>
      <c r="P11" s="60">
        <f t="shared" si="3"/>
        <v>140.81896551724137</v>
      </c>
      <c r="Q11" s="216"/>
      <c r="R11" s="216"/>
      <c r="S11" s="6"/>
      <c r="T11" s="1"/>
      <c r="U11" s="6"/>
      <c r="V11" s="6"/>
      <c r="W11" s="1"/>
      <c r="X11" s="6"/>
      <c r="Y11" s="6"/>
      <c r="Z11" s="1"/>
    </row>
    <row r="12" spans="1:26" x14ac:dyDescent="0.2">
      <c r="A12" s="64" t="s">
        <v>85</v>
      </c>
      <c r="B12" s="193">
        <f t="shared" si="4"/>
        <v>34796</v>
      </c>
      <c r="C12" s="193">
        <f t="shared" si="4"/>
        <v>27982</v>
      </c>
      <c r="D12" s="60">
        <f t="shared" si="0"/>
        <v>124.35136873704525</v>
      </c>
      <c r="E12" s="193">
        <v>5529</v>
      </c>
      <c r="F12" s="193">
        <v>4367</v>
      </c>
      <c r="G12" s="60">
        <f t="shared" si="1"/>
        <v>126.60865582779941</v>
      </c>
      <c r="H12" s="193">
        <v>29267</v>
      </c>
      <c r="I12" s="193">
        <v>23615</v>
      </c>
      <c r="J12" s="60">
        <f t="shared" si="2"/>
        <v>123.93394029218716</v>
      </c>
      <c r="K12" s="193">
        <v>32519</v>
      </c>
      <c r="L12" s="193">
        <v>34638</v>
      </c>
      <c r="M12" s="60">
        <f t="shared" si="5"/>
        <v>93.882441249494775</v>
      </c>
      <c r="N12" s="195">
        <f t="shared" si="6"/>
        <v>67315</v>
      </c>
      <c r="O12" s="195">
        <f t="shared" si="6"/>
        <v>62620</v>
      </c>
      <c r="P12" s="60">
        <f t="shared" si="3"/>
        <v>107.49760459916959</v>
      </c>
      <c r="Q12" s="216"/>
      <c r="R12" s="216"/>
      <c r="S12" s="6"/>
      <c r="T12" s="1"/>
      <c r="U12" s="6"/>
      <c r="V12" s="6"/>
      <c r="W12" s="1"/>
      <c r="X12" s="6"/>
      <c r="Y12" s="6"/>
      <c r="Z12" s="1"/>
    </row>
    <row r="13" spans="1:26" x14ac:dyDescent="0.2">
      <c r="A13" s="64" t="s">
        <v>86</v>
      </c>
      <c r="B13" s="193">
        <f t="shared" si="4"/>
        <v>18348</v>
      </c>
      <c r="C13" s="193">
        <f t="shared" si="4"/>
        <v>13015</v>
      </c>
      <c r="D13" s="60">
        <f t="shared" si="0"/>
        <v>140.97579715712641</v>
      </c>
      <c r="E13" s="193">
        <v>4431</v>
      </c>
      <c r="F13" s="193">
        <v>3257</v>
      </c>
      <c r="G13" s="60">
        <f t="shared" si="1"/>
        <v>136.04544058949955</v>
      </c>
      <c r="H13" s="193">
        <v>13917</v>
      </c>
      <c r="I13" s="193">
        <v>9758</v>
      </c>
      <c r="J13" s="60">
        <f t="shared" si="2"/>
        <v>142.62143881943021</v>
      </c>
      <c r="K13" s="193">
        <v>31876</v>
      </c>
      <c r="L13" s="193">
        <v>42635</v>
      </c>
      <c r="M13" s="60">
        <f t="shared" si="5"/>
        <v>74.764864547906654</v>
      </c>
      <c r="N13" s="195">
        <f t="shared" si="6"/>
        <v>50224</v>
      </c>
      <c r="O13" s="195">
        <f t="shared" si="6"/>
        <v>55650</v>
      </c>
      <c r="P13" s="60">
        <f t="shared" si="3"/>
        <v>90.249775381850853</v>
      </c>
      <c r="Q13" s="216"/>
      <c r="R13" s="216"/>
      <c r="S13" s="6"/>
      <c r="T13" s="1"/>
      <c r="U13" s="6"/>
      <c r="V13" s="6"/>
      <c r="W13" s="1"/>
      <c r="X13" s="6"/>
      <c r="Y13" s="6"/>
      <c r="Z13" s="1"/>
    </row>
    <row r="14" spans="1:26" x14ac:dyDescent="0.2">
      <c r="A14" s="64" t="s">
        <v>87</v>
      </c>
      <c r="B14" s="193">
        <f t="shared" si="4"/>
        <v>22760</v>
      </c>
      <c r="C14" s="193">
        <f t="shared" si="4"/>
        <v>27477</v>
      </c>
      <c r="D14" s="60">
        <f t="shared" si="0"/>
        <v>82.832914801470324</v>
      </c>
      <c r="E14" s="193">
        <v>1481</v>
      </c>
      <c r="F14" s="193">
        <v>688</v>
      </c>
      <c r="G14" s="60">
        <f t="shared" si="1"/>
        <v>215.26162790697674</v>
      </c>
      <c r="H14" s="193">
        <v>21279</v>
      </c>
      <c r="I14" s="193">
        <v>26789</v>
      </c>
      <c r="J14" s="60">
        <f t="shared" si="2"/>
        <v>79.431856358953297</v>
      </c>
      <c r="K14" s="193">
        <v>32500</v>
      </c>
      <c r="L14" s="193">
        <v>42200</v>
      </c>
      <c r="M14" s="60">
        <f t="shared" si="5"/>
        <v>77.014218009478668</v>
      </c>
      <c r="N14" s="195">
        <f t="shared" si="6"/>
        <v>55260</v>
      </c>
      <c r="O14" s="195">
        <f t="shared" si="6"/>
        <v>69677</v>
      </c>
      <c r="P14" s="60">
        <f t="shared" si="3"/>
        <v>79.30881065487894</v>
      </c>
      <c r="Q14" s="216"/>
      <c r="R14" s="216"/>
      <c r="S14" s="6"/>
      <c r="T14" s="1"/>
      <c r="U14" s="6"/>
      <c r="V14" s="6"/>
      <c r="W14" s="1"/>
      <c r="X14" s="6"/>
      <c r="Y14" s="6"/>
      <c r="Z14" s="1"/>
    </row>
    <row r="15" spans="1:26" x14ac:dyDescent="0.2">
      <c r="A15" s="64" t="s">
        <v>88</v>
      </c>
      <c r="B15" s="193">
        <f t="shared" si="4"/>
        <v>17850</v>
      </c>
      <c r="C15" s="193">
        <f t="shared" si="4"/>
        <v>18459</v>
      </c>
      <c r="D15" s="60">
        <f t="shared" si="0"/>
        <v>96.700796359499435</v>
      </c>
      <c r="E15" s="193">
        <v>3133</v>
      </c>
      <c r="F15" s="193">
        <v>4242</v>
      </c>
      <c r="G15" s="60">
        <f t="shared" si="1"/>
        <v>73.856671381423851</v>
      </c>
      <c r="H15" s="193">
        <v>14717</v>
      </c>
      <c r="I15" s="193">
        <v>14217</v>
      </c>
      <c r="J15" s="60">
        <f t="shared" si="2"/>
        <v>103.51691636772877</v>
      </c>
      <c r="K15" s="193">
        <v>28411</v>
      </c>
      <c r="L15" s="193">
        <v>28291</v>
      </c>
      <c r="M15" s="60">
        <f t="shared" si="5"/>
        <v>100.42416316142943</v>
      </c>
      <c r="N15" s="195">
        <f t="shared" si="6"/>
        <v>46261</v>
      </c>
      <c r="O15" s="195">
        <f t="shared" si="6"/>
        <v>46750</v>
      </c>
      <c r="P15" s="60">
        <f t="shared" si="3"/>
        <v>98.954010695187165</v>
      </c>
      <c r="Q15" s="216"/>
      <c r="R15" s="216"/>
      <c r="S15" s="6"/>
      <c r="T15" s="1"/>
      <c r="U15" s="6"/>
      <c r="V15" s="6"/>
      <c r="W15" s="1"/>
      <c r="X15" s="6"/>
      <c r="Y15" s="6"/>
      <c r="Z15" s="1"/>
    </row>
    <row r="16" spans="1:26" ht="14.25" customHeight="1" x14ac:dyDescent="0.2">
      <c r="A16" s="64" t="s">
        <v>89</v>
      </c>
      <c r="B16" s="193">
        <f t="shared" si="4"/>
        <v>8064</v>
      </c>
      <c r="C16" s="193">
        <f t="shared" si="4"/>
        <v>8567</v>
      </c>
      <c r="D16" s="60">
        <f t="shared" si="0"/>
        <v>94.128633127115677</v>
      </c>
      <c r="E16" s="193">
        <v>7689</v>
      </c>
      <c r="F16" s="193">
        <v>8204</v>
      </c>
      <c r="G16" s="60">
        <f t="shared" si="1"/>
        <v>93.72257435397367</v>
      </c>
      <c r="H16" s="193">
        <v>375</v>
      </c>
      <c r="I16" s="193">
        <v>363</v>
      </c>
      <c r="J16" s="60">
        <f t="shared" si="2"/>
        <v>103.30578512396693</v>
      </c>
      <c r="K16" s="193">
        <v>15339</v>
      </c>
      <c r="L16" s="193">
        <v>15235</v>
      </c>
      <c r="M16" s="60">
        <f t="shared" si="5"/>
        <v>100.68263866097801</v>
      </c>
      <c r="N16" s="195">
        <f t="shared" si="6"/>
        <v>23403</v>
      </c>
      <c r="O16" s="195">
        <f t="shared" si="6"/>
        <v>23802</v>
      </c>
      <c r="P16" s="60">
        <f t="shared" si="3"/>
        <v>98.323670279808411</v>
      </c>
      <c r="Q16" s="216"/>
      <c r="R16" s="216"/>
      <c r="S16" s="6"/>
      <c r="T16" s="1"/>
      <c r="U16" s="6"/>
      <c r="V16" s="6"/>
      <c r="W16" s="1"/>
      <c r="X16" s="6"/>
      <c r="Y16" s="6"/>
      <c r="Z16" s="1"/>
    </row>
    <row r="17" spans="1:27" ht="14.25" customHeight="1" x14ac:dyDescent="0.2">
      <c r="A17" s="64" t="s">
        <v>90</v>
      </c>
      <c r="B17" s="193">
        <f t="shared" si="4"/>
        <v>3480</v>
      </c>
      <c r="C17" s="193">
        <f t="shared" si="4"/>
        <v>2675</v>
      </c>
      <c r="D17" s="60">
        <f t="shared" si="0"/>
        <v>130.09345794392524</v>
      </c>
      <c r="E17" s="193">
        <v>937</v>
      </c>
      <c r="F17" s="193">
        <v>831</v>
      </c>
      <c r="G17" s="60">
        <f t="shared" si="1"/>
        <v>112.75571600481349</v>
      </c>
      <c r="H17" s="193">
        <v>2543</v>
      </c>
      <c r="I17" s="193">
        <v>1844</v>
      </c>
      <c r="J17" s="60">
        <f t="shared" si="2"/>
        <v>137.90672451193058</v>
      </c>
      <c r="K17" s="193">
        <v>21668</v>
      </c>
      <c r="L17" s="193">
        <v>14839</v>
      </c>
      <c r="M17" s="60">
        <f t="shared" si="5"/>
        <v>146.02062133566952</v>
      </c>
      <c r="N17" s="195">
        <f t="shared" si="6"/>
        <v>25148</v>
      </c>
      <c r="O17" s="195">
        <f t="shared" si="6"/>
        <v>17514</v>
      </c>
      <c r="P17" s="60">
        <f t="shared" si="3"/>
        <v>143.5879867534544</v>
      </c>
      <c r="Q17" s="216"/>
      <c r="R17" s="216"/>
      <c r="S17" s="6"/>
      <c r="T17" s="1"/>
      <c r="U17" s="6"/>
      <c r="V17" s="6"/>
      <c r="W17" s="1"/>
      <c r="X17" s="6"/>
      <c r="Y17" s="6"/>
      <c r="Z17" s="1"/>
    </row>
    <row r="18" spans="1:27" ht="14.25" customHeight="1" x14ac:dyDescent="0.2">
      <c r="A18" s="64" t="s">
        <v>91</v>
      </c>
      <c r="B18" s="193">
        <f t="shared" si="4"/>
        <v>1075</v>
      </c>
      <c r="C18" s="193">
        <f t="shared" si="4"/>
        <v>1097</v>
      </c>
      <c r="D18" s="60">
        <f t="shared" si="0"/>
        <v>97.994530537830443</v>
      </c>
      <c r="E18" s="193">
        <v>5</v>
      </c>
      <c r="F18" s="193">
        <v>28</v>
      </c>
      <c r="G18" s="60">
        <f t="shared" si="1"/>
        <v>17.857142857142858</v>
      </c>
      <c r="H18" s="193">
        <v>1070</v>
      </c>
      <c r="I18" s="193">
        <v>1069</v>
      </c>
      <c r="J18" s="60">
        <f t="shared" si="2"/>
        <v>100.09354536950421</v>
      </c>
      <c r="K18" s="193">
        <v>2335</v>
      </c>
      <c r="L18" s="193">
        <v>2336</v>
      </c>
      <c r="M18" s="60">
        <f t="shared" si="5"/>
        <v>99.957191780821915</v>
      </c>
      <c r="N18" s="195">
        <f t="shared" si="6"/>
        <v>3410</v>
      </c>
      <c r="O18" s="195">
        <f t="shared" si="6"/>
        <v>3433</v>
      </c>
      <c r="P18" s="60">
        <f t="shared" si="3"/>
        <v>99.330032041945813</v>
      </c>
      <c r="Q18" s="216"/>
      <c r="R18" s="216"/>
      <c r="S18" s="6"/>
      <c r="T18" s="1"/>
      <c r="U18" s="6"/>
      <c r="V18" s="6"/>
      <c r="W18" s="1"/>
      <c r="X18" s="6"/>
      <c r="Y18" s="6"/>
      <c r="Z18" s="1"/>
    </row>
    <row r="19" spans="1:27" ht="14.25" customHeight="1" x14ac:dyDescent="0.2">
      <c r="A19" s="64" t="s">
        <v>92</v>
      </c>
      <c r="B19" s="193">
        <f t="shared" si="4"/>
        <v>25790</v>
      </c>
      <c r="C19" s="193">
        <f t="shared" si="4"/>
        <v>20874</v>
      </c>
      <c r="D19" s="60">
        <f t="shared" si="0"/>
        <v>123.55082878221711</v>
      </c>
      <c r="E19" s="193">
        <v>7405</v>
      </c>
      <c r="F19" s="193">
        <v>9068</v>
      </c>
      <c r="G19" s="60">
        <f t="shared" si="1"/>
        <v>81.660785178650201</v>
      </c>
      <c r="H19" s="193">
        <v>18385</v>
      </c>
      <c r="I19" s="193">
        <v>11806</v>
      </c>
      <c r="J19" s="60">
        <f t="shared" si="2"/>
        <v>155.72590208368626</v>
      </c>
      <c r="K19" s="193">
        <v>28589</v>
      </c>
      <c r="L19" s="193">
        <v>17377</v>
      </c>
      <c r="M19" s="60">
        <f t="shared" si="5"/>
        <v>164.52206940208322</v>
      </c>
      <c r="N19" s="195">
        <f t="shared" si="6"/>
        <v>54379</v>
      </c>
      <c r="O19" s="195">
        <f t="shared" si="6"/>
        <v>38251</v>
      </c>
      <c r="P19" s="60">
        <f t="shared" si="3"/>
        <v>142.16360356591983</v>
      </c>
      <c r="Q19" s="216"/>
      <c r="R19" s="216"/>
      <c r="S19" s="6"/>
      <c r="T19" s="1"/>
      <c r="U19" s="6"/>
      <c r="V19" s="6"/>
      <c r="W19" s="1"/>
      <c r="X19" s="6"/>
      <c r="Y19" s="6"/>
      <c r="Z19" s="1"/>
    </row>
    <row r="20" spans="1:27" ht="14.25" customHeight="1" x14ac:dyDescent="0.2">
      <c r="A20" s="64" t="s">
        <v>93</v>
      </c>
      <c r="B20" s="193">
        <f t="shared" si="4"/>
        <v>9051</v>
      </c>
      <c r="C20" s="193">
        <f t="shared" si="4"/>
        <v>6576</v>
      </c>
      <c r="D20" s="60">
        <f t="shared" si="0"/>
        <v>137.63686131386862</v>
      </c>
      <c r="E20" s="193">
        <v>826</v>
      </c>
      <c r="F20" s="193">
        <v>701</v>
      </c>
      <c r="G20" s="60">
        <f t="shared" si="1"/>
        <v>117.83166904422254</v>
      </c>
      <c r="H20" s="193">
        <v>8225</v>
      </c>
      <c r="I20" s="193">
        <v>5875</v>
      </c>
      <c r="J20" s="60">
        <f t="shared" si="2"/>
        <v>140</v>
      </c>
      <c r="K20" s="193">
        <v>23450</v>
      </c>
      <c r="L20" s="193">
        <v>20022</v>
      </c>
      <c r="M20" s="60">
        <f t="shared" si="5"/>
        <v>117.12116671661173</v>
      </c>
      <c r="N20" s="195">
        <f t="shared" si="6"/>
        <v>32501</v>
      </c>
      <c r="O20" s="195">
        <f t="shared" si="6"/>
        <v>26598</v>
      </c>
      <c r="P20" s="60">
        <f t="shared" si="3"/>
        <v>122.19339799984961</v>
      </c>
      <c r="Q20" s="216"/>
      <c r="R20" s="216"/>
      <c r="S20" s="6"/>
      <c r="T20" s="1"/>
      <c r="U20" s="6"/>
      <c r="V20" s="6"/>
      <c r="W20" s="1"/>
      <c r="X20" s="6"/>
      <c r="Y20" s="6"/>
      <c r="Z20" s="1"/>
    </row>
    <row r="21" spans="1:27" ht="14.25" customHeight="1" x14ac:dyDescent="0.2">
      <c r="A21" s="64" t="s">
        <v>94</v>
      </c>
      <c r="B21" s="193">
        <f t="shared" si="4"/>
        <v>44860</v>
      </c>
      <c r="C21" s="193">
        <f t="shared" si="4"/>
        <v>25834</v>
      </c>
      <c r="D21" s="60">
        <f t="shared" si="0"/>
        <v>173.64713168692421</v>
      </c>
      <c r="E21" s="193">
        <v>37939</v>
      </c>
      <c r="F21" s="193">
        <v>20896</v>
      </c>
      <c r="G21" s="60">
        <f t="shared" si="1"/>
        <v>181.56106431852984</v>
      </c>
      <c r="H21" s="193">
        <v>6921</v>
      </c>
      <c r="I21" s="193">
        <v>4938</v>
      </c>
      <c r="J21" s="60">
        <f t="shared" si="2"/>
        <v>140.15795868772781</v>
      </c>
      <c r="K21" s="193">
        <v>97840</v>
      </c>
      <c r="L21" s="193">
        <v>68890</v>
      </c>
      <c r="M21" s="60">
        <f t="shared" si="5"/>
        <v>142.02351574974597</v>
      </c>
      <c r="N21" s="195">
        <f t="shared" si="6"/>
        <v>142700</v>
      </c>
      <c r="O21" s="195">
        <f t="shared" si="6"/>
        <v>94724</v>
      </c>
      <c r="P21" s="60">
        <f t="shared" si="3"/>
        <v>150.64819897808371</v>
      </c>
      <c r="Q21" s="216"/>
      <c r="R21" s="216"/>
      <c r="S21" s="6"/>
      <c r="T21" s="1"/>
      <c r="U21" s="6"/>
      <c r="V21" s="6"/>
      <c r="W21" s="1"/>
      <c r="X21" s="6"/>
      <c r="Y21" s="6"/>
      <c r="Z21" s="1"/>
    </row>
    <row r="22" spans="1:27" ht="14.25" customHeight="1" x14ac:dyDescent="0.2">
      <c r="A22" s="63" t="s">
        <v>95</v>
      </c>
      <c r="B22" s="193">
        <f t="shared" si="4"/>
        <v>7021</v>
      </c>
      <c r="C22" s="193">
        <f t="shared" si="4"/>
        <v>8384</v>
      </c>
      <c r="D22" s="60">
        <f t="shared" si="0"/>
        <v>83.742843511450388</v>
      </c>
      <c r="E22" s="193">
        <v>54</v>
      </c>
      <c r="F22" s="193">
        <v>342</v>
      </c>
      <c r="G22" s="60">
        <f t="shared" si="1"/>
        <v>15.789473684210526</v>
      </c>
      <c r="H22" s="193">
        <v>6967</v>
      </c>
      <c r="I22" s="193">
        <v>8042</v>
      </c>
      <c r="J22" s="60">
        <f t="shared" si="2"/>
        <v>86.632678438199449</v>
      </c>
      <c r="K22" s="193">
        <v>14576</v>
      </c>
      <c r="L22" s="193">
        <v>10979</v>
      </c>
      <c r="M22" s="60">
        <f t="shared" si="5"/>
        <v>132.76254668002551</v>
      </c>
      <c r="N22" s="195">
        <f t="shared" si="6"/>
        <v>21597</v>
      </c>
      <c r="O22" s="195">
        <f t="shared" si="6"/>
        <v>19363</v>
      </c>
      <c r="P22" s="60">
        <f t="shared" si="3"/>
        <v>111.53746836750504</v>
      </c>
      <c r="Q22" s="216"/>
      <c r="R22" s="216"/>
      <c r="S22" s="6"/>
      <c r="T22" s="1"/>
      <c r="U22" s="6"/>
      <c r="V22" s="6"/>
      <c r="W22" s="1"/>
      <c r="X22" s="6"/>
      <c r="Y22" s="6"/>
      <c r="Z22" s="1"/>
    </row>
    <row r="23" spans="1:27" ht="14.25" customHeight="1" x14ac:dyDescent="0.2">
      <c r="A23" s="64" t="s">
        <v>96</v>
      </c>
      <c r="B23" s="193">
        <f t="shared" si="4"/>
        <v>16411</v>
      </c>
      <c r="C23" s="193">
        <f t="shared" si="4"/>
        <v>22106</v>
      </c>
      <c r="D23" s="60">
        <f t="shared" si="0"/>
        <v>74.237763503121329</v>
      </c>
      <c r="E23" s="193">
        <v>994</v>
      </c>
      <c r="F23" s="193">
        <v>1704</v>
      </c>
      <c r="G23" s="60">
        <f t="shared" si="1"/>
        <v>58.333333333333336</v>
      </c>
      <c r="H23" s="193">
        <v>15417</v>
      </c>
      <c r="I23" s="193">
        <v>20402</v>
      </c>
      <c r="J23" s="60">
        <f t="shared" si="2"/>
        <v>75.566120968532502</v>
      </c>
      <c r="K23" s="193">
        <v>25177</v>
      </c>
      <c r="L23" s="193">
        <v>22793</v>
      </c>
      <c r="M23" s="60">
        <f t="shared" si="5"/>
        <v>110.45935155530206</v>
      </c>
      <c r="N23" s="195">
        <f t="shared" si="6"/>
        <v>41588</v>
      </c>
      <c r="O23" s="195">
        <f t="shared" si="6"/>
        <v>44899</v>
      </c>
      <c r="P23" s="60">
        <f t="shared" si="3"/>
        <v>92.625670950355243</v>
      </c>
      <c r="Q23" s="216"/>
      <c r="R23" s="216"/>
      <c r="S23" s="6"/>
      <c r="T23" s="1"/>
      <c r="U23" s="6"/>
      <c r="V23" s="6"/>
      <c r="W23" s="1"/>
      <c r="X23" s="6"/>
      <c r="Y23" s="6"/>
      <c r="Z23" s="1"/>
    </row>
    <row r="24" spans="1:27" x14ac:dyDescent="0.2">
      <c r="A24" s="64" t="s">
        <v>97</v>
      </c>
      <c r="B24" s="193" t="s">
        <v>157</v>
      </c>
      <c r="C24" s="193" t="s">
        <v>157</v>
      </c>
      <c r="D24" s="60" t="s">
        <v>157</v>
      </c>
      <c r="E24" s="193" t="s">
        <v>157</v>
      </c>
      <c r="F24" s="193" t="s">
        <v>157</v>
      </c>
      <c r="G24" s="60" t="s">
        <v>157</v>
      </c>
      <c r="H24" s="193" t="s">
        <v>157</v>
      </c>
      <c r="I24" s="193" t="s">
        <v>157</v>
      </c>
      <c r="J24" s="60" t="s">
        <v>157</v>
      </c>
      <c r="K24" s="193">
        <v>46</v>
      </c>
      <c r="L24" s="193">
        <v>51</v>
      </c>
      <c r="M24" s="60">
        <f>K24/L24*100</f>
        <v>90.196078431372555</v>
      </c>
      <c r="N24" s="195">
        <f>K24</f>
        <v>46</v>
      </c>
      <c r="O24" s="195">
        <f>L24</f>
        <v>51</v>
      </c>
      <c r="P24" s="60">
        <f t="shared" si="3"/>
        <v>90.196078431372555</v>
      </c>
      <c r="Q24" s="216"/>
      <c r="R24" s="216"/>
      <c r="S24" s="6"/>
      <c r="T24" s="2"/>
      <c r="U24" s="2"/>
      <c r="V24" s="6"/>
      <c r="W24" s="2"/>
      <c r="X24" s="6"/>
      <c r="Y24" s="6"/>
      <c r="Z24" s="1"/>
      <c r="AA24" s="5"/>
    </row>
    <row r="25" spans="1:27" x14ac:dyDescent="0.2">
      <c r="A25" s="64" t="s">
        <v>98</v>
      </c>
      <c r="B25" s="193" t="s">
        <v>157</v>
      </c>
      <c r="C25" s="193" t="s">
        <v>157</v>
      </c>
      <c r="D25" s="60" t="s">
        <v>157</v>
      </c>
      <c r="E25" s="193" t="s">
        <v>157</v>
      </c>
      <c r="F25" s="193" t="s">
        <v>157</v>
      </c>
      <c r="G25" s="60" t="s">
        <v>157</v>
      </c>
      <c r="H25" s="193" t="s">
        <v>157</v>
      </c>
      <c r="I25" s="193" t="s">
        <v>157</v>
      </c>
      <c r="J25" s="60" t="s">
        <v>157</v>
      </c>
      <c r="K25" s="193">
        <v>13</v>
      </c>
      <c r="L25" s="193">
        <v>22</v>
      </c>
      <c r="M25" s="60">
        <f t="shared" si="5"/>
        <v>59.090909090909093</v>
      </c>
      <c r="N25" s="195">
        <f>K25</f>
        <v>13</v>
      </c>
      <c r="O25" s="195">
        <f>L25</f>
        <v>22</v>
      </c>
      <c r="P25" s="60">
        <f t="shared" si="3"/>
        <v>59.090909090909093</v>
      </c>
      <c r="Q25" s="216"/>
      <c r="R25" s="216"/>
      <c r="S25" s="6"/>
      <c r="T25" s="2"/>
      <c r="U25" s="2"/>
      <c r="V25" s="2"/>
      <c r="W25" s="2"/>
      <c r="X25" s="6"/>
      <c r="Y25" s="6"/>
      <c r="Z25" s="1"/>
      <c r="AA25" s="5"/>
    </row>
    <row r="26" spans="1:27" x14ac:dyDescent="0.2">
      <c r="A26" s="66" t="s">
        <v>99</v>
      </c>
      <c r="B26" s="194">
        <f>H26</f>
        <v>1187</v>
      </c>
      <c r="C26" s="194">
        <f>I26</f>
        <v>1172</v>
      </c>
      <c r="D26" s="68">
        <f t="shared" si="0"/>
        <v>101.27986348122866</v>
      </c>
      <c r="E26" s="194" t="s">
        <v>157</v>
      </c>
      <c r="F26" s="194" t="s">
        <v>157</v>
      </c>
      <c r="G26" s="68" t="s">
        <v>157</v>
      </c>
      <c r="H26" s="194">
        <v>1187</v>
      </c>
      <c r="I26" s="194">
        <v>1172</v>
      </c>
      <c r="J26" s="68">
        <f t="shared" si="2"/>
        <v>101.27986348122866</v>
      </c>
      <c r="K26" s="194">
        <v>6308</v>
      </c>
      <c r="L26" s="194">
        <v>6289</v>
      </c>
      <c r="M26" s="68">
        <f t="shared" si="5"/>
        <v>100.30211480362539</v>
      </c>
      <c r="N26" s="194">
        <f t="shared" si="6"/>
        <v>7495</v>
      </c>
      <c r="O26" s="194">
        <f t="shared" si="6"/>
        <v>7461</v>
      </c>
      <c r="P26" s="68">
        <f t="shared" si="3"/>
        <v>100.4557029888755</v>
      </c>
      <c r="Q26" s="216"/>
      <c r="R26" s="216"/>
      <c r="S26" s="6"/>
      <c r="T26" s="2"/>
      <c r="U26" s="6"/>
      <c r="V26" s="6"/>
      <c r="W26" s="1"/>
      <c r="X26" s="6"/>
      <c r="Y26" s="6"/>
      <c r="Z26" s="1"/>
      <c r="AA26" s="5"/>
    </row>
    <row r="27" spans="1:27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5"/>
    </row>
    <row r="28" spans="1:27" x14ac:dyDescent="0.2">
      <c r="A28" s="192"/>
      <c r="B28" s="9"/>
      <c r="C28" s="9"/>
      <c r="D28" s="3"/>
      <c r="E28" s="9"/>
      <c r="F28" s="9"/>
      <c r="G28" s="3"/>
      <c r="H28" s="9"/>
      <c r="I28" s="9"/>
      <c r="J28" s="3"/>
      <c r="K28" s="9"/>
      <c r="L28" s="9"/>
      <c r="M28" s="3"/>
    </row>
    <row r="29" spans="1:27" x14ac:dyDescent="0.2">
      <c r="D29" s="103"/>
      <c r="I29" s="193"/>
    </row>
    <row r="31" spans="1:27" x14ac:dyDescent="0.2">
      <c r="H31" s="10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A3" sqref="A3:A5"/>
    </sheetView>
  </sheetViews>
  <sheetFormatPr defaultRowHeight="12.75" x14ac:dyDescent="0.2"/>
  <cols>
    <col min="1" max="1" width="21.7109375" style="104" customWidth="1"/>
    <col min="2" max="2" width="9.7109375" style="104" customWidth="1"/>
    <col min="3" max="3" width="9.5703125" style="104" customWidth="1"/>
    <col min="4" max="7" width="8.85546875" style="104" customWidth="1"/>
    <col min="8" max="8" width="9.85546875" style="104" customWidth="1"/>
    <col min="9" max="9" width="9.7109375" style="104" customWidth="1"/>
    <col min="10" max="10" width="9.42578125" style="104" customWidth="1"/>
    <col min="11" max="12" width="9.7109375" style="104" customWidth="1"/>
    <col min="13" max="13" width="8.7109375" style="104" customWidth="1"/>
    <col min="14" max="256" width="9.140625" style="104"/>
    <col min="257" max="257" width="21.7109375" style="104" customWidth="1"/>
    <col min="258" max="258" width="9.7109375" style="104" customWidth="1"/>
    <col min="259" max="259" width="9.5703125" style="104" customWidth="1"/>
    <col min="260" max="262" width="8.85546875" style="104" customWidth="1"/>
    <col min="263" max="263" width="10.140625" style="104" customWidth="1"/>
    <col min="264" max="264" width="9.85546875" style="104" customWidth="1"/>
    <col min="265" max="265" width="9.7109375" style="104" customWidth="1"/>
    <col min="266" max="266" width="10.5703125" style="104" customWidth="1"/>
    <col min="267" max="268" width="9.7109375" style="104" customWidth="1"/>
    <col min="269" max="269" width="8.7109375" style="104" customWidth="1"/>
    <col min="270" max="512" width="9.140625" style="104"/>
    <col min="513" max="513" width="21.7109375" style="104" customWidth="1"/>
    <col min="514" max="514" width="9.7109375" style="104" customWidth="1"/>
    <col min="515" max="515" width="9.5703125" style="104" customWidth="1"/>
    <col min="516" max="518" width="8.85546875" style="104" customWidth="1"/>
    <col min="519" max="519" width="10.140625" style="104" customWidth="1"/>
    <col min="520" max="520" width="9.85546875" style="104" customWidth="1"/>
    <col min="521" max="521" width="9.7109375" style="104" customWidth="1"/>
    <col min="522" max="522" width="10.5703125" style="104" customWidth="1"/>
    <col min="523" max="524" width="9.7109375" style="104" customWidth="1"/>
    <col min="525" max="525" width="8.7109375" style="104" customWidth="1"/>
    <col min="526" max="768" width="9.140625" style="104"/>
    <col min="769" max="769" width="21.7109375" style="104" customWidth="1"/>
    <col min="770" max="770" width="9.7109375" style="104" customWidth="1"/>
    <col min="771" max="771" width="9.5703125" style="104" customWidth="1"/>
    <col min="772" max="774" width="8.85546875" style="104" customWidth="1"/>
    <col min="775" max="775" width="10.140625" style="104" customWidth="1"/>
    <col min="776" max="776" width="9.85546875" style="104" customWidth="1"/>
    <col min="777" max="777" width="9.7109375" style="104" customWidth="1"/>
    <col min="778" max="778" width="10.5703125" style="104" customWidth="1"/>
    <col min="779" max="780" width="9.7109375" style="104" customWidth="1"/>
    <col min="781" max="781" width="8.7109375" style="104" customWidth="1"/>
    <col min="782" max="1024" width="9.140625" style="104"/>
    <col min="1025" max="1025" width="21.7109375" style="104" customWidth="1"/>
    <col min="1026" max="1026" width="9.7109375" style="104" customWidth="1"/>
    <col min="1027" max="1027" width="9.5703125" style="104" customWidth="1"/>
    <col min="1028" max="1030" width="8.85546875" style="104" customWidth="1"/>
    <col min="1031" max="1031" width="10.140625" style="104" customWidth="1"/>
    <col min="1032" max="1032" width="9.85546875" style="104" customWidth="1"/>
    <col min="1033" max="1033" width="9.7109375" style="104" customWidth="1"/>
    <col min="1034" max="1034" width="10.5703125" style="104" customWidth="1"/>
    <col min="1035" max="1036" width="9.7109375" style="104" customWidth="1"/>
    <col min="1037" max="1037" width="8.7109375" style="104" customWidth="1"/>
    <col min="1038" max="1280" width="9.140625" style="104"/>
    <col min="1281" max="1281" width="21.7109375" style="104" customWidth="1"/>
    <col min="1282" max="1282" width="9.7109375" style="104" customWidth="1"/>
    <col min="1283" max="1283" width="9.5703125" style="104" customWidth="1"/>
    <col min="1284" max="1286" width="8.85546875" style="104" customWidth="1"/>
    <col min="1287" max="1287" width="10.140625" style="104" customWidth="1"/>
    <col min="1288" max="1288" width="9.85546875" style="104" customWidth="1"/>
    <col min="1289" max="1289" width="9.7109375" style="104" customWidth="1"/>
    <col min="1290" max="1290" width="10.5703125" style="104" customWidth="1"/>
    <col min="1291" max="1292" width="9.7109375" style="104" customWidth="1"/>
    <col min="1293" max="1293" width="8.7109375" style="104" customWidth="1"/>
    <col min="1294" max="1536" width="9.140625" style="104"/>
    <col min="1537" max="1537" width="21.7109375" style="104" customWidth="1"/>
    <col min="1538" max="1538" width="9.7109375" style="104" customWidth="1"/>
    <col min="1539" max="1539" width="9.5703125" style="104" customWidth="1"/>
    <col min="1540" max="1542" width="8.85546875" style="104" customWidth="1"/>
    <col min="1543" max="1543" width="10.140625" style="104" customWidth="1"/>
    <col min="1544" max="1544" width="9.85546875" style="104" customWidth="1"/>
    <col min="1545" max="1545" width="9.7109375" style="104" customWidth="1"/>
    <col min="1546" max="1546" width="10.5703125" style="104" customWidth="1"/>
    <col min="1547" max="1548" width="9.7109375" style="104" customWidth="1"/>
    <col min="1549" max="1549" width="8.7109375" style="104" customWidth="1"/>
    <col min="1550" max="1792" width="9.140625" style="104"/>
    <col min="1793" max="1793" width="21.7109375" style="104" customWidth="1"/>
    <col min="1794" max="1794" width="9.7109375" style="104" customWidth="1"/>
    <col min="1795" max="1795" width="9.5703125" style="104" customWidth="1"/>
    <col min="1796" max="1798" width="8.85546875" style="104" customWidth="1"/>
    <col min="1799" max="1799" width="10.140625" style="104" customWidth="1"/>
    <col min="1800" max="1800" width="9.85546875" style="104" customWidth="1"/>
    <col min="1801" max="1801" width="9.7109375" style="104" customWidth="1"/>
    <col min="1802" max="1802" width="10.5703125" style="104" customWidth="1"/>
    <col min="1803" max="1804" width="9.7109375" style="104" customWidth="1"/>
    <col min="1805" max="1805" width="8.7109375" style="104" customWidth="1"/>
    <col min="1806" max="2048" width="9.140625" style="104"/>
    <col min="2049" max="2049" width="21.7109375" style="104" customWidth="1"/>
    <col min="2050" max="2050" width="9.7109375" style="104" customWidth="1"/>
    <col min="2051" max="2051" width="9.5703125" style="104" customWidth="1"/>
    <col min="2052" max="2054" width="8.85546875" style="104" customWidth="1"/>
    <col min="2055" max="2055" width="10.140625" style="104" customWidth="1"/>
    <col min="2056" max="2056" width="9.85546875" style="104" customWidth="1"/>
    <col min="2057" max="2057" width="9.7109375" style="104" customWidth="1"/>
    <col min="2058" max="2058" width="10.5703125" style="104" customWidth="1"/>
    <col min="2059" max="2060" width="9.7109375" style="104" customWidth="1"/>
    <col min="2061" max="2061" width="8.7109375" style="104" customWidth="1"/>
    <col min="2062" max="2304" width="9.140625" style="104"/>
    <col min="2305" max="2305" width="21.7109375" style="104" customWidth="1"/>
    <col min="2306" max="2306" width="9.7109375" style="104" customWidth="1"/>
    <col min="2307" max="2307" width="9.5703125" style="104" customWidth="1"/>
    <col min="2308" max="2310" width="8.85546875" style="104" customWidth="1"/>
    <col min="2311" max="2311" width="10.140625" style="104" customWidth="1"/>
    <col min="2312" max="2312" width="9.85546875" style="104" customWidth="1"/>
    <col min="2313" max="2313" width="9.7109375" style="104" customWidth="1"/>
    <col min="2314" max="2314" width="10.5703125" style="104" customWidth="1"/>
    <col min="2315" max="2316" width="9.7109375" style="104" customWidth="1"/>
    <col min="2317" max="2317" width="8.7109375" style="104" customWidth="1"/>
    <col min="2318" max="2560" width="9.140625" style="104"/>
    <col min="2561" max="2561" width="21.7109375" style="104" customWidth="1"/>
    <col min="2562" max="2562" width="9.7109375" style="104" customWidth="1"/>
    <col min="2563" max="2563" width="9.5703125" style="104" customWidth="1"/>
    <col min="2564" max="2566" width="8.85546875" style="104" customWidth="1"/>
    <col min="2567" max="2567" width="10.140625" style="104" customWidth="1"/>
    <col min="2568" max="2568" width="9.85546875" style="104" customWidth="1"/>
    <col min="2569" max="2569" width="9.7109375" style="104" customWidth="1"/>
    <col min="2570" max="2570" width="10.5703125" style="104" customWidth="1"/>
    <col min="2571" max="2572" width="9.7109375" style="104" customWidth="1"/>
    <col min="2573" max="2573" width="8.7109375" style="104" customWidth="1"/>
    <col min="2574" max="2816" width="9.140625" style="104"/>
    <col min="2817" max="2817" width="21.7109375" style="104" customWidth="1"/>
    <col min="2818" max="2818" width="9.7109375" style="104" customWidth="1"/>
    <col min="2819" max="2819" width="9.5703125" style="104" customWidth="1"/>
    <col min="2820" max="2822" width="8.85546875" style="104" customWidth="1"/>
    <col min="2823" max="2823" width="10.140625" style="104" customWidth="1"/>
    <col min="2824" max="2824" width="9.85546875" style="104" customWidth="1"/>
    <col min="2825" max="2825" width="9.7109375" style="104" customWidth="1"/>
    <col min="2826" max="2826" width="10.5703125" style="104" customWidth="1"/>
    <col min="2827" max="2828" width="9.7109375" style="104" customWidth="1"/>
    <col min="2829" max="2829" width="8.7109375" style="104" customWidth="1"/>
    <col min="2830" max="3072" width="9.140625" style="104"/>
    <col min="3073" max="3073" width="21.7109375" style="104" customWidth="1"/>
    <col min="3074" max="3074" width="9.7109375" style="104" customWidth="1"/>
    <col min="3075" max="3075" width="9.5703125" style="104" customWidth="1"/>
    <col min="3076" max="3078" width="8.85546875" style="104" customWidth="1"/>
    <col min="3079" max="3079" width="10.140625" style="104" customWidth="1"/>
    <col min="3080" max="3080" width="9.85546875" style="104" customWidth="1"/>
    <col min="3081" max="3081" width="9.7109375" style="104" customWidth="1"/>
    <col min="3082" max="3082" width="10.5703125" style="104" customWidth="1"/>
    <col min="3083" max="3084" width="9.7109375" style="104" customWidth="1"/>
    <col min="3085" max="3085" width="8.7109375" style="104" customWidth="1"/>
    <col min="3086" max="3328" width="9.140625" style="104"/>
    <col min="3329" max="3329" width="21.7109375" style="104" customWidth="1"/>
    <col min="3330" max="3330" width="9.7109375" style="104" customWidth="1"/>
    <col min="3331" max="3331" width="9.5703125" style="104" customWidth="1"/>
    <col min="3332" max="3334" width="8.85546875" style="104" customWidth="1"/>
    <col min="3335" max="3335" width="10.140625" style="104" customWidth="1"/>
    <col min="3336" max="3336" width="9.85546875" style="104" customWidth="1"/>
    <col min="3337" max="3337" width="9.7109375" style="104" customWidth="1"/>
    <col min="3338" max="3338" width="10.5703125" style="104" customWidth="1"/>
    <col min="3339" max="3340" width="9.7109375" style="104" customWidth="1"/>
    <col min="3341" max="3341" width="8.7109375" style="104" customWidth="1"/>
    <col min="3342" max="3584" width="9.140625" style="104"/>
    <col min="3585" max="3585" width="21.7109375" style="104" customWidth="1"/>
    <col min="3586" max="3586" width="9.7109375" style="104" customWidth="1"/>
    <col min="3587" max="3587" width="9.5703125" style="104" customWidth="1"/>
    <col min="3588" max="3590" width="8.85546875" style="104" customWidth="1"/>
    <col min="3591" max="3591" width="10.140625" style="104" customWidth="1"/>
    <col min="3592" max="3592" width="9.85546875" style="104" customWidth="1"/>
    <col min="3593" max="3593" width="9.7109375" style="104" customWidth="1"/>
    <col min="3594" max="3594" width="10.5703125" style="104" customWidth="1"/>
    <col min="3595" max="3596" width="9.7109375" style="104" customWidth="1"/>
    <col min="3597" max="3597" width="8.7109375" style="104" customWidth="1"/>
    <col min="3598" max="3840" width="9.140625" style="104"/>
    <col min="3841" max="3841" width="21.7109375" style="104" customWidth="1"/>
    <col min="3842" max="3842" width="9.7109375" style="104" customWidth="1"/>
    <col min="3843" max="3843" width="9.5703125" style="104" customWidth="1"/>
    <col min="3844" max="3846" width="8.85546875" style="104" customWidth="1"/>
    <col min="3847" max="3847" width="10.140625" style="104" customWidth="1"/>
    <col min="3848" max="3848" width="9.85546875" style="104" customWidth="1"/>
    <col min="3849" max="3849" width="9.7109375" style="104" customWidth="1"/>
    <col min="3850" max="3850" width="10.5703125" style="104" customWidth="1"/>
    <col min="3851" max="3852" width="9.7109375" style="104" customWidth="1"/>
    <col min="3853" max="3853" width="8.7109375" style="104" customWidth="1"/>
    <col min="3854" max="4096" width="9.140625" style="104"/>
    <col min="4097" max="4097" width="21.7109375" style="104" customWidth="1"/>
    <col min="4098" max="4098" width="9.7109375" style="104" customWidth="1"/>
    <col min="4099" max="4099" width="9.5703125" style="104" customWidth="1"/>
    <col min="4100" max="4102" width="8.85546875" style="104" customWidth="1"/>
    <col min="4103" max="4103" width="10.140625" style="104" customWidth="1"/>
    <col min="4104" max="4104" width="9.85546875" style="104" customWidth="1"/>
    <col min="4105" max="4105" width="9.7109375" style="104" customWidth="1"/>
    <col min="4106" max="4106" width="10.5703125" style="104" customWidth="1"/>
    <col min="4107" max="4108" width="9.7109375" style="104" customWidth="1"/>
    <col min="4109" max="4109" width="8.7109375" style="104" customWidth="1"/>
    <col min="4110" max="4352" width="9.140625" style="104"/>
    <col min="4353" max="4353" width="21.7109375" style="104" customWidth="1"/>
    <col min="4354" max="4354" width="9.7109375" style="104" customWidth="1"/>
    <col min="4355" max="4355" width="9.5703125" style="104" customWidth="1"/>
    <col min="4356" max="4358" width="8.85546875" style="104" customWidth="1"/>
    <col min="4359" max="4359" width="10.140625" style="104" customWidth="1"/>
    <col min="4360" max="4360" width="9.85546875" style="104" customWidth="1"/>
    <col min="4361" max="4361" width="9.7109375" style="104" customWidth="1"/>
    <col min="4362" max="4362" width="10.5703125" style="104" customWidth="1"/>
    <col min="4363" max="4364" width="9.7109375" style="104" customWidth="1"/>
    <col min="4365" max="4365" width="8.7109375" style="104" customWidth="1"/>
    <col min="4366" max="4608" width="9.140625" style="104"/>
    <col min="4609" max="4609" width="21.7109375" style="104" customWidth="1"/>
    <col min="4610" max="4610" width="9.7109375" style="104" customWidth="1"/>
    <col min="4611" max="4611" width="9.5703125" style="104" customWidth="1"/>
    <col min="4612" max="4614" width="8.85546875" style="104" customWidth="1"/>
    <col min="4615" max="4615" width="10.140625" style="104" customWidth="1"/>
    <col min="4616" max="4616" width="9.85546875" style="104" customWidth="1"/>
    <col min="4617" max="4617" width="9.7109375" style="104" customWidth="1"/>
    <col min="4618" max="4618" width="10.5703125" style="104" customWidth="1"/>
    <col min="4619" max="4620" width="9.7109375" style="104" customWidth="1"/>
    <col min="4621" max="4621" width="8.7109375" style="104" customWidth="1"/>
    <col min="4622" max="4864" width="9.140625" style="104"/>
    <col min="4865" max="4865" width="21.7109375" style="104" customWidth="1"/>
    <col min="4866" max="4866" width="9.7109375" style="104" customWidth="1"/>
    <col min="4867" max="4867" width="9.5703125" style="104" customWidth="1"/>
    <col min="4868" max="4870" width="8.85546875" style="104" customWidth="1"/>
    <col min="4871" max="4871" width="10.140625" style="104" customWidth="1"/>
    <col min="4872" max="4872" width="9.85546875" style="104" customWidth="1"/>
    <col min="4873" max="4873" width="9.7109375" style="104" customWidth="1"/>
    <col min="4874" max="4874" width="10.5703125" style="104" customWidth="1"/>
    <col min="4875" max="4876" width="9.7109375" style="104" customWidth="1"/>
    <col min="4877" max="4877" width="8.7109375" style="104" customWidth="1"/>
    <col min="4878" max="5120" width="9.140625" style="104"/>
    <col min="5121" max="5121" width="21.7109375" style="104" customWidth="1"/>
    <col min="5122" max="5122" width="9.7109375" style="104" customWidth="1"/>
    <col min="5123" max="5123" width="9.5703125" style="104" customWidth="1"/>
    <col min="5124" max="5126" width="8.85546875" style="104" customWidth="1"/>
    <col min="5127" max="5127" width="10.140625" style="104" customWidth="1"/>
    <col min="5128" max="5128" width="9.85546875" style="104" customWidth="1"/>
    <col min="5129" max="5129" width="9.7109375" style="104" customWidth="1"/>
    <col min="5130" max="5130" width="10.5703125" style="104" customWidth="1"/>
    <col min="5131" max="5132" width="9.7109375" style="104" customWidth="1"/>
    <col min="5133" max="5133" width="8.7109375" style="104" customWidth="1"/>
    <col min="5134" max="5376" width="9.140625" style="104"/>
    <col min="5377" max="5377" width="21.7109375" style="104" customWidth="1"/>
    <col min="5378" max="5378" width="9.7109375" style="104" customWidth="1"/>
    <col min="5379" max="5379" width="9.5703125" style="104" customWidth="1"/>
    <col min="5380" max="5382" width="8.85546875" style="104" customWidth="1"/>
    <col min="5383" max="5383" width="10.140625" style="104" customWidth="1"/>
    <col min="5384" max="5384" width="9.85546875" style="104" customWidth="1"/>
    <col min="5385" max="5385" width="9.7109375" style="104" customWidth="1"/>
    <col min="5386" max="5386" width="10.5703125" style="104" customWidth="1"/>
    <col min="5387" max="5388" width="9.7109375" style="104" customWidth="1"/>
    <col min="5389" max="5389" width="8.7109375" style="104" customWidth="1"/>
    <col min="5390" max="5632" width="9.140625" style="104"/>
    <col min="5633" max="5633" width="21.7109375" style="104" customWidth="1"/>
    <col min="5634" max="5634" width="9.7109375" style="104" customWidth="1"/>
    <col min="5635" max="5635" width="9.5703125" style="104" customWidth="1"/>
    <col min="5636" max="5638" width="8.85546875" style="104" customWidth="1"/>
    <col min="5639" max="5639" width="10.140625" style="104" customWidth="1"/>
    <col min="5640" max="5640" width="9.85546875" style="104" customWidth="1"/>
    <col min="5641" max="5641" width="9.7109375" style="104" customWidth="1"/>
    <col min="5642" max="5642" width="10.5703125" style="104" customWidth="1"/>
    <col min="5643" max="5644" width="9.7109375" style="104" customWidth="1"/>
    <col min="5645" max="5645" width="8.7109375" style="104" customWidth="1"/>
    <col min="5646" max="5888" width="9.140625" style="104"/>
    <col min="5889" max="5889" width="21.7109375" style="104" customWidth="1"/>
    <col min="5890" max="5890" width="9.7109375" style="104" customWidth="1"/>
    <col min="5891" max="5891" width="9.5703125" style="104" customWidth="1"/>
    <col min="5892" max="5894" width="8.85546875" style="104" customWidth="1"/>
    <col min="5895" max="5895" width="10.140625" style="104" customWidth="1"/>
    <col min="5896" max="5896" width="9.85546875" style="104" customWidth="1"/>
    <col min="5897" max="5897" width="9.7109375" style="104" customWidth="1"/>
    <col min="5898" max="5898" width="10.5703125" style="104" customWidth="1"/>
    <col min="5899" max="5900" width="9.7109375" style="104" customWidth="1"/>
    <col min="5901" max="5901" width="8.7109375" style="104" customWidth="1"/>
    <col min="5902" max="6144" width="9.140625" style="104"/>
    <col min="6145" max="6145" width="21.7109375" style="104" customWidth="1"/>
    <col min="6146" max="6146" width="9.7109375" style="104" customWidth="1"/>
    <col min="6147" max="6147" width="9.5703125" style="104" customWidth="1"/>
    <col min="6148" max="6150" width="8.85546875" style="104" customWidth="1"/>
    <col min="6151" max="6151" width="10.140625" style="104" customWidth="1"/>
    <col min="6152" max="6152" width="9.85546875" style="104" customWidth="1"/>
    <col min="6153" max="6153" width="9.7109375" style="104" customWidth="1"/>
    <col min="6154" max="6154" width="10.5703125" style="104" customWidth="1"/>
    <col min="6155" max="6156" width="9.7109375" style="104" customWidth="1"/>
    <col min="6157" max="6157" width="8.7109375" style="104" customWidth="1"/>
    <col min="6158" max="6400" width="9.140625" style="104"/>
    <col min="6401" max="6401" width="21.7109375" style="104" customWidth="1"/>
    <col min="6402" max="6402" width="9.7109375" style="104" customWidth="1"/>
    <col min="6403" max="6403" width="9.5703125" style="104" customWidth="1"/>
    <col min="6404" max="6406" width="8.85546875" style="104" customWidth="1"/>
    <col min="6407" max="6407" width="10.140625" style="104" customWidth="1"/>
    <col min="6408" max="6408" width="9.85546875" style="104" customWidth="1"/>
    <col min="6409" max="6409" width="9.7109375" style="104" customWidth="1"/>
    <col min="6410" max="6410" width="10.5703125" style="104" customWidth="1"/>
    <col min="6411" max="6412" width="9.7109375" style="104" customWidth="1"/>
    <col min="6413" max="6413" width="8.7109375" style="104" customWidth="1"/>
    <col min="6414" max="6656" width="9.140625" style="104"/>
    <col min="6657" max="6657" width="21.7109375" style="104" customWidth="1"/>
    <col min="6658" max="6658" width="9.7109375" style="104" customWidth="1"/>
    <col min="6659" max="6659" width="9.5703125" style="104" customWidth="1"/>
    <col min="6660" max="6662" width="8.85546875" style="104" customWidth="1"/>
    <col min="6663" max="6663" width="10.140625" style="104" customWidth="1"/>
    <col min="6664" max="6664" width="9.85546875" style="104" customWidth="1"/>
    <col min="6665" max="6665" width="9.7109375" style="104" customWidth="1"/>
    <col min="6666" max="6666" width="10.5703125" style="104" customWidth="1"/>
    <col min="6667" max="6668" width="9.7109375" style="104" customWidth="1"/>
    <col min="6669" max="6669" width="8.7109375" style="104" customWidth="1"/>
    <col min="6670" max="6912" width="9.140625" style="104"/>
    <col min="6913" max="6913" width="21.7109375" style="104" customWidth="1"/>
    <col min="6914" max="6914" width="9.7109375" style="104" customWidth="1"/>
    <col min="6915" max="6915" width="9.5703125" style="104" customWidth="1"/>
    <col min="6916" max="6918" width="8.85546875" style="104" customWidth="1"/>
    <col min="6919" max="6919" width="10.140625" style="104" customWidth="1"/>
    <col min="6920" max="6920" width="9.85546875" style="104" customWidth="1"/>
    <col min="6921" max="6921" width="9.7109375" style="104" customWidth="1"/>
    <col min="6922" max="6922" width="10.5703125" style="104" customWidth="1"/>
    <col min="6923" max="6924" width="9.7109375" style="104" customWidth="1"/>
    <col min="6925" max="6925" width="8.7109375" style="104" customWidth="1"/>
    <col min="6926" max="7168" width="9.140625" style="104"/>
    <col min="7169" max="7169" width="21.7109375" style="104" customWidth="1"/>
    <col min="7170" max="7170" width="9.7109375" style="104" customWidth="1"/>
    <col min="7171" max="7171" width="9.5703125" style="104" customWidth="1"/>
    <col min="7172" max="7174" width="8.85546875" style="104" customWidth="1"/>
    <col min="7175" max="7175" width="10.140625" style="104" customWidth="1"/>
    <col min="7176" max="7176" width="9.85546875" style="104" customWidth="1"/>
    <col min="7177" max="7177" width="9.7109375" style="104" customWidth="1"/>
    <col min="7178" max="7178" width="10.5703125" style="104" customWidth="1"/>
    <col min="7179" max="7180" width="9.7109375" style="104" customWidth="1"/>
    <col min="7181" max="7181" width="8.7109375" style="104" customWidth="1"/>
    <col min="7182" max="7424" width="9.140625" style="104"/>
    <col min="7425" max="7425" width="21.7109375" style="104" customWidth="1"/>
    <col min="7426" max="7426" width="9.7109375" style="104" customWidth="1"/>
    <col min="7427" max="7427" width="9.5703125" style="104" customWidth="1"/>
    <col min="7428" max="7430" width="8.85546875" style="104" customWidth="1"/>
    <col min="7431" max="7431" width="10.140625" style="104" customWidth="1"/>
    <col min="7432" max="7432" width="9.85546875" style="104" customWidth="1"/>
    <col min="7433" max="7433" width="9.7109375" style="104" customWidth="1"/>
    <col min="7434" max="7434" width="10.5703125" style="104" customWidth="1"/>
    <col min="7435" max="7436" width="9.7109375" style="104" customWidth="1"/>
    <col min="7437" max="7437" width="8.7109375" style="104" customWidth="1"/>
    <col min="7438" max="7680" width="9.140625" style="104"/>
    <col min="7681" max="7681" width="21.7109375" style="104" customWidth="1"/>
    <col min="7682" max="7682" width="9.7109375" style="104" customWidth="1"/>
    <col min="7683" max="7683" width="9.5703125" style="104" customWidth="1"/>
    <col min="7684" max="7686" width="8.85546875" style="104" customWidth="1"/>
    <col min="7687" max="7687" width="10.140625" style="104" customWidth="1"/>
    <col min="7688" max="7688" width="9.85546875" style="104" customWidth="1"/>
    <col min="7689" max="7689" width="9.7109375" style="104" customWidth="1"/>
    <col min="7690" max="7690" width="10.5703125" style="104" customWidth="1"/>
    <col min="7691" max="7692" width="9.7109375" style="104" customWidth="1"/>
    <col min="7693" max="7693" width="8.7109375" style="104" customWidth="1"/>
    <col min="7694" max="7936" width="9.140625" style="104"/>
    <col min="7937" max="7937" width="21.7109375" style="104" customWidth="1"/>
    <col min="7938" max="7938" width="9.7109375" style="104" customWidth="1"/>
    <col min="7939" max="7939" width="9.5703125" style="104" customWidth="1"/>
    <col min="7940" max="7942" width="8.85546875" style="104" customWidth="1"/>
    <col min="7943" max="7943" width="10.140625" style="104" customWidth="1"/>
    <col min="7944" max="7944" width="9.85546875" style="104" customWidth="1"/>
    <col min="7945" max="7945" width="9.7109375" style="104" customWidth="1"/>
    <col min="7946" max="7946" width="10.5703125" style="104" customWidth="1"/>
    <col min="7947" max="7948" width="9.7109375" style="104" customWidth="1"/>
    <col min="7949" max="7949" width="8.7109375" style="104" customWidth="1"/>
    <col min="7950" max="8192" width="9.140625" style="104"/>
    <col min="8193" max="8193" width="21.7109375" style="104" customWidth="1"/>
    <col min="8194" max="8194" width="9.7109375" style="104" customWidth="1"/>
    <col min="8195" max="8195" width="9.5703125" style="104" customWidth="1"/>
    <col min="8196" max="8198" width="8.85546875" style="104" customWidth="1"/>
    <col min="8199" max="8199" width="10.140625" style="104" customWidth="1"/>
    <col min="8200" max="8200" width="9.85546875" style="104" customWidth="1"/>
    <col min="8201" max="8201" width="9.7109375" style="104" customWidth="1"/>
    <col min="8202" max="8202" width="10.5703125" style="104" customWidth="1"/>
    <col min="8203" max="8204" width="9.7109375" style="104" customWidth="1"/>
    <col min="8205" max="8205" width="8.7109375" style="104" customWidth="1"/>
    <col min="8206" max="8448" width="9.140625" style="104"/>
    <col min="8449" max="8449" width="21.7109375" style="104" customWidth="1"/>
    <col min="8450" max="8450" width="9.7109375" style="104" customWidth="1"/>
    <col min="8451" max="8451" width="9.5703125" style="104" customWidth="1"/>
    <col min="8452" max="8454" width="8.85546875" style="104" customWidth="1"/>
    <col min="8455" max="8455" width="10.140625" style="104" customWidth="1"/>
    <col min="8456" max="8456" width="9.85546875" style="104" customWidth="1"/>
    <col min="8457" max="8457" width="9.7109375" style="104" customWidth="1"/>
    <col min="8458" max="8458" width="10.5703125" style="104" customWidth="1"/>
    <col min="8459" max="8460" width="9.7109375" style="104" customWidth="1"/>
    <col min="8461" max="8461" width="8.7109375" style="104" customWidth="1"/>
    <col min="8462" max="8704" width="9.140625" style="104"/>
    <col min="8705" max="8705" width="21.7109375" style="104" customWidth="1"/>
    <col min="8706" max="8706" width="9.7109375" style="104" customWidth="1"/>
    <col min="8707" max="8707" width="9.5703125" style="104" customWidth="1"/>
    <col min="8708" max="8710" width="8.85546875" style="104" customWidth="1"/>
    <col min="8711" max="8711" width="10.140625" style="104" customWidth="1"/>
    <col min="8712" max="8712" width="9.85546875" style="104" customWidth="1"/>
    <col min="8713" max="8713" width="9.7109375" style="104" customWidth="1"/>
    <col min="8714" max="8714" width="10.5703125" style="104" customWidth="1"/>
    <col min="8715" max="8716" width="9.7109375" style="104" customWidth="1"/>
    <col min="8717" max="8717" width="8.7109375" style="104" customWidth="1"/>
    <col min="8718" max="8960" width="9.140625" style="104"/>
    <col min="8961" max="8961" width="21.7109375" style="104" customWidth="1"/>
    <col min="8962" max="8962" width="9.7109375" style="104" customWidth="1"/>
    <col min="8963" max="8963" width="9.5703125" style="104" customWidth="1"/>
    <col min="8964" max="8966" width="8.85546875" style="104" customWidth="1"/>
    <col min="8967" max="8967" width="10.140625" style="104" customWidth="1"/>
    <col min="8968" max="8968" width="9.85546875" style="104" customWidth="1"/>
    <col min="8969" max="8969" width="9.7109375" style="104" customWidth="1"/>
    <col min="8970" max="8970" width="10.5703125" style="104" customWidth="1"/>
    <col min="8971" max="8972" width="9.7109375" style="104" customWidth="1"/>
    <col min="8973" max="8973" width="8.7109375" style="104" customWidth="1"/>
    <col min="8974" max="9216" width="9.140625" style="104"/>
    <col min="9217" max="9217" width="21.7109375" style="104" customWidth="1"/>
    <col min="9218" max="9218" width="9.7109375" style="104" customWidth="1"/>
    <col min="9219" max="9219" width="9.5703125" style="104" customWidth="1"/>
    <col min="9220" max="9222" width="8.85546875" style="104" customWidth="1"/>
    <col min="9223" max="9223" width="10.140625" style="104" customWidth="1"/>
    <col min="9224" max="9224" width="9.85546875" style="104" customWidth="1"/>
    <col min="9225" max="9225" width="9.7109375" style="104" customWidth="1"/>
    <col min="9226" max="9226" width="10.5703125" style="104" customWidth="1"/>
    <col min="9227" max="9228" width="9.7109375" style="104" customWidth="1"/>
    <col min="9229" max="9229" width="8.7109375" style="104" customWidth="1"/>
    <col min="9230" max="9472" width="9.140625" style="104"/>
    <col min="9473" max="9473" width="21.7109375" style="104" customWidth="1"/>
    <col min="9474" max="9474" width="9.7109375" style="104" customWidth="1"/>
    <col min="9475" max="9475" width="9.5703125" style="104" customWidth="1"/>
    <col min="9476" max="9478" width="8.85546875" style="104" customWidth="1"/>
    <col min="9479" max="9479" width="10.140625" style="104" customWidth="1"/>
    <col min="9480" max="9480" width="9.85546875" style="104" customWidth="1"/>
    <col min="9481" max="9481" width="9.7109375" style="104" customWidth="1"/>
    <col min="9482" max="9482" width="10.5703125" style="104" customWidth="1"/>
    <col min="9483" max="9484" width="9.7109375" style="104" customWidth="1"/>
    <col min="9485" max="9485" width="8.7109375" style="104" customWidth="1"/>
    <col min="9486" max="9728" width="9.140625" style="104"/>
    <col min="9729" max="9729" width="21.7109375" style="104" customWidth="1"/>
    <col min="9730" max="9730" width="9.7109375" style="104" customWidth="1"/>
    <col min="9731" max="9731" width="9.5703125" style="104" customWidth="1"/>
    <col min="9732" max="9734" width="8.85546875" style="104" customWidth="1"/>
    <col min="9735" max="9735" width="10.140625" style="104" customWidth="1"/>
    <col min="9736" max="9736" width="9.85546875" style="104" customWidth="1"/>
    <col min="9737" max="9737" width="9.7109375" style="104" customWidth="1"/>
    <col min="9738" max="9738" width="10.5703125" style="104" customWidth="1"/>
    <col min="9739" max="9740" width="9.7109375" style="104" customWidth="1"/>
    <col min="9741" max="9741" width="8.7109375" style="104" customWidth="1"/>
    <col min="9742" max="9984" width="9.140625" style="104"/>
    <col min="9985" max="9985" width="21.7109375" style="104" customWidth="1"/>
    <col min="9986" max="9986" width="9.7109375" style="104" customWidth="1"/>
    <col min="9987" max="9987" width="9.5703125" style="104" customWidth="1"/>
    <col min="9988" max="9990" width="8.85546875" style="104" customWidth="1"/>
    <col min="9991" max="9991" width="10.140625" style="104" customWidth="1"/>
    <col min="9992" max="9992" width="9.85546875" style="104" customWidth="1"/>
    <col min="9993" max="9993" width="9.7109375" style="104" customWidth="1"/>
    <col min="9994" max="9994" width="10.5703125" style="104" customWidth="1"/>
    <col min="9995" max="9996" width="9.7109375" style="104" customWidth="1"/>
    <col min="9997" max="9997" width="8.7109375" style="104" customWidth="1"/>
    <col min="9998" max="10240" width="9.140625" style="104"/>
    <col min="10241" max="10241" width="21.7109375" style="104" customWidth="1"/>
    <col min="10242" max="10242" width="9.7109375" style="104" customWidth="1"/>
    <col min="10243" max="10243" width="9.5703125" style="104" customWidth="1"/>
    <col min="10244" max="10246" width="8.85546875" style="104" customWidth="1"/>
    <col min="10247" max="10247" width="10.140625" style="104" customWidth="1"/>
    <col min="10248" max="10248" width="9.85546875" style="104" customWidth="1"/>
    <col min="10249" max="10249" width="9.7109375" style="104" customWidth="1"/>
    <col min="10250" max="10250" width="10.5703125" style="104" customWidth="1"/>
    <col min="10251" max="10252" width="9.7109375" style="104" customWidth="1"/>
    <col min="10253" max="10253" width="8.7109375" style="104" customWidth="1"/>
    <col min="10254" max="10496" width="9.140625" style="104"/>
    <col min="10497" max="10497" width="21.7109375" style="104" customWidth="1"/>
    <col min="10498" max="10498" width="9.7109375" style="104" customWidth="1"/>
    <col min="10499" max="10499" width="9.5703125" style="104" customWidth="1"/>
    <col min="10500" max="10502" width="8.85546875" style="104" customWidth="1"/>
    <col min="10503" max="10503" width="10.140625" style="104" customWidth="1"/>
    <col min="10504" max="10504" width="9.85546875" style="104" customWidth="1"/>
    <col min="10505" max="10505" width="9.7109375" style="104" customWidth="1"/>
    <col min="10506" max="10506" width="10.5703125" style="104" customWidth="1"/>
    <col min="10507" max="10508" width="9.7109375" style="104" customWidth="1"/>
    <col min="10509" max="10509" width="8.7109375" style="104" customWidth="1"/>
    <col min="10510" max="10752" width="9.140625" style="104"/>
    <col min="10753" max="10753" width="21.7109375" style="104" customWidth="1"/>
    <col min="10754" max="10754" width="9.7109375" style="104" customWidth="1"/>
    <col min="10755" max="10755" width="9.5703125" style="104" customWidth="1"/>
    <col min="10756" max="10758" width="8.85546875" style="104" customWidth="1"/>
    <col min="10759" max="10759" width="10.140625" style="104" customWidth="1"/>
    <col min="10760" max="10760" width="9.85546875" style="104" customWidth="1"/>
    <col min="10761" max="10761" width="9.7109375" style="104" customWidth="1"/>
    <col min="10762" max="10762" width="10.5703125" style="104" customWidth="1"/>
    <col min="10763" max="10764" width="9.7109375" style="104" customWidth="1"/>
    <col min="10765" max="10765" width="8.7109375" style="104" customWidth="1"/>
    <col min="10766" max="11008" width="9.140625" style="104"/>
    <col min="11009" max="11009" width="21.7109375" style="104" customWidth="1"/>
    <col min="11010" max="11010" width="9.7109375" style="104" customWidth="1"/>
    <col min="11011" max="11011" width="9.5703125" style="104" customWidth="1"/>
    <col min="11012" max="11014" width="8.85546875" style="104" customWidth="1"/>
    <col min="11015" max="11015" width="10.140625" style="104" customWidth="1"/>
    <col min="11016" max="11016" width="9.85546875" style="104" customWidth="1"/>
    <col min="11017" max="11017" width="9.7109375" style="104" customWidth="1"/>
    <col min="11018" max="11018" width="10.5703125" style="104" customWidth="1"/>
    <col min="11019" max="11020" width="9.7109375" style="104" customWidth="1"/>
    <col min="11021" max="11021" width="8.7109375" style="104" customWidth="1"/>
    <col min="11022" max="11264" width="9.140625" style="104"/>
    <col min="11265" max="11265" width="21.7109375" style="104" customWidth="1"/>
    <col min="11266" max="11266" width="9.7109375" style="104" customWidth="1"/>
    <col min="11267" max="11267" width="9.5703125" style="104" customWidth="1"/>
    <col min="11268" max="11270" width="8.85546875" style="104" customWidth="1"/>
    <col min="11271" max="11271" width="10.140625" style="104" customWidth="1"/>
    <col min="11272" max="11272" width="9.85546875" style="104" customWidth="1"/>
    <col min="11273" max="11273" width="9.7109375" style="104" customWidth="1"/>
    <col min="11274" max="11274" width="10.5703125" style="104" customWidth="1"/>
    <col min="11275" max="11276" width="9.7109375" style="104" customWidth="1"/>
    <col min="11277" max="11277" width="8.7109375" style="104" customWidth="1"/>
    <col min="11278" max="11520" width="9.140625" style="104"/>
    <col min="11521" max="11521" width="21.7109375" style="104" customWidth="1"/>
    <col min="11522" max="11522" width="9.7109375" style="104" customWidth="1"/>
    <col min="11523" max="11523" width="9.5703125" style="104" customWidth="1"/>
    <col min="11524" max="11526" width="8.85546875" style="104" customWidth="1"/>
    <col min="11527" max="11527" width="10.140625" style="104" customWidth="1"/>
    <col min="11528" max="11528" width="9.85546875" style="104" customWidth="1"/>
    <col min="11529" max="11529" width="9.7109375" style="104" customWidth="1"/>
    <col min="11530" max="11530" width="10.5703125" style="104" customWidth="1"/>
    <col min="11531" max="11532" width="9.7109375" style="104" customWidth="1"/>
    <col min="11533" max="11533" width="8.7109375" style="104" customWidth="1"/>
    <col min="11534" max="11776" width="9.140625" style="104"/>
    <col min="11777" max="11777" width="21.7109375" style="104" customWidth="1"/>
    <col min="11778" max="11778" width="9.7109375" style="104" customWidth="1"/>
    <col min="11779" max="11779" width="9.5703125" style="104" customWidth="1"/>
    <col min="11780" max="11782" width="8.85546875" style="104" customWidth="1"/>
    <col min="11783" max="11783" width="10.140625" style="104" customWidth="1"/>
    <col min="11784" max="11784" width="9.85546875" style="104" customWidth="1"/>
    <col min="11785" max="11785" width="9.7109375" style="104" customWidth="1"/>
    <col min="11786" max="11786" width="10.5703125" style="104" customWidth="1"/>
    <col min="11787" max="11788" width="9.7109375" style="104" customWidth="1"/>
    <col min="11789" max="11789" width="8.7109375" style="104" customWidth="1"/>
    <col min="11790" max="12032" width="9.140625" style="104"/>
    <col min="12033" max="12033" width="21.7109375" style="104" customWidth="1"/>
    <col min="12034" max="12034" width="9.7109375" style="104" customWidth="1"/>
    <col min="12035" max="12035" width="9.5703125" style="104" customWidth="1"/>
    <col min="12036" max="12038" width="8.85546875" style="104" customWidth="1"/>
    <col min="12039" max="12039" width="10.140625" style="104" customWidth="1"/>
    <col min="12040" max="12040" width="9.85546875" style="104" customWidth="1"/>
    <col min="12041" max="12041" width="9.7109375" style="104" customWidth="1"/>
    <col min="12042" max="12042" width="10.5703125" style="104" customWidth="1"/>
    <col min="12043" max="12044" width="9.7109375" style="104" customWidth="1"/>
    <col min="12045" max="12045" width="8.7109375" style="104" customWidth="1"/>
    <col min="12046" max="12288" width="9.140625" style="104"/>
    <col min="12289" max="12289" width="21.7109375" style="104" customWidth="1"/>
    <col min="12290" max="12290" width="9.7109375" style="104" customWidth="1"/>
    <col min="12291" max="12291" width="9.5703125" style="104" customWidth="1"/>
    <col min="12292" max="12294" width="8.85546875" style="104" customWidth="1"/>
    <col min="12295" max="12295" width="10.140625" style="104" customWidth="1"/>
    <col min="12296" max="12296" width="9.85546875" style="104" customWidth="1"/>
    <col min="12297" max="12297" width="9.7109375" style="104" customWidth="1"/>
    <col min="12298" max="12298" width="10.5703125" style="104" customWidth="1"/>
    <col min="12299" max="12300" width="9.7109375" style="104" customWidth="1"/>
    <col min="12301" max="12301" width="8.7109375" style="104" customWidth="1"/>
    <col min="12302" max="12544" width="9.140625" style="104"/>
    <col min="12545" max="12545" width="21.7109375" style="104" customWidth="1"/>
    <col min="12546" max="12546" width="9.7109375" style="104" customWidth="1"/>
    <col min="12547" max="12547" width="9.5703125" style="104" customWidth="1"/>
    <col min="12548" max="12550" width="8.85546875" style="104" customWidth="1"/>
    <col min="12551" max="12551" width="10.140625" style="104" customWidth="1"/>
    <col min="12552" max="12552" width="9.85546875" style="104" customWidth="1"/>
    <col min="12553" max="12553" width="9.7109375" style="104" customWidth="1"/>
    <col min="12554" max="12554" width="10.5703125" style="104" customWidth="1"/>
    <col min="12555" max="12556" width="9.7109375" style="104" customWidth="1"/>
    <col min="12557" max="12557" width="8.7109375" style="104" customWidth="1"/>
    <col min="12558" max="12800" width="9.140625" style="104"/>
    <col min="12801" max="12801" width="21.7109375" style="104" customWidth="1"/>
    <col min="12802" max="12802" width="9.7109375" style="104" customWidth="1"/>
    <col min="12803" max="12803" width="9.5703125" style="104" customWidth="1"/>
    <col min="12804" max="12806" width="8.85546875" style="104" customWidth="1"/>
    <col min="12807" max="12807" width="10.140625" style="104" customWidth="1"/>
    <col min="12808" max="12808" width="9.85546875" style="104" customWidth="1"/>
    <col min="12809" max="12809" width="9.7109375" style="104" customWidth="1"/>
    <col min="12810" max="12810" width="10.5703125" style="104" customWidth="1"/>
    <col min="12811" max="12812" width="9.7109375" style="104" customWidth="1"/>
    <col min="12813" max="12813" width="8.7109375" style="104" customWidth="1"/>
    <col min="12814" max="13056" width="9.140625" style="104"/>
    <col min="13057" max="13057" width="21.7109375" style="104" customWidth="1"/>
    <col min="13058" max="13058" width="9.7109375" style="104" customWidth="1"/>
    <col min="13059" max="13059" width="9.5703125" style="104" customWidth="1"/>
    <col min="13060" max="13062" width="8.85546875" style="104" customWidth="1"/>
    <col min="13063" max="13063" width="10.140625" style="104" customWidth="1"/>
    <col min="13064" max="13064" width="9.85546875" style="104" customWidth="1"/>
    <col min="13065" max="13065" width="9.7109375" style="104" customWidth="1"/>
    <col min="13066" max="13066" width="10.5703125" style="104" customWidth="1"/>
    <col min="13067" max="13068" width="9.7109375" style="104" customWidth="1"/>
    <col min="13069" max="13069" width="8.7109375" style="104" customWidth="1"/>
    <col min="13070" max="13312" width="9.140625" style="104"/>
    <col min="13313" max="13313" width="21.7109375" style="104" customWidth="1"/>
    <col min="13314" max="13314" width="9.7109375" style="104" customWidth="1"/>
    <col min="13315" max="13315" width="9.5703125" style="104" customWidth="1"/>
    <col min="13316" max="13318" width="8.85546875" style="104" customWidth="1"/>
    <col min="13319" max="13319" width="10.140625" style="104" customWidth="1"/>
    <col min="13320" max="13320" width="9.85546875" style="104" customWidth="1"/>
    <col min="13321" max="13321" width="9.7109375" style="104" customWidth="1"/>
    <col min="13322" max="13322" width="10.5703125" style="104" customWidth="1"/>
    <col min="13323" max="13324" width="9.7109375" style="104" customWidth="1"/>
    <col min="13325" max="13325" width="8.7109375" style="104" customWidth="1"/>
    <col min="13326" max="13568" width="9.140625" style="104"/>
    <col min="13569" max="13569" width="21.7109375" style="104" customWidth="1"/>
    <col min="13570" max="13570" width="9.7109375" style="104" customWidth="1"/>
    <col min="13571" max="13571" width="9.5703125" style="104" customWidth="1"/>
    <col min="13572" max="13574" width="8.85546875" style="104" customWidth="1"/>
    <col min="13575" max="13575" width="10.140625" style="104" customWidth="1"/>
    <col min="13576" max="13576" width="9.85546875" style="104" customWidth="1"/>
    <col min="13577" max="13577" width="9.7109375" style="104" customWidth="1"/>
    <col min="13578" max="13578" width="10.5703125" style="104" customWidth="1"/>
    <col min="13579" max="13580" width="9.7109375" style="104" customWidth="1"/>
    <col min="13581" max="13581" width="8.7109375" style="104" customWidth="1"/>
    <col min="13582" max="13824" width="9.140625" style="104"/>
    <col min="13825" max="13825" width="21.7109375" style="104" customWidth="1"/>
    <col min="13826" max="13826" width="9.7109375" style="104" customWidth="1"/>
    <col min="13827" max="13827" width="9.5703125" style="104" customWidth="1"/>
    <col min="13828" max="13830" width="8.85546875" style="104" customWidth="1"/>
    <col min="13831" max="13831" width="10.140625" style="104" customWidth="1"/>
    <col min="13832" max="13832" width="9.85546875" style="104" customWidth="1"/>
    <col min="13833" max="13833" width="9.7109375" style="104" customWidth="1"/>
    <col min="13834" max="13834" width="10.5703125" style="104" customWidth="1"/>
    <col min="13835" max="13836" width="9.7109375" style="104" customWidth="1"/>
    <col min="13837" max="13837" width="8.7109375" style="104" customWidth="1"/>
    <col min="13838" max="14080" width="9.140625" style="104"/>
    <col min="14081" max="14081" width="21.7109375" style="104" customWidth="1"/>
    <col min="14082" max="14082" width="9.7109375" style="104" customWidth="1"/>
    <col min="14083" max="14083" width="9.5703125" style="104" customWidth="1"/>
    <col min="14084" max="14086" width="8.85546875" style="104" customWidth="1"/>
    <col min="14087" max="14087" width="10.140625" style="104" customWidth="1"/>
    <col min="14088" max="14088" width="9.85546875" style="104" customWidth="1"/>
    <col min="14089" max="14089" width="9.7109375" style="104" customWidth="1"/>
    <col min="14090" max="14090" width="10.5703125" style="104" customWidth="1"/>
    <col min="14091" max="14092" width="9.7109375" style="104" customWidth="1"/>
    <col min="14093" max="14093" width="8.7109375" style="104" customWidth="1"/>
    <col min="14094" max="14336" width="9.140625" style="104"/>
    <col min="14337" max="14337" width="21.7109375" style="104" customWidth="1"/>
    <col min="14338" max="14338" width="9.7109375" style="104" customWidth="1"/>
    <col min="14339" max="14339" width="9.5703125" style="104" customWidth="1"/>
    <col min="14340" max="14342" width="8.85546875" style="104" customWidth="1"/>
    <col min="14343" max="14343" width="10.140625" style="104" customWidth="1"/>
    <col min="14344" max="14344" width="9.85546875" style="104" customWidth="1"/>
    <col min="14345" max="14345" width="9.7109375" style="104" customWidth="1"/>
    <col min="14346" max="14346" width="10.5703125" style="104" customWidth="1"/>
    <col min="14347" max="14348" width="9.7109375" style="104" customWidth="1"/>
    <col min="14349" max="14349" width="8.7109375" style="104" customWidth="1"/>
    <col min="14350" max="14592" width="9.140625" style="104"/>
    <col min="14593" max="14593" width="21.7109375" style="104" customWidth="1"/>
    <col min="14594" max="14594" width="9.7109375" style="104" customWidth="1"/>
    <col min="14595" max="14595" width="9.5703125" style="104" customWidth="1"/>
    <col min="14596" max="14598" width="8.85546875" style="104" customWidth="1"/>
    <col min="14599" max="14599" width="10.140625" style="104" customWidth="1"/>
    <col min="14600" max="14600" width="9.85546875" style="104" customWidth="1"/>
    <col min="14601" max="14601" width="9.7109375" style="104" customWidth="1"/>
    <col min="14602" max="14602" width="10.5703125" style="104" customWidth="1"/>
    <col min="14603" max="14604" width="9.7109375" style="104" customWidth="1"/>
    <col min="14605" max="14605" width="8.7109375" style="104" customWidth="1"/>
    <col min="14606" max="14848" width="9.140625" style="104"/>
    <col min="14849" max="14849" width="21.7109375" style="104" customWidth="1"/>
    <col min="14850" max="14850" width="9.7109375" style="104" customWidth="1"/>
    <col min="14851" max="14851" width="9.5703125" style="104" customWidth="1"/>
    <col min="14852" max="14854" width="8.85546875" style="104" customWidth="1"/>
    <col min="14855" max="14855" width="10.140625" style="104" customWidth="1"/>
    <col min="14856" max="14856" width="9.85546875" style="104" customWidth="1"/>
    <col min="14857" max="14857" width="9.7109375" style="104" customWidth="1"/>
    <col min="14858" max="14858" width="10.5703125" style="104" customWidth="1"/>
    <col min="14859" max="14860" width="9.7109375" style="104" customWidth="1"/>
    <col min="14861" max="14861" width="8.7109375" style="104" customWidth="1"/>
    <col min="14862" max="15104" width="9.140625" style="104"/>
    <col min="15105" max="15105" width="21.7109375" style="104" customWidth="1"/>
    <col min="15106" max="15106" width="9.7109375" style="104" customWidth="1"/>
    <col min="15107" max="15107" width="9.5703125" style="104" customWidth="1"/>
    <col min="15108" max="15110" width="8.85546875" style="104" customWidth="1"/>
    <col min="15111" max="15111" width="10.140625" style="104" customWidth="1"/>
    <col min="15112" max="15112" width="9.85546875" style="104" customWidth="1"/>
    <col min="15113" max="15113" width="9.7109375" style="104" customWidth="1"/>
    <col min="15114" max="15114" width="10.5703125" style="104" customWidth="1"/>
    <col min="15115" max="15116" width="9.7109375" style="104" customWidth="1"/>
    <col min="15117" max="15117" width="8.7109375" style="104" customWidth="1"/>
    <col min="15118" max="15360" width="9.140625" style="104"/>
    <col min="15361" max="15361" width="21.7109375" style="104" customWidth="1"/>
    <col min="15362" max="15362" width="9.7109375" style="104" customWidth="1"/>
    <col min="15363" max="15363" width="9.5703125" style="104" customWidth="1"/>
    <col min="15364" max="15366" width="8.85546875" style="104" customWidth="1"/>
    <col min="15367" max="15367" width="10.140625" style="104" customWidth="1"/>
    <col min="15368" max="15368" width="9.85546875" style="104" customWidth="1"/>
    <col min="15369" max="15369" width="9.7109375" style="104" customWidth="1"/>
    <col min="15370" max="15370" width="10.5703125" style="104" customWidth="1"/>
    <col min="15371" max="15372" width="9.7109375" style="104" customWidth="1"/>
    <col min="15373" max="15373" width="8.7109375" style="104" customWidth="1"/>
    <col min="15374" max="15616" width="9.140625" style="104"/>
    <col min="15617" max="15617" width="21.7109375" style="104" customWidth="1"/>
    <col min="15618" max="15618" width="9.7109375" style="104" customWidth="1"/>
    <col min="15619" max="15619" width="9.5703125" style="104" customWidth="1"/>
    <col min="15620" max="15622" width="8.85546875" style="104" customWidth="1"/>
    <col min="15623" max="15623" width="10.140625" style="104" customWidth="1"/>
    <col min="15624" max="15624" width="9.85546875" style="104" customWidth="1"/>
    <col min="15625" max="15625" width="9.7109375" style="104" customWidth="1"/>
    <col min="15626" max="15626" width="10.5703125" style="104" customWidth="1"/>
    <col min="15627" max="15628" width="9.7109375" style="104" customWidth="1"/>
    <col min="15629" max="15629" width="8.7109375" style="104" customWidth="1"/>
    <col min="15630" max="15872" width="9.140625" style="104"/>
    <col min="15873" max="15873" width="21.7109375" style="104" customWidth="1"/>
    <col min="15874" max="15874" width="9.7109375" style="104" customWidth="1"/>
    <col min="15875" max="15875" width="9.5703125" style="104" customWidth="1"/>
    <col min="15876" max="15878" width="8.85546875" style="104" customWidth="1"/>
    <col min="15879" max="15879" width="10.140625" style="104" customWidth="1"/>
    <col min="15880" max="15880" width="9.85546875" style="104" customWidth="1"/>
    <col min="15881" max="15881" width="9.7109375" style="104" customWidth="1"/>
    <col min="15882" max="15882" width="10.5703125" style="104" customWidth="1"/>
    <col min="15883" max="15884" width="9.7109375" style="104" customWidth="1"/>
    <col min="15885" max="15885" width="8.7109375" style="104" customWidth="1"/>
    <col min="15886" max="16128" width="9.140625" style="104"/>
    <col min="16129" max="16129" width="21.7109375" style="104" customWidth="1"/>
    <col min="16130" max="16130" width="9.7109375" style="104" customWidth="1"/>
    <col min="16131" max="16131" width="9.5703125" style="104" customWidth="1"/>
    <col min="16132" max="16134" width="8.85546875" style="104" customWidth="1"/>
    <col min="16135" max="16135" width="10.140625" style="104" customWidth="1"/>
    <col min="16136" max="16136" width="9.85546875" style="104" customWidth="1"/>
    <col min="16137" max="16137" width="9.7109375" style="104" customWidth="1"/>
    <col min="16138" max="16138" width="10.5703125" style="104" customWidth="1"/>
    <col min="16139" max="16140" width="9.7109375" style="104" customWidth="1"/>
    <col min="16141" max="16141" width="8.7109375" style="104" customWidth="1"/>
    <col min="16142" max="16384" width="9.140625" style="104"/>
  </cols>
  <sheetData>
    <row r="1" spans="1:24" ht="29.25" customHeight="1" x14ac:dyDescent="0.2">
      <c r="A1" s="409" t="s">
        <v>118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24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P2" s="106" t="s">
        <v>117</v>
      </c>
    </row>
    <row r="3" spans="1:24" ht="14.25" customHeight="1" x14ac:dyDescent="0.2">
      <c r="A3" s="386"/>
      <c r="B3" s="384" t="s">
        <v>151</v>
      </c>
      <c r="C3" s="384"/>
      <c r="D3" s="384"/>
      <c r="E3" s="385" t="s">
        <v>74</v>
      </c>
      <c r="F3" s="387"/>
      <c r="G3" s="387"/>
      <c r="H3" s="387"/>
      <c r="I3" s="387"/>
      <c r="J3" s="387"/>
      <c r="K3" s="378" t="s">
        <v>180</v>
      </c>
      <c r="L3" s="379"/>
      <c r="M3" s="380"/>
      <c r="N3" s="384" t="s">
        <v>75</v>
      </c>
      <c r="O3" s="384"/>
      <c r="P3" s="385"/>
      <c r="Q3" s="107"/>
    </row>
    <row r="4" spans="1:24" ht="35.25" customHeight="1" x14ac:dyDescent="0.2">
      <c r="A4" s="386"/>
      <c r="B4" s="384"/>
      <c r="C4" s="384"/>
      <c r="D4" s="384"/>
      <c r="E4" s="384" t="s">
        <v>73</v>
      </c>
      <c r="F4" s="384"/>
      <c r="G4" s="384"/>
      <c r="H4" s="384" t="s">
        <v>72</v>
      </c>
      <c r="I4" s="384"/>
      <c r="J4" s="384"/>
      <c r="K4" s="381"/>
      <c r="L4" s="382"/>
      <c r="M4" s="383"/>
      <c r="N4" s="384"/>
      <c r="O4" s="384"/>
      <c r="P4" s="385"/>
      <c r="Q4" s="107"/>
    </row>
    <row r="5" spans="1:24" ht="36" customHeight="1" x14ac:dyDescent="0.2">
      <c r="A5" s="386"/>
      <c r="B5" s="13" t="s">
        <v>149</v>
      </c>
      <c r="C5" s="13" t="s">
        <v>71</v>
      </c>
      <c r="D5" s="13" t="s">
        <v>150</v>
      </c>
      <c r="E5" s="13" t="s">
        <v>149</v>
      </c>
      <c r="F5" s="13" t="s">
        <v>71</v>
      </c>
      <c r="G5" s="13" t="s">
        <v>150</v>
      </c>
      <c r="H5" s="13" t="s">
        <v>149</v>
      </c>
      <c r="I5" s="13" t="s">
        <v>71</v>
      </c>
      <c r="J5" s="13" t="s">
        <v>150</v>
      </c>
      <c r="K5" s="13" t="s">
        <v>149</v>
      </c>
      <c r="L5" s="13" t="s">
        <v>71</v>
      </c>
      <c r="M5" s="14" t="s">
        <v>150</v>
      </c>
      <c r="N5" s="13" t="s">
        <v>149</v>
      </c>
      <c r="O5" s="13" t="s">
        <v>71</v>
      </c>
      <c r="P5" s="14" t="s">
        <v>150</v>
      </c>
      <c r="Q5" s="107"/>
    </row>
    <row r="6" spans="1:24" x14ac:dyDescent="0.2">
      <c r="A6" s="58" t="s">
        <v>79</v>
      </c>
      <c r="B6" s="108">
        <f>E6+H6</f>
        <v>560371</v>
      </c>
      <c r="C6" s="108">
        <f>SUM(C7:C26)</f>
        <v>552863</v>
      </c>
      <c r="D6" s="109">
        <f>B6/C6*100</f>
        <v>101.35802178839965</v>
      </c>
      <c r="E6" s="108">
        <f>SUM(E7:E21)</f>
        <v>55726</v>
      </c>
      <c r="F6" s="108">
        <f>SUM(F7:F22)</f>
        <v>40539</v>
      </c>
      <c r="G6" s="110">
        <f>E6/F6*100</f>
        <v>137.46269024889614</v>
      </c>
      <c r="H6" s="108">
        <f>SUM(H7:H26)</f>
        <v>504645</v>
      </c>
      <c r="I6" s="108">
        <f>SUM(I7:I26)</f>
        <v>512324</v>
      </c>
      <c r="J6" s="110">
        <f>H6/I6*100</f>
        <v>98.50114380743436</v>
      </c>
      <c r="K6" s="108">
        <f>SUM(K7:K26)</f>
        <v>1464480</v>
      </c>
      <c r="L6" s="108">
        <f>SUM(L7:L26)</f>
        <v>1684830</v>
      </c>
      <c r="M6" s="110">
        <f>K6/L6%</f>
        <v>86.92152917505031</v>
      </c>
      <c r="N6" s="108">
        <f>E6+H6+K6</f>
        <v>2024851</v>
      </c>
      <c r="O6" s="108">
        <f>F6+I6+L6</f>
        <v>2237693</v>
      </c>
      <c r="P6" s="110">
        <f>N6/O6%</f>
        <v>90.488328827949147</v>
      </c>
      <c r="Q6" s="111"/>
      <c r="R6" s="112"/>
      <c r="S6" s="111"/>
      <c r="T6" s="111"/>
      <c r="U6" s="61"/>
      <c r="V6" s="111"/>
      <c r="W6" s="111"/>
      <c r="X6" s="61"/>
    </row>
    <row r="7" spans="1:24" x14ac:dyDescent="0.2">
      <c r="A7" s="63" t="s">
        <v>80</v>
      </c>
      <c r="B7" s="108">
        <f>E7+H7</f>
        <v>85606</v>
      </c>
      <c r="C7" s="108">
        <f>F7+I7</f>
        <v>67587</v>
      </c>
      <c r="D7" s="109">
        <f t="shared" ref="D7:D23" si="0">B7/C7*100</f>
        <v>126.66045245387427</v>
      </c>
      <c r="E7" s="108">
        <v>460</v>
      </c>
      <c r="F7" s="108">
        <v>407</v>
      </c>
      <c r="G7" s="110">
        <f t="shared" ref="G7:G21" si="1">E7/F7*100</f>
        <v>113.02211302211302</v>
      </c>
      <c r="H7" s="108">
        <v>85146</v>
      </c>
      <c r="I7" s="108">
        <v>67180</v>
      </c>
      <c r="J7" s="110">
        <f t="shared" ref="J7:J23" si="2">H7/I7*100</f>
        <v>126.74307829711225</v>
      </c>
      <c r="K7" s="108">
        <v>62795</v>
      </c>
      <c r="L7" s="108">
        <v>50035</v>
      </c>
      <c r="M7" s="110">
        <f t="shared" ref="M7:M23" si="3">K7/L7%</f>
        <v>125.50214849605275</v>
      </c>
      <c r="N7" s="108">
        <f>E7+H7+K7</f>
        <v>148401</v>
      </c>
      <c r="O7" s="108">
        <f>F7+I7+L7</f>
        <v>117622</v>
      </c>
      <c r="P7" s="110">
        <f t="shared" ref="P7:P24" si="4">N7/O7%</f>
        <v>126.16772372515345</v>
      </c>
      <c r="Q7" s="111"/>
      <c r="R7" s="61"/>
      <c r="S7" s="111"/>
      <c r="T7" s="111"/>
      <c r="U7" s="61"/>
      <c r="V7" s="111"/>
      <c r="W7" s="111"/>
      <c r="X7" s="61"/>
    </row>
    <row r="8" spans="1:24" x14ac:dyDescent="0.2">
      <c r="A8" s="64" t="s">
        <v>81</v>
      </c>
      <c r="B8" s="108">
        <f t="shared" ref="B8:B21" si="5">E8+H8</f>
        <v>4960</v>
      </c>
      <c r="C8" s="108">
        <f t="shared" ref="C8:C21" si="6">F8+I8</f>
        <v>6942</v>
      </c>
      <c r="D8" s="109">
        <f t="shared" si="0"/>
        <v>71.449150100835496</v>
      </c>
      <c r="E8" s="108">
        <v>799</v>
      </c>
      <c r="F8" s="108">
        <v>1149</v>
      </c>
      <c r="G8" s="110">
        <f t="shared" si="1"/>
        <v>69.538729329852046</v>
      </c>
      <c r="H8" s="108">
        <v>4161</v>
      </c>
      <c r="I8" s="108">
        <v>5793</v>
      </c>
      <c r="J8" s="110">
        <f t="shared" si="2"/>
        <v>71.828068358363538</v>
      </c>
      <c r="K8" s="108">
        <v>46665</v>
      </c>
      <c r="L8" s="108">
        <v>55512</v>
      </c>
      <c r="M8" s="110">
        <f t="shared" si="3"/>
        <v>84.062905317769136</v>
      </c>
      <c r="N8" s="108">
        <f t="shared" ref="N8:N21" si="7">E8+H8+K8</f>
        <v>51625</v>
      </c>
      <c r="O8" s="108">
        <f t="shared" ref="O8:O22" si="8">F8+I8+L8</f>
        <v>62454</v>
      </c>
      <c r="P8" s="110">
        <f>N8/O8%</f>
        <v>82.660838377045508</v>
      </c>
      <c r="Q8" s="111"/>
      <c r="R8" s="61"/>
      <c r="S8" s="111"/>
      <c r="T8" s="111"/>
      <c r="U8" s="61"/>
      <c r="V8" s="111"/>
      <c r="W8" s="111"/>
      <c r="X8" s="61"/>
    </row>
    <row r="9" spans="1:24" x14ac:dyDescent="0.2">
      <c r="A9" s="64" t="s">
        <v>82</v>
      </c>
      <c r="B9" s="108">
        <f t="shared" si="5"/>
        <v>50634</v>
      </c>
      <c r="C9" s="108">
        <f t="shared" si="6"/>
        <v>43356</v>
      </c>
      <c r="D9" s="109">
        <f t="shared" si="0"/>
        <v>116.78660393025186</v>
      </c>
      <c r="E9" s="108">
        <v>7808</v>
      </c>
      <c r="F9" s="108">
        <v>6944</v>
      </c>
      <c r="G9" s="110">
        <f t="shared" si="1"/>
        <v>112.44239631336406</v>
      </c>
      <c r="H9" s="108">
        <v>42826</v>
      </c>
      <c r="I9" s="108">
        <v>36412</v>
      </c>
      <c r="J9" s="110">
        <f t="shared" si="2"/>
        <v>117.61507195430079</v>
      </c>
      <c r="K9" s="108">
        <v>117750</v>
      </c>
      <c r="L9" s="108">
        <v>118841</v>
      </c>
      <c r="M9" s="110">
        <f t="shared" si="3"/>
        <v>99.081966661337404</v>
      </c>
      <c r="N9" s="108">
        <f t="shared" si="7"/>
        <v>168384</v>
      </c>
      <c r="O9" s="108">
        <f t="shared" si="8"/>
        <v>162197</v>
      </c>
      <c r="P9" s="110">
        <f t="shared" si="4"/>
        <v>103.8144971855213</v>
      </c>
      <c r="Q9" s="111"/>
      <c r="R9" s="61"/>
      <c r="S9" s="111"/>
      <c r="T9" s="111"/>
      <c r="U9" s="61"/>
      <c r="V9" s="111"/>
      <c r="W9" s="111"/>
      <c r="X9" s="61"/>
    </row>
    <row r="10" spans="1:24" x14ac:dyDescent="0.2">
      <c r="A10" s="64" t="s">
        <v>83</v>
      </c>
      <c r="B10" s="108">
        <f t="shared" si="5"/>
        <v>59733</v>
      </c>
      <c r="C10" s="108">
        <f t="shared" si="6"/>
        <v>46103</v>
      </c>
      <c r="D10" s="109">
        <f t="shared" si="0"/>
        <v>129.56423660065505</v>
      </c>
      <c r="E10" s="108">
        <v>131</v>
      </c>
      <c r="F10" s="108">
        <v>369</v>
      </c>
      <c r="G10" s="110">
        <f t="shared" si="1"/>
        <v>35.501355013550132</v>
      </c>
      <c r="H10" s="108">
        <v>59602</v>
      </c>
      <c r="I10" s="108">
        <v>45734</v>
      </c>
      <c r="J10" s="110">
        <f t="shared" si="2"/>
        <v>130.323173131587</v>
      </c>
      <c r="K10" s="108">
        <v>123832</v>
      </c>
      <c r="L10" s="108">
        <v>130299</v>
      </c>
      <c r="M10" s="110">
        <f t="shared" si="3"/>
        <v>95.036799975441099</v>
      </c>
      <c r="N10" s="108">
        <f t="shared" si="7"/>
        <v>183565</v>
      </c>
      <c r="O10" s="108">
        <f t="shared" si="8"/>
        <v>176402</v>
      </c>
      <c r="P10" s="110">
        <f t="shared" si="4"/>
        <v>104.06061155769208</v>
      </c>
      <c r="Q10" s="111"/>
      <c r="R10" s="61"/>
      <c r="S10" s="111"/>
      <c r="T10" s="111"/>
      <c r="U10" s="61"/>
      <c r="V10" s="111"/>
      <c r="W10" s="111"/>
      <c r="X10" s="61"/>
    </row>
    <row r="11" spans="1:24" x14ac:dyDescent="0.2">
      <c r="A11" s="64" t="s">
        <v>84</v>
      </c>
      <c r="B11" s="108">
        <f t="shared" si="5"/>
        <v>4009</v>
      </c>
      <c r="C11" s="108">
        <f t="shared" si="6"/>
        <v>4507</v>
      </c>
      <c r="D11" s="109">
        <f t="shared" si="0"/>
        <v>88.950521411138226</v>
      </c>
      <c r="E11" s="108">
        <v>12</v>
      </c>
      <c r="F11" s="108">
        <v>16</v>
      </c>
      <c r="G11" s="110">
        <f t="shared" si="1"/>
        <v>75</v>
      </c>
      <c r="H11" s="108">
        <v>3997</v>
      </c>
      <c r="I11" s="108">
        <v>4491</v>
      </c>
      <c r="J11" s="110">
        <f t="shared" si="2"/>
        <v>89.000222667557338</v>
      </c>
      <c r="K11" s="108">
        <v>14390</v>
      </c>
      <c r="L11" s="108">
        <v>13330</v>
      </c>
      <c r="M11" s="110">
        <f t="shared" si="3"/>
        <v>107.95198799699924</v>
      </c>
      <c r="N11" s="108">
        <f t="shared" si="7"/>
        <v>18399</v>
      </c>
      <c r="O11" s="108">
        <f t="shared" si="8"/>
        <v>17837</v>
      </c>
      <c r="P11" s="110">
        <f t="shared" si="4"/>
        <v>103.15075405056903</v>
      </c>
      <c r="Q11" s="111"/>
      <c r="R11" s="61"/>
      <c r="S11" s="111"/>
      <c r="T11" s="111"/>
      <c r="U11" s="61"/>
      <c r="V11" s="111"/>
      <c r="W11" s="111"/>
      <c r="X11" s="61"/>
    </row>
    <row r="12" spans="1:24" x14ac:dyDescent="0.2">
      <c r="A12" s="64" t="s">
        <v>85</v>
      </c>
      <c r="B12" s="108">
        <f t="shared" si="5"/>
        <v>53473</v>
      </c>
      <c r="C12" s="108">
        <f t="shared" si="6"/>
        <v>52255</v>
      </c>
      <c r="D12" s="109">
        <f t="shared" si="0"/>
        <v>102.33087742799731</v>
      </c>
      <c r="E12" s="108">
        <v>1820</v>
      </c>
      <c r="F12" s="108">
        <v>1869</v>
      </c>
      <c r="G12" s="110">
        <f t="shared" si="1"/>
        <v>97.378277153558059</v>
      </c>
      <c r="H12" s="108">
        <v>51653</v>
      </c>
      <c r="I12" s="108">
        <v>50386</v>
      </c>
      <c r="J12" s="110">
        <f t="shared" si="2"/>
        <v>102.51458738538484</v>
      </c>
      <c r="K12" s="108">
        <v>68511</v>
      </c>
      <c r="L12" s="108">
        <v>72005</v>
      </c>
      <c r="M12" s="110">
        <f t="shared" si="3"/>
        <v>95.147559197277971</v>
      </c>
      <c r="N12" s="108">
        <f t="shared" si="7"/>
        <v>121984</v>
      </c>
      <c r="O12" s="108">
        <f t="shared" si="8"/>
        <v>124260</v>
      </c>
      <c r="P12" s="110">
        <f t="shared" si="4"/>
        <v>98.16835667149526</v>
      </c>
      <c r="Q12" s="111"/>
      <c r="R12" s="61"/>
      <c r="S12" s="111"/>
      <c r="T12" s="111"/>
      <c r="U12" s="61"/>
      <c r="V12" s="111"/>
      <c r="W12" s="111"/>
      <c r="X12" s="61"/>
    </row>
    <row r="13" spans="1:24" x14ac:dyDescent="0.2">
      <c r="A13" s="64" t="s">
        <v>86</v>
      </c>
      <c r="B13" s="108">
        <f t="shared" si="5"/>
        <v>76752</v>
      </c>
      <c r="C13" s="108">
        <f t="shared" si="6"/>
        <v>116593</v>
      </c>
      <c r="D13" s="109">
        <f t="shared" si="0"/>
        <v>65.828994879623991</v>
      </c>
      <c r="E13" s="108">
        <v>5922</v>
      </c>
      <c r="F13" s="215">
        <v>3258</v>
      </c>
      <c r="G13" s="110">
        <f t="shared" si="1"/>
        <v>181.76795580110496</v>
      </c>
      <c r="H13" s="108">
        <v>70830</v>
      </c>
      <c r="I13" s="108">
        <v>113335</v>
      </c>
      <c r="J13" s="110">
        <f t="shared" si="2"/>
        <v>62.49613976265055</v>
      </c>
      <c r="K13" s="108">
        <v>164686</v>
      </c>
      <c r="L13" s="108">
        <v>170371</v>
      </c>
      <c r="M13" s="110">
        <f t="shared" si="3"/>
        <v>96.663164505696386</v>
      </c>
      <c r="N13" s="108">
        <f t="shared" si="7"/>
        <v>241438</v>
      </c>
      <c r="O13" s="108">
        <f>F13+I13+L13</f>
        <v>286964</v>
      </c>
      <c r="P13" s="110">
        <f t="shared" si="4"/>
        <v>84.135292231778209</v>
      </c>
      <c r="Q13" s="111"/>
      <c r="R13" s="61"/>
      <c r="S13" s="111"/>
      <c r="T13" s="111"/>
      <c r="U13" s="61"/>
      <c r="V13" s="111"/>
      <c r="W13" s="111"/>
      <c r="X13" s="61"/>
    </row>
    <row r="14" spans="1:24" x14ac:dyDescent="0.2">
      <c r="A14" s="64" t="s">
        <v>87</v>
      </c>
      <c r="B14" s="108">
        <f t="shared" si="5"/>
        <v>40601</v>
      </c>
      <c r="C14" s="108">
        <f t="shared" si="6"/>
        <v>46512</v>
      </c>
      <c r="D14" s="109">
        <f t="shared" si="0"/>
        <v>87.291451668386657</v>
      </c>
      <c r="E14" s="108">
        <v>4197</v>
      </c>
      <c r="F14" s="108">
        <v>3899</v>
      </c>
      <c r="G14" s="110">
        <f t="shared" si="1"/>
        <v>107.64298538086689</v>
      </c>
      <c r="H14" s="108">
        <v>36404</v>
      </c>
      <c r="I14" s="108">
        <v>42613</v>
      </c>
      <c r="J14" s="110">
        <f t="shared" si="2"/>
        <v>85.429329077980896</v>
      </c>
      <c r="K14" s="108">
        <v>108152</v>
      </c>
      <c r="L14" s="108">
        <v>127762</v>
      </c>
      <c r="M14" s="110">
        <f t="shared" si="3"/>
        <v>84.65114822873781</v>
      </c>
      <c r="N14" s="108">
        <f t="shared" si="7"/>
        <v>148753</v>
      </c>
      <c r="O14" s="108">
        <f t="shared" si="8"/>
        <v>174274</v>
      </c>
      <c r="P14" s="110">
        <f t="shared" si="4"/>
        <v>85.35581899767034</v>
      </c>
      <c r="Q14" s="111"/>
      <c r="R14" s="61"/>
      <c r="S14" s="111"/>
      <c r="T14" s="111"/>
      <c r="U14" s="61"/>
      <c r="V14" s="111"/>
      <c r="W14" s="111"/>
      <c r="X14" s="61"/>
    </row>
    <row r="15" spans="1:24" x14ac:dyDescent="0.2">
      <c r="A15" s="64" t="s">
        <v>88</v>
      </c>
      <c r="B15" s="108">
        <f t="shared" si="5"/>
        <v>18429</v>
      </c>
      <c r="C15" s="108">
        <f t="shared" si="6"/>
        <v>16601</v>
      </c>
      <c r="D15" s="109">
        <f t="shared" si="0"/>
        <v>111.01138485633395</v>
      </c>
      <c r="E15" s="108">
        <v>2720</v>
      </c>
      <c r="F15" s="108">
        <v>1594</v>
      </c>
      <c r="G15" s="110">
        <f t="shared" si="1"/>
        <v>170.63989962358846</v>
      </c>
      <c r="H15" s="108">
        <v>15709</v>
      </c>
      <c r="I15" s="108">
        <v>15007</v>
      </c>
      <c r="J15" s="110">
        <f t="shared" si="2"/>
        <v>104.67781701872461</v>
      </c>
      <c r="K15" s="108">
        <v>49989</v>
      </c>
      <c r="L15" s="108">
        <v>51471</v>
      </c>
      <c r="M15" s="110">
        <f t="shared" si="3"/>
        <v>97.120708748615712</v>
      </c>
      <c r="N15" s="108">
        <f t="shared" si="7"/>
        <v>68418</v>
      </c>
      <c r="O15" s="108">
        <f t="shared" si="8"/>
        <v>68072</v>
      </c>
      <c r="P15" s="110">
        <f t="shared" si="4"/>
        <v>100.50828534492889</v>
      </c>
      <c r="Q15" s="111"/>
      <c r="R15" s="61"/>
      <c r="S15" s="111"/>
      <c r="T15" s="111"/>
      <c r="U15" s="61"/>
      <c r="V15" s="111"/>
      <c r="W15" s="111"/>
      <c r="X15" s="61"/>
    </row>
    <row r="16" spans="1:24" ht="14.25" customHeight="1" x14ac:dyDescent="0.2">
      <c r="A16" s="64" t="s">
        <v>89</v>
      </c>
      <c r="B16" s="108">
        <f t="shared" si="5"/>
        <v>1463</v>
      </c>
      <c r="C16" s="108">
        <f t="shared" si="6"/>
        <v>827</v>
      </c>
      <c r="D16" s="109">
        <f t="shared" si="0"/>
        <v>176.90447400241837</v>
      </c>
      <c r="E16" s="108">
        <v>620</v>
      </c>
      <c r="F16" s="215">
        <v>12</v>
      </c>
      <c r="G16" s="110">
        <f>E16/F16*100</f>
        <v>5166.6666666666661</v>
      </c>
      <c r="H16" s="108">
        <v>843</v>
      </c>
      <c r="I16" s="108">
        <v>815</v>
      </c>
      <c r="J16" s="110">
        <f t="shared" si="2"/>
        <v>103.43558282208589</v>
      </c>
      <c r="K16" s="108">
        <v>14282</v>
      </c>
      <c r="L16" s="108">
        <v>15327</v>
      </c>
      <c r="M16" s="110">
        <f t="shared" si="3"/>
        <v>93.1819664644092</v>
      </c>
      <c r="N16" s="108">
        <f t="shared" si="7"/>
        <v>15745</v>
      </c>
      <c r="O16" s="108">
        <f t="shared" si="8"/>
        <v>16154</v>
      </c>
      <c r="P16" s="110">
        <f t="shared" si="4"/>
        <v>97.468119351244283</v>
      </c>
      <c r="Q16" s="111"/>
      <c r="R16" s="61"/>
      <c r="S16" s="111"/>
      <c r="T16" s="111"/>
      <c r="U16" s="61"/>
      <c r="V16" s="111"/>
      <c r="W16" s="111"/>
      <c r="X16" s="61"/>
    </row>
    <row r="17" spans="1:24" ht="14.25" customHeight="1" x14ac:dyDescent="0.2">
      <c r="A17" s="64" t="s">
        <v>90</v>
      </c>
      <c r="B17" s="108">
        <f t="shared" si="5"/>
        <v>7148</v>
      </c>
      <c r="C17" s="108">
        <f t="shared" si="6"/>
        <v>3835</v>
      </c>
      <c r="D17" s="109">
        <f t="shared" si="0"/>
        <v>186.38852672750977</v>
      </c>
      <c r="E17" s="108">
        <v>161</v>
      </c>
      <c r="F17" s="108">
        <v>330</v>
      </c>
      <c r="G17" s="110">
        <f t="shared" si="1"/>
        <v>48.787878787878789</v>
      </c>
      <c r="H17" s="108">
        <v>6987</v>
      </c>
      <c r="I17" s="108">
        <v>3505</v>
      </c>
      <c r="J17" s="110">
        <f t="shared" si="2"/>
        <v>199.34379457917262</v>
      </c>
      <c r="K17" s="108">
        <v>44643</v>
      </c>
      <c r="L17" s="108">
        <v>47718</v>
      </c>
      <c r="M17" s="110">
        <f t="shared" si="3"/>
        <v>93.555890858795422</v>
      </c>
      <c r="N17" s="108">
        <f t="shared" si="7"/>
        <v>51791</v>
      </c>
      <c r="O17" s="108">
        <f t="shared" si="8"/>
        <v>51553</v>
      </c>
      <c r="P17" s="110">
        <f t="shared" si="4"/>
        <v>100.4616608150835</v>
      </c>
      <c r="Q17" s="111"/>
      <c r="R17" s="61"/>
      <c r="S17" s="111"/>
      <c r="T17" s="111"/>
      <c r="U17" s="61"/>
      <c r="V17" s="111"/>
      <c r="W17" s="111"/>
      <c r="X17" s="61"/>
    </row>
    <row r="18" spans="1:24" s="114" customFormat="1" ht="12" x14ac:dyDescent="0.2">
      <c r="A18" s="64" t="s">
        <v>91</v>
      </c>
      <c r="B18" s="108">
        <f t="shared" si="5"/>
        <v>4278</v>
      </c>
      <c r="C18" s="108">
        <f t="shared" si="6"/>
        <v>4408</v>
      </c>
      <c r="D18" s="109">
        <f t="shared" si="0"/>
        <v>97.050816696914694</v>
      </c>
      <c r="E18" s="215">
        <v>347</v>
      </c>
      <c r="F18" s="108">
        <v>182</v>
      </c>
      <c r="G18" s="110">
        <f t="shared" si="1"/>
        <v>190.65934065934067</v>
      </c>
      <c r="H18" s="108">
        <v>3931</v>
      </c>
      <c r="I18" s="108">
        <v>4226</v>
      </c>
      <c r="J18" s="110">
        <f t="shared" si="2"/>
        <v>93.019403691433979</v>
      </c>
      <c r="K18" s="108">
        <v>12821</v>
      </c>
      <c r="L18" s="108">
        <v>13513</v>
      </c>
      <c r="M18" s="110">
        <f t="shared" si="3"/>
        <v>94.87900540220528</v>
      </c>
      <c r="N18" s="108">
        <f t="shared" si="7"/>
        <v>17099</v>
      </c>
      <c r="O18" s="108">
        <f t="shared" si="8"/>
        <v>17921</v>
      </c>
      <c r="P18" s="110">
        <f t="shared" si="4"/>
        <v>95.413202388259577</v>
      </c>
      <c r="Q18" s="111"/>
      <c r="R18" s="61"/>
      <c r="S18" s="111"/>
      <c r="T18" s="111"/>
      <c r="U18" s="61"/>
      <c r="V18" s="111"/>
      <c r="W18" s="111"/>
      <c r="X18" s="61"/>
    </row>
    <row r="19" spans="1:24" ht="14.25" customHeight="1" x14ac:dyDescent="0.2">
      <c r="A19" s="64" t="s">
        <v>92</v>
      </c>
      <c r="B19" s="108">
        <f t="shared" si="5"/>
        <v>25645</v>
      </c>
      <c r="C19" s="108">
        <f t="shared" si="6"/>
        <v>34255</v>
      </c>
      <c r="D19" s="109">
        <f t="shared" si="0"/>
        <v>74.864983214129325</v>
      </c>
      <c r="E19" s="215">
        <v>611</v>
      </c>
      <c r="F19" s="108">
        <v>858</v>
      </c>
      <c r="G19" s="110">
        <f t="shared" si="1"/>
        <v>71.212121212121218</v>
      </c>
      <c r="H19" s="108">
        <v>25034</v>
      </c>
      <c r="I19" s="108">
        <v>33397</v>
      </c>
      <c r="J19" s="110">
        <f t="shared" si="2"/>
        <v>74.958828637302759</v>
      </c>
      <c r="K19" s="108">
        <v>39880</v>
      </c>
      <c r="L19" s="108">
        <v>44633</v>
      </c>
      <c r="M19" s="110">
        <f t="shared" si="3"/>
        <v>89.35092868505366</v>
      </c>
      <c r="N19" s="108">
        <f t="shared" si="7"/>
        <v>65525</v>
      </c>
      <c r="O19" s="108">
        <f t="shared" si="8"/>
        <v>78888</v>
      </c>
      <c r="P19" s="110">
        <f t="shared" si="4"/>
        <v>83.060795051211841</v>
      </c>
      <c r="Q19" s="111"/>
      <c r="R19" s="61"/>
      <c r="S19" s="111"/>
      <c r="T19" s="111"/>
      <c r="U19" s="61"/>
      <c r="V19" s="111"/>
      <c r="W19" s="111"/>
      <c r="X19" s="61"/>
    </row>
    <row r="20" spans="1:24" ht="14.25" customHeight="1" x14ac:dyDescent="0.2">
      <c r="A20" s="64" t="s">
        <v>93</v>
      </c>
      <c r="B20" s="108">
        <f t="shared" si="5"/>
        <v>5752</v>
      </c>
      <c r="C20" s="108">
        <f t="shared" si="6"/>
        <v>4711</v>
      </c>
      <c r="D20" s="109">
        <f t="shared" si="0"/>
        <v>122.09721927403949</v>
      </c>
      <c r="E20" s="108">
        <v>232</v>
      </c>
      <c r="F20" s="108">
        <v>16</v>
      </c>
      <c r="G20" s="110">
        <f t="shared" si="1"/>
        <v>1450</v>
      </c>
      <c r="H20" s="108">
        <v>5520</v>
      </c>
      <c r="I20" s="108">
        <v>4695</v>
      </c>
      <c r="J20" s="110">
        <f t="shared" si="2"/>
        <v>117.57188498402556</v>
      </c>
      <c r="K20" s="108">
        <v>26314</v>
      </c>
      <c r="L20" s="108">
        <v>25352</v>
      </c>
      <c r="M20" s="110">
        <f t="shared" si="3"/>
        <v>103.79457242032187</v>
      </c>
      <c r="N20" s="108">
        <f t="shared" si="7"/>
        <v>32066</v>
      </c>
      <c r="O20" s="108">
        <f t="shared" si="8"/>
        <v>30063</v>
      </c>
      <c r="P20" s="110">
        <f t="shared" si="4"/>
        <v>106.66267504906364</v>
      </c>
      <c r="Q20" s="111"/>
      <c r="R20" s="61"/>
      <c r="S20" s="111"/>
      <c r="T20" s="111"/>
      <c r="U20" s="61"/>
      <c r="V20" s="111"/>
      <c r="W20" s="111"/>
      <c r="X20" s="61"/>
    </row>
    <row r="21" spans="1:24" ht="14.25" customHeight="1" x14ac:dyDescent="0.2">
      <c r="A21" s="64" t="s">
        <v>94</v>
      </c>
      <c r="B21" s="108">
        <f t="shared" si="5"/>
        <v>73342</v>
      </c>
      <c r="C21" s="108">
        <f t="shared" si="6"/>
        <v>54617</v>
      </c>
      <c r="D21" s="109">
        <f t="shared" si="0"/>
        <v>134.28419722796932</v>
      </c>
      <c r="E21" s="108">
        <v>29886</v>
      </c>
      <c r="F21" s="108">
        <v>19626</v>
      </c>
      <c r="G21" s="110">
        <f t="shared" si="1"/>
        <v>152.27759095077957</v>
      </c>
      <c r="H21" s="108">
        <v>43456</v>
      </c>
      <c r="I21" s="108">
        <v>34991</v>
      </c>
      <c r="J21" s="110">
        <f t="shared" si="2"/>
        <v>124.19193506901776</v>
      </c>
      <c r="K21" s="108">
        <v>476147</v>
      </c>
      <c r="L21" s="108">
        <v>648680</v>
      </c>
      <c r="M21" s="110">
        <f t="shared" si="3"/>
        <v>73.402448048344326</v>
      </c>
      <c r="N21" s="108">
        <f t="shared" si="7"/>
        <v>549489</v>
      </c>
      <c r="O21" s="108">
        <f t="shared" si="8"/>
        <v>703297</v>
      </c>
      <c r="P21" s="110">
        <f t="shared" si="4"/>
        <v>78.130434226223059</v>
      </c>
      <c r="Q21" s="111"/>
      <c r="R21" s="61"/>
      <c r="S21" s="111"/>
      <c r="T21" s="111"/>
      <c r="U21" s="61"/>
      <c r="V21" s="111"/>
      <c r="W21" s="111"/>
      <c r="X21" s="61"/>
    </row>
    <row r="22" spans="1:24" ht="14.25" customHeight="1" x14ac:dyDescent="0.2">
      <c r="A22" s="63" t="s">
        <v>95</v>
      </c>
      <c r="B22" s="108">
        <f>H22</f>
        <v>17833</v>
      </c>
      <c r="C22" s="108">
        <f>F22+I22</f>
        <v>17860</v>
      </c>
      <c r="D22" s="109">
        <f t="shared" si="0"/>
        <v>99.848824188129896</v>
      </c>
      <c r="E22" s="215" t="s">
        <v>157</v>
      </c>
      <c r="F22" s="215">
        <v>10</v>
      </c>
      <c r="G22" s="113" t="s">
        <v>157</v>
      </c>
      <c r="H22" s="108">
        <v>17833</v>
      </c>
      <c r="I22" s="108">
        <v>17850</v>
      </c>
      <c r="J22" s="110">
        <f t="shared" si="2"/>
        <v>99.904761904761912</v>
      </c>
      <c r="K22" s="108">
        <v>28179</v>
      </c>
      <c r="L22" s="108">
        <v>23870</v>
      </c>
      <c r="M22" s="110">
        <f t="shared" si="3"/>
        <v>118.05194805194806</v>
      </c>
      <c r="N22" s="108">
        <f>H22+K22</f>
        <v>46012</v>
      </c>
      <c r="O22" s="108">
        <f t="shared" si="8"/>
        <v>41730</v>
      </c>
      <c r="P22" s="110">
        <f t="shared" si="4"/>
        <v>110.26120297148334</v>
      </c>
      <c r="Q22" s="111"/>
      <c r="R22" s="65"/>
      <c r="S22" s="111"/>
      <c r="T22" s="111"/>
      <c r="U22" s="61"/>
      <c r="V22" s="111"/>
      <c r="W22" s="111"/>
      <c r="X22" s="61"/>
    </row>
    <row r="23" spans="1:24" ht="14.25" customHeight="1" x14ac:dyDescent="0.2">
      <c r="A23" s="64" t="s">
        <v>96</v>
      </c>
      <c r="B23" s="108">
        <f>H23</f>
        <v>29695</v>
      </c>
      <c r="C23" s="108">
        <f>I23</f>
        <v>30876</v>
      </c>
      <c r="D23" s="109">
        <f t="shared" si="0"/>
        <v>96.175022671330481</v>
      </c>
      <c r="E23" s="215" t="s">
        <v>157</v>
      </c>
      <c r="F23" s="215" t="s">
        <v>157</v>
      </c>
      <c r="G23" s="113" t="s">
        <v>157</v>
      </c>
      <c r="H23" s="108">
        <v>29695</v>
      </c>
      <c r="I23" s="108">
        <v>30876</v>
      </c>
      <c r="J23" s="110">
        <f t="shared" si="2"/>
        <v>96.175022671330481</v>
      </c>
      <c r="K23" s="108">
        <v>55843</v>
      </c>
      <c r="L23" s="141">
        <v>66497</v>
      </c>
      <c r="M23" s="110">
        <f t="shared" si="3"/>
        <v>83.97822458156007</v>
      </c>
      <c r="N23" s="108">
        <f>H23+K23</f>
        <v>85538</v>
      </c>
      <c r="O23" s="108">
        <f>I23+L23</f>
        <v>97373</v>
      </c>
      <c r="P23" s="110">
        <f t="shared" si="4"/>
        <v>87.845706715413925</v>
      </c>
      <c r="Q23" s="111"/>
      <c r="R23" s="65"/>
      <c r="S23" s="111"/>
      <c r="T23" s="111"/>
      <c r="U23" s="61"/>
      <c r="V23" s="111"/>
      <c r="W23" s="111"/>
      <c r="X23" s="61"/>
    </row>
    <row r="24" spans="1:24" x14ac:dyDescent="0.2">
      <c r="A24" s="64" t="s">
        <v>97</v>
      </c>
      <c r="B24" s="113" t="s">
        <v>157</v>
      </c>
      <c r="C24" s="108" t="s">
        <v>157</v>
      </c>
      <c r="D24" s="109" t="s">
        <v>157</v>
      </c>
      <c r="E24" s="215" t="s">
        <v>157</v>
      </c>
      <c r="F24" s="215" t="s">
        <v>157</v>
      </c>
      <c r="G24" s="113" t="s">
        <v>157</v>
      </c>
      <c r="H24" s="215" t="s">
        <v>157</v>
      </c>
      <c r="I24" s="215" t="s">
        <v>157</v>
      </c>
      <c r="J24" s="110" t="s">
        <v>157</v>
      </c>
      <c r="K24" s="108">
        <v>78</v>
      </c>
      <c r="L24" s="141">
        <v>82</v>
      </c>
      <c r="M24" s="110">
        <f>K24/L24%</f>
        <v>95.121951219512198</v>
      </c>
      <c r="N24" s="108">
        <f>K24</f>
        <v>78</v>
      </c>
      <c r="O24" s="108">
        <f>L24</f>
        <v>82</v>
      </c>
      <c r="P24" s="110">
        <f t="shared" si="4"/>
        <v>95.121951219512198</v>
      </c>
      <c r="Q24" s="111"/>
      <c r="R24" s="65"/>
      <c r="S24" s="65"/>
      <c r="T24" s="111"/>
      <c r="U24" s="65"/>
      <c r="V24" s="111"/>
      <c r="W24" s="111"/>
      <c r="X24" s="61"/>
    </row>
    <row r="25" spans="1:24" x14ac:dyDescent="0.2">
      <c r="A25" s="64" t="s">
        <v>98</v>
      </c>
      <c r="B25" s="113" t="s">
        <v>157</v>
      </c>
      <c r="C25" s="108" t="s">
        <v>157</v>
      </c>
      <c r="D25" s="109" t="s">
        <v>157</v>
      </c>
      <c r="E25" s="215" t="s">
        <v>157</v>
      </c>
      <c r="F25" s="215" t="s">
        <v>157</v>
      </c>
      <c r="G25" s="113" t="s">
        <v>157</v>
      </c>
      <c r="H25" s="215" t="s">
        <v>157</v>
      </c>
      <c r="I25" s="215" t="s">
        <v>157</v>
      </c>
      <c r="J25" s="110" t="s">
        <v>157</v>
      </c>
      <c r="K25" s="108">
        <v>2</v>
      </c>
      <c r="L25" s="141">
        <v>10</v>
      </c>
      <c r="M25" s="110" t="s">
        <v>157</v>
      </c>
      <c r="N25" s="300">
        <f>K25</f>
        <v>2</v>
      </c>
      <c r="O25" s="108">
        <f>L25</f>
        <v>10</v>
      </c>
      <c r="P25" s="301">
        <f>N25/O25%</f>
        <v>20</v>
      </c>
      <c r="Q25" s="111"/>
      <c r="R25" s="65"/>
      <c r="S25" s="65"/>
      <c r="T25" s="111"/>
      <c r="U25" s="65"/>
      <c r="V25" s="111"/>
      <c r="W25" s="111"/>
      <c r="X25" s="61"/>
    </row>
    <row r="26" spans="1:24" x14ac:dyDescent="0.2">
      <c r="A26" s="66" t="s">
        <v>99</v>
      </c>
      <c r="B26" s="115">
        <f>H26</f>
        <v>1018</v>
      </c>
      <c r="C26" s="115">
        <f>I26</f>
        <v>1018</v>
      </c>
      <c r="D26" s="143">
        <f>B26/C26*100</f>
        <v>100</v>
      </c>
      <c r="E26" s="116" t="s">
        <v>157</v>
      </c>
      <c r="F26" s="116" t="s">
        <v>157</v>
      </c>
      <c r="G26" s="116" t="s">
        <v>157</v>
      </c>
      <c r="H26" s="115">
        <v>1018</v>
      </c>
      <c r="I26" s="115">
        <v>1018</v>
      </c>
      <c r="J26" s="129">
        <v>100</v>
      </c>
      <c r="K26" s="115">
        <v>9521</v>
      </c>
      <c r="L26" s="115">
        <v>9522</v>
      </c>
      <c r="M26" s="129">
        <v>100</v>
      </c>
      <c r="N26" s="115">
        <f>H26+K26</f>
        <v>10539</v>
      </c>
      <c r="O26" s="115">
        <f>I26+L26</f>
        <v>10540</v>
      </c>
      <c r="P26" s="129">
        <v>100</v>
      </c>
      <c r="Q26" s="111"/>
      <c r="R26" s="65"/>
      <c r="S26" s="65"/>
      <c r="T26" s="65"/>
      <c r="U26" s="65"/>
      <c r="V26" s="111"/>
      <c r="W26" s="111"/>
      <c r="X26" s="61"/>
    </row>
    <row r="27" spans="1:24" x14ac:dyDescent="0.2">
      <c r="A27" s="97"/>
      <c r="B27" s="65"/>
      <c r="C27" s="111"/>
      <c r="D27" s="111"/>
      <c r="E27" s="61"/>
      <c r="F27" s="111"/>
      <c r="G27" s="111"/>
      <c r="H27" s="61"/>
    </row>
    <row r="28" spans="1:24" x14ac:dyDescent="0.2">
      <c r="A28" s="192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</row>
    <row r="29" spans="1:24" ht="18.75" customHeight="1" x14ac:dyDescent="0.2">
      <c r="G29" s="207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workbookViewId="0">
      <selection activeCell="A4" sqref="A4:A5"/>
    </sheetView>
  </sheetViews>
  <sheetFormatPr defaultRowHeight="12.75" x14ac:dyDescent="0.2"/>
  <cols>
    <col min="1" max="1" width="20.7109375" style="117" customWidth="1"/>
    <col min="2" max="2" width="17.5703125" style="117" customWidth="1"/>
    <col min="3" max="3" width="22.5703125" style="117" customWidth="1"/>
    <col min="4" max="4" width="22" style="117" customWidth="1"/>
    <col min="5" max="5" width="15.42578125" style="117" customWidth="1"/>
    <col min="6" max="6" width="21.5703125" style="117" customWidth="1"/>
    <col min="7" max="256" width="9.140625" style="117"/>
    <col min="257" max="257" width="20.7109375" style="117" customWidth="1"/>
    <col min="258" max="258" width="17.5703125" style="117" customWidth="1"/>
    <col min="259" max="259" width="22.5703125" style="117" customWidth="1"/>
    <col min="260" max="260" width="22" style="117" customWidth="1"/>
    <col min="261" max="261" width="15.42578125" style="117" customWidth="1"/>
    <col min="262" max="262" width="21.5703125" style="117" customWidth="1"/>
    <col min="263" max="512" width="9.140625" style="117"/>
    <col min="513" max="513" width="20.7109375" style="117" customWidth="1"/>
    <col min="514" max="514" width="17.5703125" style="117" customWidth="1"/>
    <col min="515" max="515" width="22.5703125" style="117" customWidth="1"/>
    <col min="516" max="516" width="22" style="117" customWidth="1"/>
    <col min="517" max="517" width="15.42578125" style="117" customWidth="1"/>
    <col min="518" max="518" width="21.5703125" style="117" customWidth="1"/>
    <col min="519" max="768" width="9.140625" style="117"/>
    <col min="769" max="769" width="20.7109375" style="117" customWidth="1"/>
    <col min="770" max="770" width="17.5703125" style="117" customWidth="1"/>
    <col min="771" max="771" width="22.5703125" style="117" customWidth="1"/>
    <col min="772" max="772" width="22" style="117" customWidth="1"/>
    <col min="773" max="773" width="15.42578125" style="117" customWidth="1"/>
    <col min="774" max="774" width="21.5703125" style="117" customWidth="1"/>
    <col min="775" max="1024" width="9.140625" style="117"/>
    <col min="1025" max="1025" width="20.7109375" style="117" customWidth="1"/>
    <col min="1026" max="1026" width="17.5703125" style="117" customWidth="1"/>
    <col min="1027" max="1027" width="22.5703125" style="117" customWidth="1"/>
    <col min="1028" max="1028" width="22" style="117" customWidth="1"/>
    <col min="1029" max="1029" width="15.42578125" style="117" customWidth="1"/>
    <col min="1030" max="1030" width="21.5703125" style="117" customWidth="1"/>
    <col min="1031" max="1280" width="9.140625" style="117"/>
    <col min="1281" max="1281" width="20.7109375" style="117" customWidth="1"/>
    <col min="1282" max="1282" width="17.5703125" style="117" customWidth="1"/>
    <col min="1283" max="1283" width="22.5703125" style="117" customWidth="1"/>
    <col min="1284" max="1284" width="22" style="117" customWidth="1"/>
    <col min="1285" max="1285" width="15.42578125" style="117" customWidth="1"/>
    <col min="1286" max="1286" width="21.5703125" style="117" customWidth="1"/>
    <col min="1287" max="1536" width="9.140625" style="117"/>
    <col min="1537" max="1537" width="20.7109375" style="117" customWidth="1"/>
    <col min="1538" max="1538" width="17.5703125" style="117" customWidth="1"/>
    <col min="1539" max="1539" width="22.5703125" style="117" customWidth="1"/>
    <col min="1540" max="1540" width="22" style="117" customWidth="1"/>
    <col min="1541" max="1541" width="15.42578125" style="117" customWidth="1"/>
    <col min="1542" max="1542" width="21.5703125" style="117" customWidth="1"/>
    <col min="1543" max="1792" width="9.140625" style="117"/>
    <col min="1793" max="1793" width="20.7109375" style="117" customWidth="1"/>
    <col min="1794" max="1794" width="17.5703125" style="117" customWidth="1"/>
    <col min="1795" max="1795" width="22.5703125" style="117" customWidth="1"/>
    <col min="1796" max="1796" width="22" style="117" customWidth="1"/>
    <col min="1797" max="1797" width="15.42578125" style="117" customWidth="1"/>
    <col min="1798" max="1798" width="21.5703125" style="117" customWidth="1"/>
    <col min="1799" max="2048" width="9.140625" style="117"/>
    <col min="2049" max="2049" width="20.7109375" style="117" customWidth="1"/>
    <col min="2050" max="2050" width="17.5703125" style="117" customWidth="1"/>
    <col min="2051" max="2051" width="22.5703125" style="117" customWidth="1"/>
    <col min="2052" max="2052" width="22" style="117" customWidth="1"/>
    <col min="2053" max="2053" width="15.42578125" style="117" customWidth="1"/>
    <col min="2054" max="2054" width="21.5703125" style="117" customWidth="1"/>
    <col min="2055" max="2304" width="9.140625" style="117"/>
    <col min="2305" max="2305" width="20.7109375" style="117" customWidth="1"/>
    <col min="2306" max="2306" width="17.5703125" style="117" customWidth="1"/>
    <col min="2307" max="2307" width="22.5703125" style="117" customWidth="1"/>
    <col min="2308" max="2308" width="22" style="117" customWidth="1"/>
    <col min="2309" max="2309" width="15.42578125" style="117" customWidth="1"/>
    <col min="2310" max="2310" width="21.5703125" style="117" customWidth="1"/>
    <col min="2311" max="2560" width="9.140625" style="117"/>
    <col min="2561" max="2561" width="20.7109375" style="117" customWidth="1"/>
    <col min="2562" max="2562" width="17.5703125" style="117" customWidth="1"/>
    <col min="2563" max="2563" width="22.5703125" style="117" customWidth="1"/>
    <col min="2564" max="2564" width="22" style="117" customWidth="1"/>
    <col min="2565" max="2565" width="15.42578125" style="117" customWidth="1"/>
    <col min="2566" max="2566" width="21.5703125" style="117" customWidth="1"/>
    <col min="2567" max="2816" width="9.140625" style="117"/>
    <col min="2817" max="2817" width="20.7109375" style="117" customWidth="1"/>
    <col min="2818" max="2818" width="17.5703125" style="117" customWidth="1"/>
    <col min="2819" max="2819" width="22.5703125" style="117" customWidth="1"/>
    <col min="2820" max="2820" width="22" style="117" customWidth="1"/>
    <col min="2821" max="2821" width="15.42578125" style="117" customWidth="1"/>
    <col min="2822" max="2822" width="21.5703125" style="117" customWidth="1"/>
    <col min="2823" max="3072" width="9.140625" style="117"/>
    <col min="3073" max="3073" width="20.7109375" style="117" customWidth="1"/>
    <col min="3074" max="3074" width="17.5703125" style="117" customWidth="1"/>
    <col min="3075" max="3075" width="22.5703125" style="117" customWidth="1"/>
    <col min="3076" max="3076" width="22" style="117" customWidth="1"/>
    <col min="3077" max="3077" width="15.42578125" style="117" customWidth="1"/>
    <col min="3078" max="3078" width="21.5703125" style="117" customWidth="1"/>
    <col min="3079" max="3328" width="9.140625" style="117"/>
    <col min="3329" max="3329" width="20.7109375" style="117" customWidth="1"/>
    <col min="3330" max="3330" width="17.5703125" style="117" customWidth="1"/>
    <col min="3331" max="3331" width="22.5703125" style="117" customWidth="1"/>
    <col min="3332" max="3332" width="22" style="117" customWidth="1"/>
    <col min="3333" max="3333" width="15.42578125" style="117" customWidth="1"/>
    <col min="3334" max="3334" width="21.5703125" style="117" customWidth="1"/>
    <col min="3335" max="3584" width="9.140625" style="117"/>
    <col min="3585" max="3585" width="20.7109375" style="117" customWidth="1"/>
    <col min="3586" max="3586" width="17.5703125" style="117" customWidth="1"/>
    <col min="3587" max="3587" width="22.5703125" style="117" customWidth="1"/>
    <col min="3588" max="3588" width="22" style="117" customWidth="1"/>
    <col min="3589" max="3589" width="15.42578125" style="117" customWidth="1"/>
    <col min="3590" max="3590" width="21.5703125" style="117" customWidth="1"/>
    <col min="3591" max="3840" width="9.140625" style="117"/>
    <col min="3841" max="3841" width="20.7109375" style="117" customWidth="1"/>
    <col min="3842" max="3842" width="17.5703125" style="117" customWidth="1"/>
    <col min="3843" max="3843" width="22.5703125" style="117" customWidth="1"/>
    <col min="3844" max="3844" width="22" style="117" customWidth="1"/>
    <col min="3845" max="3845" width="15.42578125" style="117" customWidth="1"/>
    <col min="3846" max="3846" width="21.5703125" style="117" customWidth="1"/>
    <col min="3847" max="4096" width="9.140625" style="117"/>
    <col min="4097" max="4097" width="20.7109375" style="117" customWidth="1"/>
    <col min="4098" max="4098" width="17.5703125" style="117" customWidth="1"/>
    <col min="4099" max="4099" width="22.5703125" style="117" customWidth="1"/>
    <col min="4100" max="4100" width="22" style="117" customWidth="1"/>
    <col min="4101" max="4101" width="15.42578125" style="117" customWidth="1"/>
    <col min="4102" max="4102" width="21.5703125" style="117" customWidth="1"/>
    <col min="4103" max="4352" width="9.140625" style="117"/>
    <col min="4353" max="4353" width="20.7109375" style="117" customWidth="1"/>
    <col min="4354" max="4354" width="17.5703125" style="117" customWidth="1"/>
    <col min="4355" max="4355" width="22.5703125" style="117" customWidth="1"/>
    <col min="4356" max="4356" width="22" style="117" customWidth="1"/>
    <col min="4357" max="4357" width="15.42578125" style="117" customWidth="1"/>
    <col min="4358" max="4358" width="21.5703125" style="117" customWidth="1"/>
    <col min="4359" max="4608" width="9.140625" style="117"/>
    <col min="4609" max="4609" width="20.7109375" style="117" customWidth="1"/>
    <col min="4610" max="4610" width="17.5703125" style="117" customWidth="1"/>
    <col min="4611" max="4611" width="22.5703125" style="117" customWidth="1"/>
    <col min="4612" max="4612" width="22" style="117" customWidth="1"/>
    <col min="4613" max="4613" width="15.42578125" style="117" customWidth="1"/>
    <col min="4614" max="4614" width="21.5703125" style="117" customWidth="1"/>
    <col min="4615" max="4864" width="9.140625" style="117"/>
    <col min="4865" max="4865" width="20.7109375" style="117" customWidth="1"/>
    <col min="4866" max="4866" width="17.5703125" style="117" customWidth="1"/>
    <col min="4867" max="4867" width="22.5703125" style="117" customWidth="1"/>
    <col min="4868" max="4868" width="22" style="117" customWidth="1"/>
    <col min="4869" max="4869" width="15.42578125" style="117" customWidth="1"/>
    <col min="4870" max="4870" width="21.5703125" style="117" customWidth="1"/>
    <col min="4871" max="5120" width="9.140625" style="117"/>
    <col min="5121" max="5121" width="20.7109375" style="117" customWidth="1"/>
    <col min="5122" max="5122" width="17.5703125" style="117" customWidth="1"/>
    <col min="5123" max="5123" width="22.5703125" style="117" customWidth="1"/>
    <col min="5124" max="5124" width="22" style="117" customWidth="1"/>
    <col min="5125" max="5125" width="15.42578125" style="117" customWidth="1"/>
    <col min="5126" max="5126" width="21.5703125" style="117" customWidth="1"/>
    <col min="5127" max="5376" width="9.140625" style="117"/>
    <col min="5377" max="5377" width="20.7109375" style="117" customWidth="1"/>
    <col min="5378" max="5378" width="17.5703125" style="117" customWidth="1"/>
    <col min="5379" max="5379" width="22.5703125" style="117" customWidth="1"/>
    <col min="5380" max="5380" width="22" style="117" customWidth="1"/>
    <col min="5381" max="5381" width="15.42578125" style="117" customWidth="1"/>
    <col min="5382" max="5382" width="21.5703125" style="117" customWidth="1"/>
    <col min="5383" max="5632" width="9.140625" style="117"/>
    <col min="5633" max="5633" width="20.7109375" style="117" customWidth="1"/>
    <col min="5634" max="5634" width="17.5703125" style="117" customWidth="1"/>
    <col min="5635" max="5635" width="22.5703125" style="117" customWidth="1"/>
    <col min="5636" max="5636" width="22" style="117" customWidth="1"/>
    <col min="5637" max="5637" width="15.42578125" style="117" customWidth="1"/>
    <col min="5638" max="5638" width="21.5703125" style="117" customWidth="1"/>
    <col min="5639" max="5888" width="9.140625" style="117"/>
    <col min="5889" max="5889" width="20.7109375" style="117" customWidth="1"/>
    <col min="5890" max="5890" width="17.5703125" style="117" customWidth="1"/>
    <col min="5891" max="5891" width="22.5703125" style="117" customWidth="1"/>
    <col min="5892" max="5892" width="22" style="117" customWidth="1"/>
    <col min="5893" max="5893" width="15.42578125" style="117" customWidth="1"/>
    <col min="5894" max="5894" width="21.5703125" style="117" customWidth="1"/>
    <col min="5895" max="6144" width="9.140625" style="117"/>
    <col min="6145" max="6145" width="20.7109375" style="117" customWidth="1"/>
    <col min="6146" max="6146" width="17.5703125" style="117" customWidth="1"/>
    <col min="6147" max="6147" width="22.5703125" style="117" customWidth="1"/>
    <col min="6148" max="6148" width="22" style="117" customWidth="1"/>
    <col min="6149" max="6149" width="15.42578125" style="117" customWidth="1"/>
    <col min="6150" max="6150" width="21.5703125" style="117" customWidth="1"/>
    <col min="6151" max="6400" width="9.140625" style="117"/>
    <col min="6401" max="6401" width="20.7109375" style="117" customWidth="1"/>
    <col min="6402" max="6402" width="17.5703125" style="117" customWidth="1"/>
    <col min="6403" max="6403" width="22.5703125" style="117" customWidth="1"/>
    <col min="6404" max="6404" width="22" style="117" customWidth="1"/>
    <col min="6405" max="6405" width="15.42578125" style="117" customWidth="1"/>
    <col min="6406" max="6406" width="21.5703125" style="117" customWidth="1"/>
    <col min="6407" max="6656" width="9.140625" style="117"/>
    <col min="6657" max="6657" width="20.7109375" style="117" customWidth="1"/>
    <col min="6658" max="6658" width="17.5703125" style="117" customWidth="1"/>
    <col min="6659" max="6659" width="22.5703125" style="117" customWidth="1"/>
    <col min="6660" max="6660" width="22" style="117" customWidth="1"/>
    <col min="6661" max="6661" width="15.42578125" style="117" customWidth="1"/>
    <col min="6662" max="6662" width="21.5703125" style="117" customWidth="1"/>
    <col min="6663" max="6912" width="9.140625" style="117"/>
    <col min="6913" max="6913" width="20.7109375" style="117" customWidth="1"/>
    <col min="6914" max="6914" width="17.5703125" style="117" customWidth="1"/>
    <col min="6915" max="6915" width="22.5703125" style="117" customWidth="1"/>
    <col min="6916" max="6916" width="22" style="117" customWidth="1"/>
    <col min="6917" max="6917" width="15.42578125" style="117" customWidth="1"/>
    <col min="6918" max="6918" width="21.5703125" style="117" customWidth="1"/>
    <col min="6919" max="7168" width="9.140625" style="117"/>
    <col min="7169" max="7169" width="20.7109375" style="117" customWidth="1"/>
    <col min="7170" max="7170" width="17.5703125" style="117" customWidth="1"/>
    <col min="7171" max="7171" width="22.5703125" style="117" customWidth="1"/>
    <col min="7172" max="7172" width="22" style="117" customWidth="1"/>
    <col min="7173" max="7173" width="15.42578125" style="117" customWidth="1"/>
    <col min="7174" max="7174" width="21.5703125" style="117" customWidth="1"/>
    <col min="7175" max="7424" width="9.140625" style="117"/>
    <col min="7425" max="7425" width="20.7109375" style="117" customWidth="1"/>
    <col min="7426" max="7426" width="17.5703125" style="117" customWidth="1"/>
    <col min="7427" max="7427" width="22.5703125" style="117" customWidth="1"/>
    <col min="7428" max="7428" width="22" style="117" customWidth="1"/>
    <col min="7429" max="7429" width="15.42578125" style="117" customWidth="1"/>
    <col min="7430" max="7430" width="21.5703125" style="117" customWidth="1"/>
    <col min="7431" max="7680" width="9.140625" style="117"/>
    <col min="7681" max="7681" width="20.7109375" style="117" customWidth="1"/>
    <col min="7682" max="7682" width="17.5703125" style="117" customWidth="1"/>
    <col min="7683" max="7683" width="22.5703125" style="117" customWidth="1"/>
    <col min="7684" max="7684" width="22" style="117" customWidth="1"/>
    <col min="7685" max="7685" width="15.42578125" style="117" customWidth="1"/>
    <col min="7686" max="7686" width="21.5703125" style="117" customWidth="1"/>
    <col min="7687" max="7936" width="9.140625" style="117"/>
    <col min="7937" max="7937" width="20.7109375" style="117" customWidth="1"/>
    <col min="7938" max="7938" width="17.5703125" style="117" customWidth="1"/>
    <col min="7939" max="7939" width="22.5703125" style="117" customWidth="1"/>
    <col min="7940" max="7940" width="22" style="117" customWidth="1"/>
    <col min="7941" max="7941" width="15.42578125" style="117" customWidth="1"/>
    <col min="7942" max="7942" width="21.5703125" style="117" customWidth="1"/>
    <col min="7943" max="8192" width="9.140625" style="117"/>
    <col min="8193" max="8193" width="20.7109375" style="117" customWidth="1"/>
    <col min="8194" max="8194" width="17.5703125" style="117" customWidth="1"/>
    <col min="8195" max="8195" width="22.5703125" style="117" customWidth="1"/>
    <col min="8196" max="8196" width="22" style="117" customWidth="1"/>
    <col min="8197" max="8197" width="15.42578125" style="117" customWidth="1"/>
    <col min="8198" max="8198" width="21.5703125" style="117" customWidth="1"/>
    <col min="8199" max="8448" width="9.140625" style="117"/>
    <col min="8449" max="8449" width="20.7109375" style="117" customWidth="1"/>
    <col min="8450" max="8450" width="17.5703125" style="117" customWidth="1"/>
    <col min="8451" max="8451" width="22.5703125" style="117" customWidth="1"/>
    <col min="8452" max="8452" width="22" style="117" customWidth="1"/>
    <col min="8453" max="8453" width="15.42578125" style="117" customWidth="1"/>
    <col min="8454" max="8454" width="21.5703125" style="117" customWidth="1"/>
    <col min="8455" max="8704" width="9.140625" style="117"/>
    <col min="8705" max="8705" width="20.7109375" style="117" customWidth="1"/>
    <col min="8706" max="8706" width="17.5703125" style="117" customWidth="1"/>
    <col min="8707" max="8707" width="22.5703125" style="117" customWidth="1"/>
    <col min="8708" max="8708" width="22" style="117" customWidth="1"/>
    <col min="8709" max="8709" width="15.42578125" style="117" customWidth="1"/>
    <col min="8710" max="8710" width="21.5703125" style="117" customWidth="1"/>
    <col min="8711" max="8960" width="9.140625" style="117"/>
    <col min="8961" max="8961" width="20.7109375" style="117" customWidth="1"/>
    <col min="8962" max="8962" width="17.5703125" style="117" customWidth="1"/>
    <col min="8963" max="8963" width="22.5703125" style="117" customWidth="1"/>
    <col min="8964" max="8964" width="22" style="117" customWidth="1"/>
    <col min="8965" max="8965" width="15.42578125" style="117" customWidth="1"/>
    <col min="8966" max="8966" width="21.5703125" style="117" customWidth="1"/>
    <col min="8967" max="9216" width="9.140625" style="117"/>
    <col min="9217" max="9217" width="20.7109375" style="117" customWidth="1"/>
    <col min="9218" max="9218" width="17.5703125" style="117" customWidth="1"/>
    <col min="9219" max="9219" width="22.5703125" style="117" customWidth="1"/>
    <col min="9220" max="9220" width="22" style="117" customWidth="1"/>
    <col min="9221" max="9221" width="15.42578125" style="117" customWidth="1"/>
    <col min="9222" max="9222" width="21.5703125" style="117" customWidth="1"/>
    <col min="9223" max="9472" width="9.140625" style="117"/>
    <col min="9473" max="9473" width="20.7109375" style="117" customWidth="1"/>
    <col min="9474" max="9474" width="17.5703125" style="117" customWidth="1"/>
    <col min="9475" max="9475" width="22.5703125" style="117" customWidth="1"/>
    <col min="9476" max="9476" width="22" style="117" customWidth="1"/>
    <col min="9477" max="9477" width="15.42578125" style="117" customWidth="1"/>
    <col min="9478" max="9478" width="21.5703125" style="117" customWidth="1"/>
    <col min="9479" max="9728" width="9.140625" style="117"/>
    <col min="9729" max="9729" width="20.7109375" style="117" customWidth="1"/>
    <col min="9730" max="9730" width="17.5703125" style="117" customWidth="1"/>
    <col min="9731" max="9731" width="22.5703125" style="117" customWidth="1"/>
    <col min="9732" max="9732" width="22" style="117" customWidth="1"/>
    <col min="9733" max="9733" width="15.42578125" style="117" customWidth="1"/>
    <col min="9734" max="9734" width="21.5703125" style="117" customWidth="1"/>
    <col min="9735" max="9984" width="9.140625" style="117"/>
    <col min="9985" max="9985" width="20.7109375" style="117" customWidth="1"/>
    <col min="9986" max="9986" width="17.5703125" style="117" customWidth="1"/>
    <col min="9987" max="9987" width="22.5703125" style="117" customWidth="1"/>
    <col min="9988" max="9988" width="22" style="117" customWidth="1"/>
    <col min="9989" max="9989" width="15.42578125" style="117" customWidth="1"/>
    <col min="9990" max="9990" width="21.5703125" style="117" customWidth="1"/>
    <col min="9991" max="10240" width="9.140625" style="117"/>
    <col min="10241" max="10241" width="20.7109375" style="117" customWidth="1"/>
    <col min="10242" max="10242" width="17.5703125" style="117" customWidth="1"/>
    <col min="10243" max="10243" width="22.5703125" style="117" customWidth="1"/>
    <col min="10244" max="10244" width="22" style="117" customWidth="1"/>
    <col min="10245" max="10245" width="15.42578125" style="117" customWidth="1"/>
    <col min="10246" max="10246" width="21.5703125" style="117" customWidth="1"/>
    <col min="10247" max="10496" width="9.140625" style="117"/>
    <col min="10497" max="10497" width="20.7109375" style="117" customWidth="1"/>
    <col min="10498" max="10498" width="17.5703125" style="117" customWidth="1"/>
    <col min="10499" max="10499" width="22.5703125" style="117" customWidth="1"/>
    <col min="10500" max="10500" width="22" style="117" customWidth="1"/>
    <col min="10501" max="10501" width="15.42578125" style="117" customWidth="1"/>
    <col min="10502" max="10502" width="21.5703125" style="117" customWidth="1"/>
    <col min="10503" max="10752" width="9.140625" style="117"/>
    <col min="10753" max="10753" width="20.7109375" style="117" customWidth="1"/>
    <col min="10754" max="10754" width="17.5703125" style="117" customWidth="1"/>
    <col min="10755" max="10755" width="22.5703125" style="117" customWidth="1"/>
    <col min="10756" max="10756" width="22" style="117" customWidth="1"/>
    <col min="10757" max="10757" width="15.42578125" style="117" customWidth="1"/>
    <col min="10758" max="10758" width="21.5703125" style="117" customWidth="1"/>
    <col min="10759" max="11008" width="9.140625" style="117"/>
    <col min="11009" max="11009" width="20.7109375" style="117" customWidth="1"/>
    <col min="11010" max="11010" width="17.5703125" style="117" customWidth="1"/>
    <col min="11011" max="11011" width="22.5703125" style="117" customWidth="1"/>
    <col min="11012" max="11012" width="22" style="117" customWidth="1"/>
    <col min="11013" max="11013" width="15.42578125" style="117" customWidth="1"/>
    <col min="11014" max="11014" width="21.5703125" style="117" customWidth="1"/>
    <col min="11015" max="11264" width="9.140625" style="117"/>
    <col min="11265" max="11265" width="20.7109375" style="117" customWidth="1"/>
    <col min="11266" max="11266" width="17.5703125" style="117" customWidth="1"/>
    <col min="11267" max="11267" width="22.5703125" style="117" customWidth="1"/>
    <col min="11268" max="11268" width="22" style="117" customWidth="1"/>
    <col min="11269" max="11269" width="15.42578125" style="117" customWidth="1"/>
    <col min="11270" max="11270" width="21.5703125" style="117" customWidth="1"/>
    <col min="11271" max="11520" width="9.140625" style="117"/>
    <col min="11521" max="11521" width="20.7109375" style="117" customWidth="1"/>
    <col min="11522" max="11522" width="17.5703125" style="117" customWidth="1"/>
    <col min="11523" max="11523" width="22.5703125" style="117" customWidth="1"/>
    <col min="11524" max="11524" width="22" style="117" customWidth="1"/>
    <col min="11525" max="11525" width="15.42578125" style="117" customWidth="1"/>
    <col min="11526" max="11526" width="21.5703125" style="117" customWidth="1"/>
    <col min="11527" max="11776" width="9.140625" style="117"/>
    <col min="11777" max="11777" width="20.7109375" style="117" customWidth="1"/>
    <col min="11778" max="11778" width="17.5703125" style="117" customWidth="1"/>
    <col min="11779" max="11779" width="22.5703125" style="117" customWidth="1"/>
    <col min="11780" max="11780" width="22" style="117" customWidth="1"/>
    <col min="11781" max="11781" width="15.42578125" style="117" customWidth="1"/>
    <col min="11782" max="11782" width="21.5703125" style="117" customWidth="1"/>
    <col min="11783" max="12032" width="9.140625" style="117"/>
    <col min="12033" max="12033" width="20.7109375" style="117" customWidth="1"/>
    <col min="12034" max="12034" width="17.5703125" style="117" customWidth="1"/>
    <col min="12035" max="12035" width="22.5703125" style="117" customWidth="1"/>
    <col min="12036" max="12036" width="22" style="117" customWidth="1"/>
    <col min="12037" max="12037" width="15.42578125" style="117" customWidth="1"/>
    <col min="12038" max="12038" width="21.5703125" style="117" customWidth="1"/>
    <col min="12039" max="12288" width="9.140625" style="117"/>
    <col min="12289" max="12289" width="20.7109375" style="117" customWidth="1"/>
    <col min="12290" max="12290" width="17.5703125" style="117" customWidth="1"/>
    <col min="12291" max="12291" width="22.5703125" style="117" customWidth="1"/>
    <col min="12292" max="12292" width="22" style="117" customWidth="1"/>
    <col min="12293" max="12293" width="15.42578125" style="117" customWidth="1"/>
    <col min="12294" max="12294" width="21.5703125" style="117" customWidth="1"/>
    <col min="12295" max="12544" width="9.140625" style="117"/>
    <col min="12545" max="12545" width="20.7109375" style="117" customWidth="1"/>
    <col min="12546" max="12546" width="17.5703125" style="117" customWidth="1"/>
    <col min="12547" max="12547" width="22.5703125" style="117" customWidth="1"/>
    <col min="12548" max="12548" width="22" style="117" customWidth="1"/>
    <col min="12549" max="12549" width="15.42578125" style="117" customWidth="1"/>
    <col min="12550" max="12550" width="21.5703125" style="117" customWidth="1"/>
    <col min="12551" max="12800" width="9.140625" style="117"/>
    <col min="12801" max="12801" width="20.7109375" style="117" customWidth="1"/>
    <col min="12802" max="12802" width="17.5703125" style="117" customWidth="1"/>
    <col min="12803" max="12803" width="22.5703125" style="117" customWidth="1"/>
    <col min="12804" max="12804" width="22" style="117" customWidth="1"/>
    <col min="12805" max="12805" width="15.42578125" style="117" customWidth="1"/>
    <col min="12806" max="12806" width="21.5703125" style="117" customWidth="1"/>
    <col min="12807" max="13056" width="9.140625" style="117"/>
    <col min="13057" max="13057" width="20.7109375" style="117" customWidth="1"/>
    <col min="13058" max="13058" width="17.5703125" style="117" customWidth="1"/>
    <col min="13059" max="13059" width="22.5703125" style="117" customWidth="1"/>
    <col min="13060" max="13060" width="22" style="117" customWidth="1"/>
    <col min="13061" max="13061" width="15.42578125" style="117" customWidth="1"/>
    <col min="13062" max="13062" width="21.5703125" style="117" customWidth="1"/>
    <col min="13063" max="13312" width="9.140625" style="117"/>
    <col min="13313" max="13313" width="20.7109375" style="117" customWidth="1"/>
    <col min="13314" max="13314" width="17.5703125" style="117" customWidth="1"/>
    <col min="13315" max="13315" width="22.5703125" style="117" customWidth="1"/>
    <col min="13316" max="13316" width="22" style="117" customWidth="1"/>
    <col min="13317" max="13317" width="15.42578125" style="117" customWidth="1"/>
    <col min="13318" max="13318" width="21.5703125" style="117" customWidth="1"/>
    <col min="13319" max="13568" width="9.140625" style="117"/>
    <col min="13569" max="13569" width="20.7109375" style="117" customWidth="1"/>
    <col min="13570" max="13570" width="17.5703125" style="117" customWidth="1"/>
    <col min="13571" max="13571" width="22.5703125" style="117" customWidth="1"/>
    <col min="13572" max="13572" width="22" style="117" customWidth="1"/>
    <col min="13573" max="13573" width="15.42578125" style="117" customWidth="1"/>
    <col min="13574" max="13574" width="21.5703125" style="117" customWidth="1"/>
    <col min="13575" max="13824" width="9.140625" style="117"/>
    <col min="13825" max="13825" width="20.7109375" style="117" customWidth="1"/>
    <col min="13826" max="13826" width="17.5703125" style="117" customWidth="1"/>
    <col min="13827" max="13827" width="22.5703125" style="117" customWidth="1"/>
    <col min="13828" max="13828" width="22" style="117" customWidth="1"/>
    <col min="13829" max="13829" width="15.42578125" style="117" customWidth="1"/>
    <col min="13830" max="13830" width="21.5703125" style="117" customWidth="1"/>
    <col min="13831" max="14080" width="9.140625" style="117"/>
    <col min="14081" max="14081" width="20.7109375" style="117" customWidth="1"/>
    <col min="14082" max="14082" width="17.5703125" style="117" customWidth="1"/>
    <col min="14083" max="14083" width="22.5703125" style="117" customWidth="1"/>
    <col min="14084" max="14084" width="22" style="117" customWidth="1"/>
    <col min="14085" max="14085" width="15.42578125" style="117" customWidth="1"/>
    <col min="14086" max="14086" width="21.5703125" style="117" customWidth="1"/>
    <col min="14087" max="14336" width="9.140625" style="117"/>
    <col min="14337" max="14337" width="20.7109375" style="117" customWidth="1"/>
    <col min="14338" max="14338" width="17.5703125" style="117" customWidth="1"/>
    <col min="14339" max="14339" width="22.5703125" style="117" customWidth="1"/>
    <col min="14340" max="14340" width="22" style="117" customWidth="1"/>
    <col min="14341" max="14341" width="15.42578125" style="117" customWidth="1"/>
    <col min="14342" max="14342" width="21.5703125" style="117" customWidth="1"/>
    <col min="14343" max="14592" width="9.140625" style="117"/>
    <col min="14593" max="14593" width="20.7109375" style="117" customWidth="1"/>
    <col min="14594" max="14594" width="17.5703125" style="117" customWidth="1"/>
    <col min="14595" max="14595" width="22.5703125" style="117" customWidth="1"/>
    <col min="14596" max="14596" width="22" style="117" customWidth="1"/>
    <col min="14597" max="14597" width="15.42578125" style="117" customWidth="1"/>
    <col min="14598" max="14598" width="21.5703125" style="117" customWidth="1"/>
    <col min="14599" max="14848" width="9.140625" style="117"/>
    <col min="14849" max="14849" width="20.7109375" style="117" customWidth="1"/>
    <col min="14850" max="14850" width="17.5703125" style="117" customWidth="1"/>
    <col min="14851" max="14851" width="22.5703125" style="117" customWidth="1"/>
    <col min="14852" max="14852" width="22" style="117" customWidth="1"/>
    <col min="14853" max="14853" width="15.42578125" style="117" customWidth="1"/>
    <col min="14854" max="14854" width="21.5703125" style="117" customWidth="1"/>
    <col min="14855" max="15104" width="9.140625" style="117"/>
    <col min="15105" max="15105" width="20.7109375" style="117" customWidth="1"/>
    <col min="15106" max="15106" width="17.5703125" style="117" customWidth="1"/>
    <col min="15107" max="15107" width="22.5703125" style="117" customWidth="1"/>
    <col min="15108" max="15108" width="22" style="117" customWidth="1"/>
    <col min="15109" max="15109" width="15.42578125" style="117" customWidth="1"/>
    <col min="15110" max="15110" width="21.5703125" style="117" customWidth="1"/>
    <col min="15111" max="15360" width="9.140625" style="117"/>
    <col min="15361" max="15361" width="20.7109375" style="117" customWidth="1"/>
    <col min="15362" max="15362" width="17.5703125" style="117" customWidth="1"/>
    <col min="15363" max="15363" width="22.5703125" style="117" customWidth="1"/>
    <col min="15364" max="15364" width="22" style="117" customWidth="1"/>
    <col min="15365" max="15365" width="15.42578125" style="117" customWidth="1"/>
    <col min="15366" max="15366" width="21.5703125" style="117" customWidth="1"/>
    <col min="15367" max="15616" width="9.140625" style="117"/>
    <col min="15617" max="15617" width="20.7109375" style="117" customWidth="1"/>
    <col min="15618" max="15618" width="17.5703125" style="117" customWidth="1"/>
    <col min="15619" max="15619" width="22.5703125" style="117" customWidth="1"/>
    <col min="15620" max="15620" width="22" style="117" customWidth="1"/>
    <col min="15621" max="15621" width="15.42578125" style="117" customWidth="1"/>
    <col min="15622" max="15622" width="21.5703125" style="117" customWidth="1"/>
    <col min="15623" max="15872" width="9.140625" style="117"/>
    <col min="15873" max="15873" width="20.7109375" style="117" customWidth="1"/>
    <col min="15874" max="15874" width="17.5703125" style="117" customWidth="1"/>
    <col min="15875" max="15875" width="22.5703125" style="117" customWidth="1"/>
    <col min="15876" max="15876" width="22" style="117" customWidth="1"/>
    <col min="15877" max="15877" width="15.42578125" style="117" customWidth="1"/>
    <col min="15878" max="15878" width="21.5703125" style="117" customWidth="1"/>
    <col min="15879" max="16128" width="9.140625" style="117"/>
    <col min="16129" max="16129" width="20.7109375" style="117" customWidth="1"/>
    <col min="16130" max="16130" width="17.5703125" style="117" customWidth="1"/>
    <col min="16131" max="16131" width="22.5703125" style="117" customWidth="1"/>
    <col min="16132" max="16132" width="22" style="117" customWidth="1"/>
    <col min="16133" max="16133" width="15.42578125" style="117" customWidth="1"/>
    <col min="16134" max="16134" width="21.5703125" style="117" customWidth="1"/>
    <col min="16135" max="16384" width="9.140625" style="117"/>
  </cols>
  <sheetData>
    <row r="1" spans="1:11" ht="33" customHeight="1" x14ac:dyDescent="0.2">
      <c r="A1" s="417" t="s">
        <v>119</v>
      </c>
      <c r="B1" s="417"/>
      <c r="C1" s="417"/>
      <c r="D1" s="417"/>
      <c r="E1" s="417"/>
      <c r="F1" s="418"/>
    </row>
    <row r="2" spans="1:11" ht="27" customHeight="1" x14ac:dyDescent="0.2">
      <c r="A2" s="419" t="s">
        <v>120</v>
      </c>
      <c r="B2" s="419"/>
      <c r="C2" s="419"/>
      <c r="D2" s="419"/>
      <c r="E2" s="419"/>
      <c r="F2" s="419"/>
    </row>
    <row r="3" spans="1:11" x14ac:dyDescent="0.2">
      <c r="A3" s="118"/>
      <c r="B3" s="119"/>
      <c r="C3" s="119"/>
      <c r="D3" s="119"/>
      <c r="E3" s="119"/>
      <c r="F3" s="120" t="s">
        <v>121</v>
      </c>
    </row>
    <row r="4" spans="1:11" ht="12.75" customHeight="1" x14ac:dyDescent="0.2">
      <c r="A4" s="412"/>
      <c r="B4" s="420" t="s">
        <v>122</v>
      </c>
      <c r="C4" s="420"/>
      <c r="D4" s="420"/>
      <c r="E4" s="420"/>
      <c r="F4" s="411" t="s">
        <v>123</v>
      </c>
    </row>
    <row r="5" spans="1:11" ht="22.5" x14ac:dyDescent="0.2">
      <c r="A5" s="412"/>
      <c r="B5" s="121" t="s">
        <v>124</v>
      </c>
      <c r="C5" s="121" t="s">
        <v>125</v>
      </c>
      <c r="D5" s="121" t="s">
        <v>126</v>
      </c>
      <c r="E5" s="121" t="s">
        <v>127</v>
      </c>
      <c r="F5" s="411"/>
    </row>
    <row r="6" spans="1:11" ht="14.25" customHeight="1" x14ac:dyDescent="0.2">
      <c r="A6" s="122" t="s">
        <v>79</v>
      </c>
      <c r="B6" s="60">
        <v>3012.75</v>
      </c>
      <c r="C6" s="60">
        <v>18818.23</v>
      </c>
      <c r="D6" s="60">
        <v>187516.03</v>
      </c>
      <c r="E6" s="60">
        <v>2633.16</v>
      </c>
      <c r="F6" s="60">
        <v>2982.57</v>
      </c>
      <c r="H6" s="62"/>
      <c r="I6" s="62"/>
      <c r="J6" s="62"/>
      <c r="K6" s="62"/>
    </row>
    <row r="7" spans="1:11" x14ac:dyDescent="0.2">
      <c r="A7" s="122" t="s">
        <v>80</v>
      </c>
      <c r="B7" s="60">
        <v>36</v>
      </c>
      <c r="C7" s="60" t="s">
        <v>157</v>
      </c>
      <c r="D7" s="60">
        <v>8212.59</v>
      </c>
      <c r="E7" s="60">
        <v>2.02</v>
      </c>
      <c r="F7" s="85">
        <v>72.84</v>
      </c>
      <c r="H7" s="65"/>
      <c r="I7" s="62"/>
      <c r="J7" s="62"/>
      <c r="K7" s="62"/>
    </row>
    <row r="8" spans="1:11" x14ac:dyDescent="0.2">
      <c r="A8" s="122" t="s">
        <v>81</v>
      </c>
      <c r="B8" s="60">
        <v>40.4</v>
      </c>
      <c r="C8" s="60">
        <v>1304.3699999999999</v>
      </c>
      <c r="D8" s="60">
        <v>37977.589999999997</v>
      </c>
      <c r="E8" s="60" t="s">
        <v>157</v>
      </c>
      <c r="F8" s="85">
        <v>357.78</v>
      </c>
      <c r="H8" s="62"/>
      <c r="I8" s="62"/>
      <c r="J8" s="65"/>
      <c r="K8" s="62"/>
    </row>
    <row r="9" spans="1:11" x14ac:dyDescent="0.2">
      <c r="A9" s="122" t="s">
        <v>82</v>
      </c>
      <c r="B9" s="60" t="s">
        <v>157</v>
      </c>
      <c r="C9" s="60">
        <v>53.5</v>
      </c>
      <c r="D9" s="60">
        <v>6832.92</v>
      </c>
      <c r="E9" s="60">
        <v>97.6</v>
      </c>
      <c r="F9" s="85">
        <v>16.82</v>
      </c>
      <c r="H9" s="62"/>
      <c r="I9" s="62"/>
      <c r="J9" s="65"/>
      <c r="K9" s="65"/>
    </row>
    <row r="10" spans="1:11" x14ac:dyDescent="0.2">
      <c r="A10" s="122" t="s">
        <v>83</v>
      </c>
      <c r="B10" s="60">
        <v>91.8</v>
      </c>
      <c r="C10" s="60" t="s">
        <v>215</v>
      </c>
      <c r="D10" s="60">
        <v>43907.93</v>
      </c>
      <c r="E10" s="60">
        <v>388.49</v>
      </c>
      <c r="F10" s="85">
        <v>902.87</v>
      </c>
      <c r="H10" s="62"/>
      <c r="I10" s="62"/>
      <c r="J10" s="62"/>
      <c r="K10" s="62"/>
    </row>
    <row r="11" spans="1:11" x14ac:dyDescent="0.2">
      <c r="A11" s="122" t="s">
        <v>84</v>
      </c>
      <c r="B11" s="60" t="s">
        <v>157</v>
      </c>
      <c r="C11" s="60" t="s">
        <v>157</v>
      </c>
      <c r="D11" s="60">
        <v>238.43</v>
      </c>
      <c r="E11" s="60" t="s">
        <v>157</v>
      </c>
      <c r="F11" s="85">
        <v>6.02</v>
      </c>
      <c r="H11" s="65"/>
      <c r="I11" s="62"/>
      <c r="J11" s="65"/>
      <c r="K11" s="65"/>
    </row>
    <row r="12" spans="1:11" x14ac:dyDescent="0.2">
      <c r="A12" s="122" t="s">
        <v>85</v>
      </c>
      <c r="B12" s="60" t="s">
        <v>157</v>
      </c>
      <c r="C12" s="60" t="s">
        <v>157</v>
      </c>
      <c r="D12" s="60">
        <v>7630.8</v>
      </c>
      <c r="E12" s="60">
        <v>176.9</v>
      </c>
      <c r="F12" s="85">
        <v>46.55</v>
      </c>
      <c r="H12" s="62"/>
      <c r="I12" s="62"/>
      <c r="J12" s="65"/>
      <c r="K12" s="62"/>
    </row>
    <row r="13" spans="1:11" x14ac:dyDescent="0.2">
      <c r="A13" s="122" t="s">
        <v>86</v>
      </c>
      <c r="B13" s="60" t="s">
        <v>157</v>
      </c>
      <c r="C13" s="60" t="s">
        <v>157</v>
      </c>
      <c r="D13" s="60">
        <v>4682.25</v>
      </c>
      <c r="E13" s="60">
        <v>538.92999999999995</v>
      </c>
      <c r="F13" s="85">
        <v>20</v>
      </c>
      <c r="H13" s="62"/>
      <c r="I13" s="62"/>
      <c r="J13" s="62"/>
      <c r="K13" s="62"/>
    </row>
    <row r="14" spans="1:11" x14ac:dyDescent="0.2">
      <c r="A14" s="122" t="s">
        <v>87</v>
      </c>
      <c r="B14" s="60" t="s">
        <v>157</v>
      </c>
      <c r="C14" s="60" t="s">
        <v>157</v>
      </c>
      <c r="D14" s="60">
        <v>2245.92</v>
      </c>
      <c r="E14" s="60" t="s">
        <v>157</v>
      </c>
      <c r="F14" s="85">
        <v>90.16</v>
      </c>
      <c r="H14" s="65"/>
      <c r="I14" s="62"/>
      <c r="J14" s="65"/>
      <c r="K14" s="62"/>
    </row>
    <row r="15" spans="1:11" x14ac:dyDescent="0.2">
      <c r="A15" s="122" t="s">
        <v>88</v>
      </c>
      <c r="B15" s="60">
        <v>808.4</v>
      </c>
      <c r="C15" s="60">
        <v>829.38</v>
      </c>
      <c r="D15" s="60">
        <v>5650.96</v>
      </c>
      <c r="E15" s="60" t="s">
        <v>215</v>
      </c>
      <c r="F15" s="85">
        <v>1324.53</v>
      </c>
      <c r="H15" s="62"/>
      <c r="I15" s="62"/>
      <c r="J15" s="65"/>
      <c r="K15" s="62"/>
    </row>
    <row r="16" spans="1:11" x14ac:dyDescent="0.2">
      <c r="A16" s="122" t="s">
        <v>89</v>
      </c>
      <c r="B16" s="60" t="s">
        <v>157</v>
      </c>
      <c r="C16" s="60">
        <v>2353.94</v>
      </c>
      <c r="D16" s="60">
        <v>9265.3799999999992</v>
      </c>
      <c r="E16" s="60" t="s">
        <v>157</v>
      </c>
      <c r="F16" s="85">
        <v>18.73</v>
      </c>
      <c r="H16" s="62"/>
      <c r="I16" s="62"/>
      <c r="J16" s="65"/>
      <c r="K16" s="65"/>
    </row>
    <row r="17" spans="1:11" x14ac:dyDescent="0.2">
      <c r="A17" s="122" t="s">
        <v>90</v>
      </c>
      <c r="B17" s="60" t="s">
        <v>157</v>
      </c>
      <c r="C17" s="60">
        <v>12.68</v>
      </c>
      <c r="D17" s="60">
        <v>470.94</v>
      </c>
      <c r="E17" s="60" t="s">
        <v>157</v>
      </c>
      <c r="F17" s="85">
        <v>9.5</v>
      </c>
      <c r="H17" s="62"/>
      <c r="I17" s="62"/>
      <c r="J17" s="65"/>
      <c r="K17" s="62"/>
    </row>
    <row r="18" spans="1:11" x14ac:dyDescent="0.2">
      <c r="A18" s="122" t="s">
        <v>91</v>
      </c>
      <c r="B18" s="60" t="s">
        <v>157</v>
      </c>
      <c r="C18" s="60" t="s">
        <v>157</v>
      </c>
      <c r="D18" s="60">
        <v>3966.46</v>
      </c>
      <c r="E18" s="60" t="s">
        <v>157</v>
      </c>
      <c r="F18" s="85" t="s">
        <v>157</v>
      </c>
      <c r="H18" s="65"/>
      <c r="I18" s="62"/>
      <c r="J18" s="65"/>
      <c r="K18" s="65"/>
    </row>
    <row r="19" spans="1:11" x14ac:dyDescent="0.2">
      <c r="A19" s="122" t="s">
        <v>92</v>
      </c>
      <c r="B19" s="60">
        <v>2006.55</v>
      </c>
      <c r="C19" s="60">
        <v>7908.22</v>
      </c>
      <c r="D19" s="60">
        <v>4412.6499999999996</v>
      </c>
      <c r="E19" s="60">
        <v>356.94</v>
      </c>
      <c r="F19" s="85">
        <v>56.41</v>
      </c>
      <c r="H19" s="62"/>
      <c r="I19" s="62"/>
      <c r="J19" s="65"/>
      <c r="K19" s="62"/>
    </row>
    <row r="20" spans="1:11" x14ac:dyDescent="0.2">
      <c r="A20" s="122" t="s">
        <v>93</v>
      </c>
      <c r="B20" s="60">
        <v>29.6</v>
      </c>
      <c r="C20" s="60">
        <v>6325.43</v>
      </c>
      <c r="D20" s="60">
        <v>2984.24</v>
      </c>
      <c r="E20" s="60" t="s">
        <v>157</v>
      </c>
      <c r="F20" s="85">
        <v>2.4</v>
      </c>
      <c r="H20" s="62"/>
      <c r="I20" s="62"/>
      <c r="J20" s="65"/>
      <c r="K20" s="65"/>
    </row>
    <row r="21" spans="1:11" x14ac:dyDescent="0.2">
      <c r="A21" s="122" t="s">
        <v>158</v>
      </c>
      <c r="B21" s="60" t="s">
        <v>157</v>
      </c>
      <c r="C21" s="60" t="s">
        <v>157</v>
      </c>
      <c r="D21" s="60">
        <v>14622.93</v>
      </c>
      <c r="E21" s="60">
        <v>1061.7</v>
      </c>
      <c r="F21" s="85" t="s">
        <v>157</v>
      </c>
      <c r="H21" s="62"/>
      <c r="I21" s="62"/>
      <c r="J21" s="62"/>
      <c r="K21" s="62"/>
    </row>
    <row r="22" spans="1:11" x14ac:dyDescent="0.2">
      <c r="A22" s="122" t="s">
        <v>95</v>
      </c>
      <c r="B22" s="60" t="s">
        <v>157</v>
      </c>
      <c r="C22" s="60" t="s">
        <v>157</v>
      </c>
      <c r="D22" s="60">
        <v>5.01</v>
      </c>
      <c r="E22" s="60" t="s">
        <v>157</v>
      </c>
      <c r="F22" s="85" t="s">
        <v>157</v>
      </c>
      <c r="H22" s="62"/>
      <c r="I22" s="62"/>
      <c r="J22" s="62"/>
      <c r="K22" s="62"/>
    </row>
    <row r="23" spans="1:11" x14ac:dyDescent="0.2">
      <c r="A23" s="122" t="s">
        <v>96</v>
      </c>
      <c r="B23" s="85" t="s">
        <v>157</v>
      </c>
      <c r="C23" s="85">
        <v>7.7</v>
      </c>
      <c r="D23" s="85">
        <v>33632.720000000001</v>
      </c>
      <c r="E23" s="85" t="s">
        <v>157</v>
      </c>
      <c r="F23" s="85">
        <v>4.8600000000000003</v>
      </c>
      <c r="H23" s="62"/>
      <c r="I23" s="62"/>
      <c r="J23" s="65"/>
      <c r="K23" s="62"/>
    </row>
    <row r="24" spans="1:11" x14ac:dyDescent="0.2">
      <c r="A24" s="122" t="s">
        <v>98</v>
      </c>
      <c r="B24" s="85" t="s">
        <v>157</v>
      </c>
      <c r="C24" s="85" t="s">
        <v>157</v>
      </c>
      <c r="D24" s="85" t="s">
        <v>157</v>
      </c>
      <c r="E24" s="85" t="s">
        <v>157</v>
      </c>
      <c r="F24" s="85">
        <v>3.1</v>
      </c>
      <c r="H24" s="62"/>
      <c r="I24" s="62"/>
      <c r="J24" s="65"/>
      <c r="K24" s="62"/>
    </row>
    <row r="25" spans="1:11" x14ac:dyDescent="0.2">
      <c r="A25" s="123" t="s">
        <v>99</v>
      </c>
      <c r="B25" s="68" t="s">
        <v>157</v>
      </c>
      <c r="C25" s="68" t="s">
        <v>157</v>
      </c>
      <c r="D25" s="68">
        <v>776.31</v>
      </c>
      <c r="E25" s="68" t="s">
        <v>157</v>
      </c>
      <c r="F25" s="68" t="s">
        <v>215</v>
      </c>
      <c r="H25" s="62"/>
      <c r="I25" s="65"/>
      <c r="J25" s="65"/>
      <c r="K25" s="65"/>
    </row>
    <row r="26" spans="1:11" x14ac:dyDescent="0.2">
      <c r="A26" s="124"/>
      <c r="B26" s="85"/>
      <c r="C26" s="85"/>
      <c r="D26" s="85"/>
      <c r="E26" s="85"/>
      <c r="F26" s="85"/>
      <c r="G26" s="65"/>
      <c r="H26" s="62"/>
      <c r="I26" s="65"/>
      <c r="J26" s="65"/>
      <c r="K26" s="65"/>
    </row>
    <row r="27" spans="1:11" x14ac:dyDescent="0.2">
      <c r="A27" s="124"/>
      <c r="H27" s="62"/>
      <c r="I27" s="65"/>
      <c r="J27" s="65"/>
      <c r="K27" s="65"/>
    </row>
    <row r="28" spans="1:11" ht="27" customHeight="1" x14ac:dyDescent="0.2">
      <c r="A28" s="415" t="s">
        <v>128</v>
      </c>
      <c r="B28" s="415"/>
      <c r="C28" s="415"/>
      <c r="D28" s="415"/>
      <c r="E28" s="415"/>
      <c r="F28" s="415"/>
    </row>
    <row r="29" spans="1:11" x14ac:dyDescent="0.2">
      <c r="A29" s="125"/>
      <c r="B29" s="125"/>
      <c r="C29" s="125"/>
      <c r="D29" s="125"/>
      <c r="E29" s="125"/>
      <c r="F29" s="126" t="s">
        <v>121</v>
      </c>
      <c r="G29" s="127"/>
    </row>
    <row r="30" spans="1:11" ht="16.5" customHeight="1" x14ac:dyDescent="0.2">
      <c r="A30" s="412"/>
      <c r="B30" s="411" t="s">
        <v>122</v>
      </c>
      <c r="C30" s="421"/>
      <c r="D30" s="412"/>
      <c r="E30" s="422" t="s">
        <v>129</v>
      </c>
      <c r="F30" s="413" t="s">
        <v>123</v>
      </c>
      <c r="G30" s="127"/>
    </row>
    <row r="31" spans="1:11" ht="22.5" x14ac:dyDescent="0.2">
      <c r="A31" s="412"/>
      <c r="B31" s="121" t="s">
        <v>124</v>
      </c>
      <c r="C31" s="121" t="s">
        <v>125</v>
      </c>
      <c r="D31" s="121" t="s">
        <v>126</v>
      </c>
      <c r="E31" s="423"/>
      <c r="F31" s="414"/>
      <c r="G31" s="127"/>
    </row>
    <row r="32" spans="1:11" ht="12" customHeight="1" x14ac:dyDescent="0.2">
      <c r="A32" s="122" t="s">
        <v>79</v>
      </c>
      <c r="B32" s="83">
        <f>SUM(B33:B48)</f>
        <v>2776.3</v>
      </c>
      <c r="C32" s="83">
        <f t="shared" ref="C32:F32" si="0">SUM(C33:C48)</f>
        <v>159279.70000000001</v>
      </c>
      <c r="D32" s="83">
        <f t="shared" si="0"/>
        <v>72890.399999999994</v>
      </c>
      <c r="E32" s="83">
        <f t="shared" si="0"/>
        <v>24682.100000000002</v>
      </c>
      <c r="F32" s="83">
        <f t="shared" si="0"/>
        <v>454.00000000000006</v>
      </c>
      <c r="G32" s="127"/>
      <c r="H32" s="127"/>
      <c r="I32" s="128"/>
      <c r="J32" s="127"/>
      <c r="K32" s="127"/>
    </row>
    <row r="33" spans="1:11" x14ac:dyDescent="0.2">
      <c r="A33" s="122" t="s">
        <v>80</v>
      </c>
      <c r="B33" s="85" t="s">
        <v>157</v>
      </c>
      <c r="C33" s="85">
        <v>2224.1999999999998</v>
      </c>
      <c r="D33" s="85">
        <v>6.1</v>
      </c>
      <c r="E33" s="85">
        <v>493.5</v>
      </c>
      <c r="F33" s="85">
        <v>19.7</v>
      </c>
      <c r="G33" s="127"/>
      <c r="H33" s="127"/>
      <c r="I33" s="128"/>
      <c r="J33" s="127"/>
      <c r="K33" s="127"/>
    </row>
    <row r="34" spans="1:11" x14ac:dyDescent="0.2">
      <c r="A34" s="122" t="s">
        <v>81</v>
      </c>
      <c r="B34" s="85">
        <v>422.6</v>
      </c>
      <c r="C34" s="85">
        <v>6827.1</v>
      </c>
      <c r="D34" s="85">
        <v>17527.099999999999</v>
      </c>
      <c r="E34" s="85">
        <v>4544</v>
      </c>
      <c r="F34" s="85">
        <v>108.9</v>
      </c>
      <c r="G34" s="128"/>
      <c r="H34" s="127"/>
      <c r="I34" s="128"/>
      <c r="J34" s="127"/>
      <c r="K34" s="127"/>
    </row>
    <row r="35" spans="1:11" x14ac:dyDescent="0.2">
      <c r="A35" s="122" t="s">
        <v>82</v>
      </c>
      <c r="B35" s="85" t="s">
        <v>157</v>
      </c>
      <c r="C35" s="85">
        <v>5638.4</v>
      </c>
      <c r="D35" s="85">
        <v>112.6</v>
      </c>
      <c r="E35" s="85">
        <v>366.6</v>
      </c>
      <c r="F35" s="85" t="s">
        <v>157</v>
      </c>
      <c r="G35" s="127"/>
      <c r="H35" s="127"/>
      <c r="I35" s="128"/>
      <c r="J35" s="127"/>
      <c r="K35" s="128"/>
    </row>
    <row r="36" spans="1:11" x14ac:dyDescent="0.2">
      <c r="A36" s="122" t="s">
        <v>83</v>
      </c>
      <c r="B36" s="85">
        <v>1097.8</v>
      </c>
      <c r="C36" s="85">
        <v>16115.1</v>
      </c>
      <c r="D36" s="85">
        <v>218.3</v>
      </c>
      <c r="E36" s="85">
        <v>711.1</v>
      </c>
      <c r="F36" s="85">
        <v>26.2</v>
      </c>
      <c r="G36" s="127"/>
      <c r="H36" s="127"/>
      <c r="I36" s="128"/>
      <c r="J36" s="127"/>
      <c r="K36" s="127"/>
    </row>
    <row r="37" spans="1:11" x14ac:dyDescent="0.2">
      <c r="A37" s="122" t="s">
        <v>84</v>
      </c>
      <c r="B37" s="85" t="s">
        <v>157</v>
      </c>
      <c r="C37" s="85" t="s">
        <v>157</v>
      </c>
      <c r="D37" s="85">
        <v>1269.8</v>
      </c>
      <c r="E37" s="312">
        <v>0.3</v>
      </c>
      <c r="F37" s="230" t="s">
        <v>157</v>
      </c>
      <c r="G37" s="127"/>
      <c r="H37" s="127"/>
      <c r="I37" s="128"/>
      <c r="J37" s="128"/>
      <c r="K37" s="128"/>
    </row>
    <row r="38" spans="1:11" x14ac:dyDescent="0.2">
      <c r="A38" s="122" t="s">
        <v>85</v>
      </c>
      <c r="B38" s="85" t="s">
        <v>157</v>
      </c>
      <c r="C38" s="85">
        <v>462</v>
      </c>
      <c r="D38" s="85">
        <v>73.599999999999994</v>
      </c>
      <c r="E38" s="85">
        <v>2626.3</v>
      </c>
      <c r="F38" s="85">
        <v>96.1</v>
      </c>
      <c r="G38" s="127"/>
      <c r="H38" s="127"/>
      <c r="I38" s="128"/>
      <c r="J38" s="127"/>
      <c r="K38" s="127"/>
    </row>
    <row r="39" spans="1:11" x14ac:dyDescent="0.2">
      <c r="A39" s="122" t="s">
        <v>86</v>
      </c>
      <c r="B39" s="85" t="s">
        <v>157</v>
      </c>
      <c r="C39" s="85">
        <v>778.8</v>
      </c>
      <c r="D39" s="85">
        <v>83.3</v>
      </c>
      <c r="E39" s="85">
        <v>690.7</v>
      </c>
      <c r="F39" s="85" t="s">
        <v>157</v>
      </c>
      <c r="G39" s="127"/>
      <c r="H39" s="127"/>
      <c r="I39" s="128"/>
      <c r="J39" s="127"/>
      <c r="K39" s="127"/>
    </row>
    <row r="40" spans="1:11" x14ac:dyDescent="0.2">
      <c r="A40" s="122" t="s">
        <v>87</v>
      </c>
      <c r="B40" s="85">
        <v>37.299999999999997</v>
      </c>
      <c r="C40" s="85">
        <v>4668.7</v>
      </c>
      <c r="D40" s="85">
        <v>2520.3000000000002</v>
      </c>
      <c r="E40" s="85">
        <v>308.39999999999998</v>
      </c>
      <c r="F40" s="85">
        <v>11.6</v>
      </c>
      <c r="G40" s="127"/>
      <c r="H40" s="127"/>
      <c r="I40" s="128"/>
      <c r="J40" s="127"/>
      <c r="K40" s="127"/>
    </row>
    <row r="41" spans="1:11" x14ac:dyDescent="0.2">
      <c r="A41" s="122" t="s">
        <v>88</v>
      </c>
      <c r="B41" s="85" t="s">
        <v>157</v>
      </c>
      <c r="C41" s="85">
        <v>576.70000000000005</v>
      </c>
      <c r="D41" s="85">
        <v>207</v>
      </c>
      <c r="E41" s="85">
        <v>789.9</v>
      </c>
      <c r="F41" s="85">
        <v>28.1</v>
      </c>
      <c r="G41" s="127"/>
      <c r="H41" s="127"/>
      <c r="I41" s="128"/>
      <c r="J41" s="127"/>
      <c r="K41" s="127"/>
    </row>
    <row r="42" spans="1:11" x14ac:dyDescent="0.2">
      <c r="A42" s="122" t="s">
        <v>89</v>
      </c>
      <c r="B42" s="85" t="s">
        <v>157</v>
      </c>
      <c r="C42" s="85">
        <v>26545.1</v>
      </c>
      <c r="D42" s="85">
        <v>308</v>
      </c>
      <c r="E42" s="85">
        <v>2146.4</v>
      </c>
      <c r="F42" s="85">
        <v>133.80000000000001</v>
      </c>
      <c r="G42" s="127"/>
      <c r="H42" s="127"/>
      <c r="I42" s="128"/>
      <c r="J42" s="127"/>
      <c r="K42" s="128"/>
    </row>
    <row r="43" spans="1:11" x14ac:dyDescent="0.2">
      <c r="A43" s="122" t="s">
        <v>90</v>
      </c>
      <c r="B43" s="85" t="s">
        <v>157</v>
      </c>
      <c r="C43" s="85">
        <v>1777</v>
      </c>
      <c r="D43" s="85">
        <v>1211.7</v>
      </c>
      <c r="E43" s="85">
        <v>12.2</v>
      </c>
      <c r="F43" s="85" t="s">
        <v>157</v>
      </c>
      <c r="G43" s="127"/>
      <c r="H43" s="127"/>
      <c r="I43" s="128"/>
      <c r="J43" s="127"/>
      <c r="K43" s="127"/>
    </row>
    <row r="44" spans="1:11" x14ac:dyDescent="0.2">
      <c r="A44" s="122" t="s">
        <v>92</v>
      </c>
      <c r="B44" s="85">
        <v>1081.3</v>
      </c>
      <c r="C44" s="85">
        <v>33421.4</v>
      </c>
      <c r="D44" s="85">
        <v>103.5</v>
      </c>
      <c r="E44" s="85">
        <v>3060.6</v>
      </c>
      <c r="F44" s="85" t="s">
        <v>157</v>
      </c>
      <c r="G44" s="127"/>
      <c r="H44" s="127"/>
      <c r="I44" s="128"/>
      <c r="J44" s="127"/>
      <c r="K44" s="127"/>
    </row>
    <row r="45" spans="1:11" x14ac:dyDescent="0.2">
      <c r="A45" s="122" t="s">
        <v>93</v>
      </c>
      <c r="B45" s="85">
        <v>137.30000000000001</v>
      </c>
      <c r="C45" s="85">
        <v>44812</v>
      </c>
      <c r="D45" s="85">
        <v>10542.7</v>
      </c>
      <c r="E45" s="85">
        <v>7899.6</v>
      </c>
      <c r="F45" s="85" t="s">
        <v>157</v>
      </c>
      <c r="G45" s="128"/>
      <c r="H45" s="127"/>
      <c r="I45" s="128"/>
      <c r="J45" s="127"/>
      <c r="K45" s="128"/>
    </row>
    <row r="46" spans="1:11" x14ac:dyDescent="0.2">
      <c r="A46" s="122" t="s">
        <v>158</v>
      </c>
      <c r="B46" s="85" t="s">
        <v>157</v>
      </c>
      <c r="C46" s="85">
        <v>2117.3000000000002</v>
      </c>
      <c r="D46" s="85">
        <v>32347.1</v>
      </c>
      <c r="E46" s="85">
        <v>154</v>
      </c>
      <c r="F46" s="85">
        <v>19</v>
      </c>
      <c r="H46" s="127"/>
      <c r="I46" s="128"/>
      <c r="J46" s="127"/>
      <c r="K46" s="128"/>
    </row>
    <row r="47" spans="1:11" x14ac:dyDescent="0.2">
      <c r="A47" s="122" t="s">
        <v>96</v>
      </c>
      <c r="B47" s="85" t="s">
        <v>157</v>
      </c>
      <c r="C47" s="85">
        <v>12027.7</v>
      </c>
      <c r="D47" s="85">
        <v>13.7</v>
      </c>
      <c r="E47" s="85">
        <v>845.7</v>
      </c>
      <c r="F47" s="85">
        <v>10.6</v>
      </c>
      <c r="H47" s="127"/>
      <c r="I47" s="128"/>
      <c r="J47" s="127"/>
      <c r="K47" s="127"/>
    </row>
    <row r="48" spans="1:11" x14ac:dyDescent="0.2">
      <c r="A48" s="123" t="s">
        <v>99</v>
      </c>
      <c r="B48" s="68" t="s">
        <v>157</v>
      </c>
      <c r="C48" s="68">
        <v>1288.2</v>
      </c>
      <c r="D48" s="68">
        <v>6345.6</v>
      </c>
      <c r="E48" s="68">
        <v>32.799999999999997</v>
      </c>
      <c r="F48" s="208" t="s">
        <v>157</v>
      </c>
      <c r="H48" s="128"/>
      <c r="I48" s="128"/>
      <c r="J48" s="128"/>
      <c r="K48" s="128"/>
    </row>
    <row r="49" spans="1:12" x14ac:dyDescent="0.2">
      <c r="H49" s="128"/>
      <c r="I49" s="128"/>
      <c r="J49" s="128"/>
      <c r="K49" s="128"/>
      <c r="L49" s="128"/>
    </row>
    <row r="50" spans="1:12" ht="27" customHeight="1" x14ac:dyDescent="0.2">
      <c r="A50" s="416" t="s">
        <v>130</v>
      </c>
      <c r="B50" s="416"/>
      <c r="C50" s="416"/>
      <c r="D50" s="416"/>
      <c r="E50" s="416"/>
      <c r="F50" s="416"/>
      <c r="H50" s="127"/>
      <c r="I50" s="127"/>
      <c r="J50" s="128"/>
      <c r="K50" s="127"/>
      <c r="L50" s="127"/>
    </row>
    <row r="51" spans="1:12" ht="12.75" customHeight="1" x14ac:dyDescent="0.2">
      <c r="A51" s="130"/>
      <c r="B51" s="110"/>
      <c r="C51" s="110"/>
      <c r="D51" s="110"/>
      <c r="E51" s="110"/>
      <c r="F51" s="132" t="s">
        <v>131</v>
      </c>
      <c r="G51" s="111"/>
      <c r="H51" s="49"/>
      <c r="I51" s="49"/>
      <c r="J51" s="49"/>
      <c r="K51" s="49"/>
      <c r="L51" s="49"/>
    </row>
    <row r="52" spans="1:12" ht="14.25" customHeight="1" x14ac:dyDescent="0.2">
      <c r="A52" s="412"/>
      <c r="B52" s="411" t="s">
        <v>122</v>
      </c>
      <c r="C52" s="421"/>
      <c r="D52" s="412"/>
      <c r="E52" s="420" t="s">
        <v>129</v>
      </c>
      <c r="F52" s="411" t="s">
        <v>123</v>
      </c>
      <c r="G52" s="111"/>
    </row>
    <row r="53" spans="1:12" ht="22.5" x14ac:dyDescent="0.2">
      <c r="A53" s="412"/>
      <c r="B53" s="121" t="s">
        <v>125</v>
      </c>
      <c r="C53" s="121" t="s">
        <v>126</v>
      </c>
      <c r="D53" s="121" t="s">
        <v>127</v>
      </c>
      <c r="E53" s="420"/>
      <c r="F53" s="411"/>
      <c r="G53" s="65"/>
    </row>
    <row r="54" spans="1:12" x14ac:dyDescent="0.2">
      <c r="A54" s="122" t="s">
        <v>79</v>
      </c>
      <c r="B54" s="60">
        <f>SUM(B55:B69)</f>
        <v>2473.1999999999998</v>
      </c>
      <c r="C54" s="60">
        <f t="shared" ref="C54:F54" si="1">SUM(C55:C69)</f>
        <v>1380777.3999999997</v>
      </c>
      <c r="D54" s="60">
        <f t="shared" si="1"/>
        <v>10918.5</v>
      </c>
      <c r="E54" s="60">
        <f t="shared" si="1"/>
        <v>72933</v>
      </c>
      <c r="F54" s="60">
        <f t="shared" si="1"/>
        <v>5212.3999999999996</v>
      </c>
      <c r="G54" s="65"/>
      <c r="H54" s="111"/>
      <c r="I54" s="111"/>
      <c r="J54" s="61"/>
      <c r="K54" s="61"/>
    </row>
    <row r="55" spans="1:12" x14ac:dyDescent="0.2">
      <c r="A55" s="122" t="s">
        <v>80</v>
      </c>
      <c r="B55" s="60" t="s">
        <v>157</v>
      </c>
      <c r="C55" s="60">
        <v>1278.9000000000001</v>
      </c>
      <c r="D55" s="60" t="s">
        <v>157</v>
      </c>
      <c r="E55" s="60" t="s">
        <v>157</v>
      </c>
      <c r="F55" s="60" t="s">
        <v>157</v>
      </c>
      <c r="G55" s="65"/>
      <c r="H55" s="111"/>
      <c r="I55" s="111"/>
      <c r="J55" s="61"/>
      <c r="K55" s="61"/>
    </row>
    <row r="56" spans="1:12" x14ac:dyDescent="0.2">
      <c r="A56" s="122" t="s">
        <v>81</v>
      </c>
      <c r="B56" s="60" t="s">
        <v>157</v>
      </c>
      <c r="C56" s="60">
        <v>229606.1</v>
      </c>
      <c r="D56" s="60" t="s">
        <v>157</v>
      </c>
      <c r="E56" s="60">
        <v>4250</v>
      </c>
      <c r="F56" s="60">
        <v>563</v>
      </c>
      <c r="G56" s="65"/>
      <c r="H56" s="111"/>
      <c r="I56" s="111"/>
      <c r="J56" s="61"/>
      <c r="K56" s="61"/>
    </row>
    <row r="57" spans="1:12" x14ac:dyDescent="0.2">
      <c r="A57" s="122" t="s">
        <v>82</v>
      </c>
      <c r="B57" s="60" t="s">
        <v>157</v>
      </c>
      <c r="C57" s="60">
        <v>58536</v>
      </c>
      <c r="D57" s="60" t="s">
        <v>157</v>
      </c>
      <c r="E57" s="60">
        <v>1757</v>
      </c>
      <c r="F57" s="60" t="s">
        <v>157</v>
      </c>
      <c r="G57" s="65"/>
      <c r="H57" s="111"/>
      <c r="I57" s="65"/>
      <c r="J57" s="61"/>
      <c r="K57" s="65"/>
    </row>
    <row r="58" spans="1:12" x14ac:dyDescent="0.2">
      <c r="A58" s="122" t="s">
        <v>83</v>
      </c>
      <c r="B58" s="60" t="s">
        <v>157</v>
      </c>
      <c r="C58" s="60">
        <v>141595.4</v>
      </c>
      <c r="D58" s="60">
        <v>2959.5</v>
      </c>
      <c r="E58" s="60">
        <v>57518</v>
      </c>
      <c r="F58" s="60">
        <v>1355</v>
      </c>
      <c r="G58" s="65"/>
      <c r="H58" s="111"/>
      <c r="I58" s="111"/>
      <c r="J58" s="61"/>
      <c r="K58" s="65"/>
    </row>
    <row r="59" spans="1:12" x14ac:dyDescent="0.2">
      <c r="A59" s="122" t="s">
        <v>85</v>
      </c>
      <c r="B59" s="60" t="s">
        <v>157</v>
      </c>
      <c r="C59" s="60">
        <v>45046.400000000001</v>
      </c>
      <c r="D59" s="60" t="s">
        <v>157</v>
      </c>
      <c r="E59" s="60">
        <v>19</v>
      </c>
      <c r="F59" s="60" t="s">
        <v>157</v>
      </c>
      <c r="G59" s="65"/>
      <c r="H59" s="111"/>
      <c r="I59" s="111"/>
      <c r="J59" s="61"/>
      <c r="K59" s="65"/>
    </row>
    <row r="60" spans="1:12" x14ac:dyDescent="0.2">
      <c r="A60" s="122" t="s">
        <v>86</v>
      </c>
      <c r="B60" s="60" t="s">
        <v>157</v>
      </c>
      <c r="C60" s="60">
        <v>15848</v>
      </c>
      <c r="D60" s="60" t="s">
        <v>157</v>
      </c>
      <c r="E60" s="60" t="s">
        <v>157</v>
      </c>
      <c r="F60" s="60" t="s">
        <v>157</v>
      </c>
      <c r="G60" s="65"/>
      <c r="H60" s="111"/>
      <c r="I60" s="65"/>
      <c r="J60" s="65"/>
      <c r="K60" s="65"/>
    </row>
    <row r="61" spans="1:12" x14ac:dyDescent="0.2">
      <c r="A61" s="122" t="s">
        <v>87</v>
      </c>
      <c r="B61" s="60" t="s">
        <v>157</v>
      </c>
      <c r="C61" s="60">
        <v>105729</v>
      </c>
      <c r="D61" s="60" t="s">
        <v>157</v>
      </c>
      <c r="E61" s="60">
        <v>3387</v>
      </c>
      <c r="F61" s="60" t="s">
        <v>157</v>
      </c>
      <c r="G61" s="65"/>
      <c r="H61" s="111"/>
      <c r="I61" s="65"/>
      <c r="J61" s="65"/>
      <c r="K61" s="65"/>
    </row>
    <row r="62" spans="1:12" x14ac:dyDescent="0.2">
      <c r="A62" s="122" t="s">
        <v>88</v>
      </c>
      <c r="B62" s="60" t="s">
        <v>157</v>
      </c>
      <c r="C62" s="60">
        <v>236068.7</v>
      </c>
      <c r="D62" s="60">
        <v>6750</v>
      </c>
      <c r="E62" s="60">
        <v>3295.3</v>
      </c>
      <c r="F62" s="60">
        <v>3294.4</v>
      </c>
      <c r="G62" s="65"/>
      <c r="H62" s="111"/>
      <c r="I62" s="111"/>
      <c r="J62" s="61"/>
      <c r="K62" s="61"/>
    </row>
    <row r="63" spans="1:12" x14ac:dyDescent="0.2">
      <c r="A63" s="122" t="s">
        <v>89</v>
      </c>
      <c r="B63" s="60" t="s">
        <v>157</v>
      </c>
      <c r="C63" s="60">
        <v>145664.29999999999</v>
      </c>
      <c r="D63" s="60">
        <v>1209</v>
      </c>
      <c r="E63" s="60" t="s">
        <v>157</v>
      </c>
      <c r="F63" s="60" t="s">
        <v>157</v>
      </c>
      <c r="G63" s="65"/>
      <c r="H63" s="111"/>
      <c r="I63" s="111"/>
      <c r="J63" s="65"/>
      <c r="K63" s="65"/>
    </row>
    <row r="64" spans="1:12" x14ac:dyDescent="0.2">
      <c r="A64" s="122" t="s">
        <v>92</v>
      </c>
      <c r="B64" s="60" t="s">
        <v>157</v>
      </c>
      <c r="C64" s="60">
        <v>62755.3</v>
      </c>
      <c r="D64" s="60" t="s">
        <v>157</v>
      </c>
      <c r="E64" s="60" t="s">
        <v>157</v>
      </c>
      <c r="F64" s="60" t="s">
        <v>157</v>
      </c>
      <c r="G64" s="65"/>
      <c r="H64" s="111"/>
      <c r="I64" s="65"/>
      <c r="J64" s="65"/>
      <c r="K64" s="65"/>
    </row>
    <row r="65" spans="1:12" x14ac:dyDescent="0.2">
      <c r="A65" s="122" t="s">
        <v>93</v>
      </c>
      <c r="B65" s="60" t="s">
        <v>157</v>
      </c>
      <c r="C65" s="60">
        <v>215726.4</v>
      </c>
      <c r="D65" s="60" t="s">
        <v>157</v>
      </c>
      <c r="E65" s="60">
        <v>673.6</v>
      </c>
      <c r="F65" s="60" t="s">
        <v>157</v>
      </c>
      <c r="G65" s="65"/>
      <c r="H65" s="111"/>
      <c r="I65" s="111"/>
      <c r="J65" s="61"/>
      <c r="K65" s="65"/>
    </row>
    <row r="66" spans="1:12" x14ac:dyDescent="0.2">
      <c r="A66" s="122" t="s">
        <v>158</v>
      </c>
      <c r="B66" s="85" t="s">
        <v>157</v>
      </c>
      <c r="C66" s="85">
        <v>51156.4</v>
      </c>
      <c r="D66" s="85" t="s">
        <v>157</v>
      </c>
      <c r="E66" s="85" t="s">
        <v>157</v>
      </c>
      <c r="F66" s="85" t="s">
        <v>157</v>
      </c>
      <c r="G66" s="65"/>
      <c r="H66" s="111"/>
      <c r="I66" s="65"/>
      <c r="J66" s="65"/>
      <c r="K66" s="65"/>
    </row>
    <row r="67" spans="1:12" x14ac:dyDescent="0.2">
      <c r="A67" s="122" t="s">
        <v>95</v>
      </c>
      <c r="B67" s="223" t="s">
        <v>157</v>
      </c>
      <c r="C67" s="223">
        <v>1802.9</v>
      </c>
      <c r="D67" s="223" t="s">
        <v>157</v>
      </c>
      <c r="E67" s="223">
        <v>1971.7</v>
      </c>
      <c r="F67" s="223" t="s">
        <v>157</v>
      </c>
      <c r="H67" s="65"/>
      <c r="I67" s="65"/>
      <c r="J67" s="65"/>
      <c r="K67" s="65"/>
    </row>
    <row r="68" spans="1:12" x14ac:dyDescent="0.2">
      <c r="A68" s="122" t="s">
        <v>96</v>
      </c>
      <c r="B68" s="223">
        <v>2473.1999999999998</v>
      </c>
      <c r="C68" s="223">
        <v>246.2</v>
      </c>
      <c r="D68" s="223" t="s">
        <v>157</v>
      </c>
      <c r="E68" s="223" t="s">
        <v>157</v>
      </c>
      <c r="F68" s="223" t="s">
        <v>157</v>
      </c>
      <c r="H68" s="65"/>
      <c r="I68" s="65"/>
      <c r="J68" s="65"/>
      <c r="K68" s="65"/>
    </row>
    <row r="69" spans="1:12" x14ac:dyDescent="0.2">
      <c r="A69" s="123" t="s">
        <v>99</v>
      </c>
      <c r="B69" s="209" t="s">
        <v>157</v>
      </c>
      <c r="C69" s="209">
        <v>69717.399999999994</v>
      </c>
      <c r="D69" s="209" t="s">
        <v>157</v>
      </c>
      <c r="E69" s="209">
        <v>61.4</v>
      </c>
      <c r="F69" s="210" t="s">
        <v>157</v>
      </c>
      <c r="H69" s="65"/>
      <c r="I69" s="65"/>
      <c r="J69" s="65"/>
      <c r="K69" s="65"/>
    </row>
    <row r="70" spans="1:12" x14ac:dyDescent="0.2">
      <c r="E70" s="135"/>
      <c r="H70" s="65"/>
      <c r="I70" s="65"/>
      <c r="J70" s="65"/>
      <c r="K70" s="65"/>
      <c r="L70" s="65"/>
    </row>
    <row r="71" spans="1:12" ht="12.75" customHeight="1" x14ac:dyDescent="0.2">
      <c r="H71" s="65"/>
      <c r="I71" s="111"/>
      <c r="J71" s="65"/>
      <c r="K71" s="61"/>
      <c r="L71" s="65"/>
    </row>
    <row r="72" spans="1:12" ht="27" customHeight="1" x14ac:dyDescent="0.2">
      <c r="A72" s="424" t="s">
        <v>132</v>
      </c>
      <c r="B72" s="424"/>
      <c r="C72" s="424"/>
      <c r="D72" s="424"/>
    </row>
    <row r="73" spans="1:12" x14ac:dyDescent="0.2">
      <c r="A73" s="133"/>
      <c r="B73" s="133"/>
      <c r="C73" s="133"/>
      <c r="D73" s="134" t="s">
        <v>133</v>
      </c>
    </row>
    <row r="74" spans="1:12" ht="16.5" customHeight="1" x14ac:dyDescent="0.2">
      <c r="A74" s="412"/>
      <c r="B74" s="411" t="s">
        <v>122</v>
      </c>
      <c r="C74" s="412"/>
      <c r="D74" s="411" t="s">
        <v>129</v>
      </c>
      <c r="E74" s="135"/>
    </row>
    <row r="75" spans="1:12" ht="22.5" x14ac:dyDescent="0.2">
      <c r="A75" s="412"/>
      <c r="B75" s="219" t="s">
        <v>124</v>
      </c>
      <c r="C75" s="121" t="s">
        <v>126</v>
      </c>
      <c r="D75" s="411"/>
      <c r="E75" s="135"/>
    </row>
    <row r="76" spans="1:12" x14ac:dyDescent="0.2">
      <c r="A76" s="122" t="s">
        <v>79</v>
      </c>
      <c r="B76" s="108">
        <f>SUM(B77:B90)</f>
        <v>5475</v>
      </c>
      <c r="C76" s="300">
        <f t="shared" ref="C76:D76" si="2">SUM(C77:C90)</f>
        <v>17252</v>
      </c>
      <c r="D76" s="300">
        <f t="shared" si="2"/>
        <v>502</v>
      </c>
    </row>
    <row r="77" spans="1:12" x14ac:dyDescent="0.2">
      <c r="A77" s="122" t="s">
        <v>80</v>
      </c>
      <c r="B77" s="113">
        <v>112</v>
      </c>
      <c r="C77" s="108">
        <v>108</v>
      </c>
      <c r="D77" s="113">
        <v>40</v>
      </c>
    </row>
    <row r="78" spans="1:12" x14ac:dyDescent="0.2">
      <c r="A78" s="122" t="s">
        <v>81</v>
      </c>
      <c r="B78" s="108" t="s">
        <v>157</v>
      </c>
      <c r="C78" s="113">
        <v>1088</v>
      </c>
      <c r="D78" s="113">
        <v>162</v>
      </c>
    </row>
    <row r="79" spans="1:12" x14ac:dyDescent="0.2">
      <c r="A79" s="122" t="s">
        <v>82</v>
      </c>
      <c r="B79" s="113">
        <v>5</v>
      </c>
      <c r="C79" s="108">
        <v>2</v>
      </c>
      <c r="D79" s="113">
        <v>229</v>
      </c>
    </row>
    <row r="80" spans="1:12" x14ac:dyDescent="0.2">
      <c r="A80" s="122" t="s">
        <v>83</v>
      </c>
      <c r="B80" s="113" t="s">
        <v>157</v>
      </c>
      <c r="C80" s="108">
        <v>632</v>
      </c>
      <c r="D80" s="108" t="s">
        <v>157</v>
      </c>
    </row>
    <row r="81" spans="1:4" x14ac:dyDescent="0.2">
      <c r="A81" s="122" t="s">
        <v>85</v>
      </c>
      <c r="B81" s="113">
        <v>199</v>
      </c>
      <c r="C81" s="108" t="s">
        <v>157</v>
      </c>
      <c r="D81" s="113" t="s">
        <v>157</v>
      </c>
    </row>
    <row r="82" spans="1:4" x14ac:dyDescent="0.2">
      <c r="A82" s="122" t="s">
        <v>86</v>
      </c>
      <c r="B82" s="113" t="s">
        <v>157</v>
      </c>
      <c r="C82" s="108">
        <v>10</v>
      </c>
      <c r="D82" s="113" t="s">
        <v>157</v>
      </c>
    </row>
    <row r="83" spans="1:4" x14ac:dyDescent="0.2">
      <c r="A83" s="122" t="s">
        <v>87</v>
      </c>
      <c r="B83" s="113" t="s">
        <v>157</v>
      </c>
      <c r="C83" s="108">
        <v>952</v>
      </c>
      <c r="D83" s="113">
        <v>70</v>
      </c>
    </row>
    <row r="84" spans="1:4" x14ac:dyDescent="0.2">
      <c r="A84" s="122" t="s">
        <v>88</v>
      </c>
      <c r="B84" s="108" t="s">
        <v>157</v>
      </c>
      <c r="C84" s="108">
        <v>94</v>
      </c>
      <c r="D84" s="108">
        <v>1</v>
      </c>
    </row>
    <row r="85" spans="1:4" x14ac:dyDescent="0.2">
      <c r="A85" s="122" t="s">
        <v>89</v>
      </c>
      <c r="B85" s="108" t="s">
        <v>157</v>
      </c>
      <c r="C85" s="108">
        <v>7206</v>
      </c>
      <c r="D85" s="108" t="s">
        <v>157</v>
      </c>
    </row>
    <row r="86" spans="1:4" x14ac:dyDescent="0.2">
      <c r="A86" s="122" t="s">
        <v>90</v>
      </c>
      <c r="B86" s="108" t="s">
        <v>157</v>
      </c>
      <c r="C86" s="108">
        <v>684</v>
      </c>
      <c r="D86" s="108" t="s">
        <v>157</v>
      </c>
    </row>
    <row r="87" spans="1:4" x14ac:dyDescent="0.2">
      <c r="A87" s="122" t="s">
        <v>92</v>
      </c>
      <c r="B87" s="108">
        <v>5159</v>
      </c>
      <c r="C87" s="108">
        <v>195</v>
      </c>
      <c r="D87" s="108" t="s">
        <v>157</v>
      </c>
    </row>
    <row r="88" spans="1:4" x14ac:dyDescent="0.2">
      <c r="A88" s="122" t="s">
        <v>93</v>
      </c>
      <c r="B88" s="108" t="s">
        <v>157</v>
      </c>
      <c r="C88" s="108">
        <v>729</v>
      </c>
      <c r="D88" s="108" t="s">
        <v>157</v>
      </c>
    </row>
    <row r="89" spans="1:4" x14ac:dyDescent="0.2">
      <c r="A89" s="122" t="s">
        <v>158</v>
      </c>
      <c r="B89" s="108" t="s">
        <v>157</v>
      </c>
      <c r="C89" s="108">
        <v>4292</v>
      </c>
      <c r="D89" s="108" t="s">
        <v>157</v>
      </c>
    </row>
    <row r="90" spans="1:4" x14ac:dyDescent="0.2">
      <c r="A90" s="123" t="s">
        <v>96</v>
      </c>
      <c r="B90" s="115" t="s">
        <v>157</v>
      </c>
      <c r="C90" s="115">
        <v>1260</v>
      </c>
      <c r="D90" s="115" t="s">
        <v>157</v>
      </c>
    </row>
    <row r="91" spans="1:4" x14ac:dyDescent="0.2">
      <c r="A91" s="124"/>
      <c r="B91" s="212"/>
      <c r="C91" s="211"/>
      <c r="D91" s="212"/>
    </row>
    <row r="92" spans="1:4" x14ac:dyDescent="0.2">
      <c r="A92" s="122"/>
      <c r="B92" s="212"/>
      <c r="C92" s="211"/>
      <c r="D92" s="212"/>
    </row>
    <row r="93" spans="1:4" ht="29.25" customHeight="1" x14ac:dyDescent="0.2">
      <c r="A93" s="410" t="s">
        <v>134</v>
      </c>
      <c r="B93" s="410"/>
      <c r="C93" s="410"/>
      <c r="D93" s="410"/>
    </row>
    <row r="94" spans="1:4" x14ac:dyDescent="0.2">
      <c r="A94" s="133"/>
      <c r="B94" s="108"/>
      <c r="C94" s="136"/>
      <c r="D94" s="136" t="s">
        <v>133</v>
      </c>
    </row>
    <row r="95" spans="1:4" x14ac:dyDescent="0.2">
      <c r="A95" s="412"/>
      <c r="B95" s="411" t="s">
        <v>122</v>
      </c>
      <c r="C95" s="412"/>
      <c r="D95" s="413" t="s">
        <v>129</v>
      </c>
    </row>
    <row r="96" spans="1:4" ht="22.5" x14ac:dyDescent="0.2">
      <c r="A96" s="412"/>
      <c r="B96" s="219" t="s">
        <v>124</v>
      </c>
      <c r="C96" s="121" t="s">
        <v>126</v>
      </c>
      <c r="D96" s="414"/>
    </row>
    <row r="97" spans="1:4" x14ac:dyDescent="0.2">
      <c r="A97" s="122" t="s">
        <v>79</v>
      </c>
      <c r="B97" s="214">
        <v>479</v>
      </c>
      <c r="C97" s="214">
        <v>20899</v>
      </c>
      <c r="D97" s="214">
        <v>173</v>
      </c>
    </row>
    <row r="98" spans="1:4" x14ac:dyDescent="0.2">
      <c r="A98" s="122" t="s">
        <v>80</v>
      </c>
      <c r="B98" s="141" t="s">
        <v>157</v>
      </c>
      <c r="C98" s="141">
        <v>61</v>
      </c>
      <c r="D98" s="141">
        <v>20</v>
      </c>
    </row>
    <row r="99" spans="1:4" x14ac:dyDescent="0.2">
      <c r="A99" s="122" t="s">
        <v>81</v>
      </c>
      <c r="B99" s="141" t="s">
        <v>157</v>
      </c>
      <c r="C99" s="141">
        <v>84</v>
      </c>
      <c r="D99" s="141">
        <v>150</v>
      </c>
    </row>
    <row r="100" spans="1:4" x14ac:dyDescent="0.2">
      <c r="A100" s="122" t="s">
        <v>83</v>
      </c>
      <c r="B100" s="231" t="s">
        <v>157</v>
      </c>
      <c r="C100" s="234">
        <v>81</v>
      </c>
      <c r="D100" s="231" t="s">
        <v>157</v>
      </c>
    </row>
    <row r="101" spans="1:4" x14ac:dyDescent="0.2">
      <c r="A101" s="122" t="s">
        <v>86</v>
      </c>
      <c r="B101" s="141" t="s">
        <v>157</v>
      </c>
      <c r="C101" s="141">
        <v>151</v>
      </c>
      <c r="D101" s="141" t="s">
        <v>157</v>
      </c>
    </row>
    <row r="102" spans="1:4" x14ac:dyDescent="0.2">
      <c r="A102" s="122" t="s">
        <v>87</v>
      </c>
      <c r="B102" s="141" t="s">
        <v>157</v>
      </c>
      <c r="C102" s="141">
        <v>1550</v>
      </c>
      <c r="D102" s="141" t="s">
        <v>157</v>
      </c>
    </row>
    <row r="103" spans="1:4" x14ac:dyDescent="0.2">
      <c r="A103" s="122" t="s">
        <v>88</v>
      </c>
      <c r="B103" s="141" t="s">
        <v>157</v>
      </c>
      <c r="C103" s="141" t="s">
        <v>157</v>
      </c>
      <c r="D103" s="141" t="s">
        <v>215</v>
      </c>
    </row>
    <row r="104" spans="1:4" x14ac:dyDescent="0.2">
      <c r="A104" s="122" t="s">
        <v>89</v>
      </c>
      <c r="B104" s="141" t="s">
        <v>157</v>
      </c>
      <c r="C104" s="141">
        <v>587</v>
      </c>
      <c r="D104" s="141" t="s">
        <v>157</v>
      </c>
    </row>
    <row r="105" spans="1:4" x14ac:dyDescent="0.2">
      <c r="A105" s="122" t="s">
        <v>90</v>
      </c>
      <c r="B105" s="141" t="s">
        <v>157</v>
      </c>
      <c r="C105" s="141">
        <v>151</v>
      </c>
      <c r="D105" s="141" t="s">
        <v>157</v>
      </c>
    </row>
    <row r="106" spans="1:4" x14ac:dyDescent="0.2">
      <c r="A106" s="122" t="s">
        <v>92</v>
      </c>
      <c r="B106" s="141">
        <v>479</v>
      </c>
      <c r="C106" s="141" t="s">
        <v>157</v>
      </c>
      <c r="D106" s="141" t="s">
        <v>157</v>
      </c>
    </row>
    <row r="107" spans="1:4" x14ac:dyDescent="0.2">
      <c r="A107" s="122" t="s">
        <v>93</v>
      </c>
      <c r="B107" s="307" t="s">
        <v>157</v>
      </c>
      <c r="C107" s="307">
        <v>21</v>
      </c>
      <c r="D107" s="307" t="s">
        <v>157</v>
      </c>
    </row>
    <row r="108" spans="1:4" x14ac:dyDescent="0.2">
      <c r="A108" s="123" t="s">
        <v>158</v>
      </c>
      <c r="B108" s="115" t="s">
        <v>157</v>
      </c>
      <c r="C108" s="115">
        <v>18213</v>
      </c>
      <c r="D108" s="115" t="s">
        <v>157</v>
      </c>
    </row>
  </sheetData>
  <mergeCells count="23">
    <mergeCell ref="A1:F1"/>
    <mergeCell ref="A2:F2"/>
    <mergeCell ref="A4:A5"/>
    <mergeCell ref="B4:E4"/>
    <mergeCell ref="A95:A96"/>
    <mergeCell ref="A30:A31"/>
    <mergeCell ref="B30:D30"/>
    <mergeCell ref="A74:A75"/>
    <mergeCell ref="B74:C74"/>
    <mergeCell ref="E30:E31"/>
    <mergeCell ref="A52:A53"/>
    <mergeCell ref="B52:D52"/>
    <mergeCell ref="E52:E53"/>
    <mergeCell ref="D95:D96"/>
    <mergeCell ref="A72:D72"/>
    <mergeCell ref="F52:F53"/>
    <mergeCell ref="A93:D93"/>
    <mergeCell ref="B95:C95"/>
    <mergeCell ref="F30:F31"/>
    <mergeCell ref="F4:F5"/>
    <mergeCell ref="A28:F28"/>
    <mergeCell ref="A50:F50"/>
    <mergeCell ref="D74:D75"/>
  </mergeCells>
  <pageMargins left="0.74803149606299213" right="0.59055118110236227" top="0.59055118110236227" bottom="0.59055118110236227" header="0" footer="0.39370078740157483"/>
  <pageSetup paperSize="9" scale="98" firstPageNumber="16" orientation="landscape" useFirstPageNumber="1" r:id="rId1"/>
  <headerFooter alignWithMargins="0">
    <oddFooter>&amp;R&amp;P</oddFooter>
  </headerFooter>
  <rowBreaks count="3" manualBreakCount="3">
    <brk id="26" max="5" man="1"/>
    <brk id="49" max="5" man="1"/>
    <brk id="7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7"/>
  <sheetViews>
    <sheetView workbookViewId="0">
      <selection activeCell="A5" sqref="A5:A7"/>
    </sheetView>
  </sheetViews>
  <sheetFormatPr defaultRowHeight="12.75" x14ac:dyDescent="0.2"/>
  <cols>
    <col min="1" max="1" width="19.85546875" style="137" bestFit="1" customWidth="1"/>
    <col min="2" max="2" width="9.42578125" style="137" customWidth="1"/>
    <col min="3" max="3" width="11.140625" style="137" customWidth="1"/>
    <col min="4" max="4" width="9.28515625" style="137" customWidth="1"/>
    <col min="5" max="5" width="9" style="137" customWidth="1"/>
    <col min="6" max="6" width="8.85546875" style="137" customWidth="1"/>
    <col min="7" max="7" width="9.28515625" style="137" customWidth="1"/>
    <col min="8" max="9" width="9.5703125" style="137" customWidth="1"/>
    <col min="10" max="10" width="9.140625" style="137" customWidth="1"/>
    <col min="11" max="12" width="9.85546875" style="137" customWidth="1"/>
    <col min="13" max="13" width="9.42578125" style="137" customWidth="1"/>
    <col min="14" max="14" width="10.140625" style="137" customWidth="1"/>
    <col min="15" max="235" width="9.140625" style="137"/>
    <col min="236" max="236" width="18.85546875" style="137" customWidth="1"/>
    <col min="237" max="237" width="9.42578125" style="137" customWidth="1"/>
    <col min="238" max="238" width="9.7109375" style="137" customWidth="1"/>
    <col min="239" max="239" width="10" style="137" customWidth="1"/>
    <col min="240" max="240" width="9" style="137" customWidth="1"/>
    <col min="241" max="241" width="8.85546875" style="137" customWidth="1"/>
    <col min="242" max="242" width="9.28515625" style="137" customWidth="1"/>
    <col min="243" max="244" width="9.5703125" style="137" customWidth="1"/>
    <col min="245" max="245" width="9.140625" style="137" customWidth="1"/>
    <col min="246" max="247" width="9.85546875" style="137" customWidth="1"/>
    <col min="248" max="248" width="9.42578125" style="137" customWidth="1"/>
    <col min="249" max="249" width="10.140625" style="137" customWidth="1"/>
    <col min="250" max="253" width="9.140625" style="137"/>
    <col min="254" max="254" width="10.7109375" style="137" bestFit="1" customWidth="1"/>
    <col min="255" max="491" width="9.140625" style="137"/>
    <col min="492" max="492" width="18.85546875" style="137" customWidth="1"/>
    <col min="493" max="493" width="9.42578125" style="137" customWidth="1"/>
    <col min="494" max="494" width="9.7109375" style="137" customWidth="1"/>
    <col min="495" max="495" width="10" style="137" customWidth="1"/>
    <col min="496" max="496" width="9" style="137" customWidth="1"/>
    <col min="497" max="497" width="8.85546875" style="137" customWidth="1"/>
    <col min="498" max="498" width="9.28515625" style="137" customWidth="1"/>
    <col min="499" max="500" width="9.5703125" style="137" customWidth="1"/>
    <col min="501" max="501" width="9.140625" style="137" customWidth="1"/>
    <col min="502" max="503" width="9.85546875" style="137" customWidth="1"/>
    <col min="504" max="504" width="9.42578125" style="137" customWidth="1"/>
    <col min="505" max="505" width="10.140625" style="137" customWidth="1"/>
    <col min="506" max="509" width="9.140625" style="137"/>
    <col min="510" max="510" width="10.7109375" style="137" bestFit="1" customWidth="1"/>
    <col min="511" max="747" width="9.140625" style="137"/>
    <col min="748" max="748" width="18.85546875" style="137" customWidth="1"/>
    <col min="749" max="749" width="9.42578125" style="137" customWidth="1"/>
    <col min="750" max="750" width="9.7109375" style="137" customWidth="1"/>
    <col min="751" max="751" width="10" style="137" customWidth="1"/>
    <col min="752" max="752" width="9" style="137" customWidth="1"/>
    <col min="753" max="753" width="8.85546875" style="137" customWidth="1"/>
    <col min="754" max="754" width="9.28515625" style="137" customWidth="1"/>
    <col min="755" max="756" width="9.5703125" style="137" customWidth="1"/>
    <col min="757" max="757" width="9.140625" style="137" customWidth="1"/>
    <col min="758" max="759" width="9.85546875" style="137" customWidth="1"/>
    <col min="760" max="760" width="9.42578125" style="137" customWidth="1"/>
    <col min="761" max="761" width="10.140625" style="137" customWidth="1"/>
    <col min="762" max="765" width="9.140625" style="137"/>
    <col min="766" max="766" width="10.7109375" style="137" bestFit="1" customWidth="1"/>
    <col min="767" max="1003" width="9.140625" style="137"/>
    <col min="1004" max="1004" width="18.85546875" style="137" customWidth="1"/>
    <col min="1005" max="1005" width="9.42578125" style="137" customWidth="1"/>
    <col min="1006" max="1006" width="9.7109375" style="137" customWidth="1"/>
    <col min="1007" max="1007" width="10" style="137" customWidth="1"/>
    <col min="1008" max="1008" width="9" style="137" customWidth="1"/>
    <col min="1009" max="1009" width="8.85546875" style="137" customWidth="1"/>
    <col min="1010" max="1010" width="9.28515625" style="137" customWidth="1"/>
    <col min="1011" max="1012" width="9.5703125" style="137" customWidth="1"/>
    <col min="1013" max="1013" width="9.140625" style="137" customWidth="1"/>
    <col min="1014" max="1015" width="9.85546875" style="137" customWidth="1"/>
    <col min="1016" max="1016" width="9.42578125" style="137" customWidth="1"/>
    <col min="1017" max="1017" width="10.140625" style="137" customWidth="1"/>
    <col min="1018" max="1021" width="9.140625" style="137"/>
    <col min="1022" max="1022" width="10.7109375" style="137" bestFit="1" customWidth="1"/>
    <col min="1023" max="1259" width="9.140625" style="137"/>
    <col min="1260" max="1260" width="18.85546875" style="137" customWidth="1"/>
    <col min="1261" max="1261" width="9.42578125" style="137" customWidth="1"/>
    <col min="1262" max="1262" width="9.7109375" style="137" customWidth="1"/>
    <col min="1263" max="1263" width="10" style="137" customWidth="1"/>
    <col min="1264" max="1264" width="9" style="137" customWidth="1"/>
    <col min="1265" max="1265" width="8.85546875" style="137" customWidth="1"/>
    <col min="1266" max="1266" width="9.28515625" style="137" customWidth="1"/>
    <col min="1267" max="1268" width="9.5703125" style="137" customWidth="1"/>
    <col min="1269" max="1269" width="9.140625" style="137" customWidth="1"/>
    <col min="1270" max="1271" width="9.85546875" style="137" customWidth="1"/>
    <col min="1272" max="1272" width="9.42578125" style="137" customWidth="1"/>
    <col min="1273" max="1273" width="10.140625" style="137" customWidth="1"/>
    <col min="1274" max="1277" width="9.140625" style="137"/>
    <col min="1278" max="1278" width="10.7109375" style="137" bestFit="1" customWidth="1"/>
    <col min="1279" max="1515" width="9.140625" style="137"/>
    <col min="1516" max="1516" width="18.85546875" style="137" customWidth="1"/>
    <col min="1517" max="1517" width="9.42578125" style="137" customWidth="1"/>
    <col min="1518" max="1518" width="9.7109375" style="137" customWidth="1"/>
    <col min="1519" max="1519" width="10" style="137" customWidth="1"/>
    <col min="1520" max="1520" width="9" style="137" customWidth="1"/>
    <col min="1521" max="1521" width="8.85546875" style="137" customWidth="1"/>
    <col min="1522" max="1522" width="9.28515625" style="137" customWidth="1"/>
    <col min="1523" max="1524" width="9.5703125" style="137" customWidth="1"/>
    <col min="1525" max="1525" width="9.140625" style="137" customWidth="1"/>
    <col min="1526" max="1527" width="9.85546875" style="137" customWidth="1"/>
    <col min="1528" max="1528" width="9.42578125" style="137" customWidth="1"/>
    <col min="1529" max="1529" width="10.140625" style="137" customWidth="1"/>
    <col min="1530" max="1533" width="9.140625" style="137"/>
    <col min="1534" max="1534" width="10.7109375" style="137" bestFit="1" customWidth="1"/>
    <col min="1535" max="1771" width="9.140625" style="137"/>
    <col min="1772" max="1772" width="18.85546875" style="137" customWidth="1"/>
    <col min="1773" max="1773" width="9.42578125" style="137" customWidth="1"/>
    <col min="1774" max="1774" width="9.7109375" style="137" customWidth="1"/>
    <col min="1775" max="1775" width="10" style="137" customWidth="1"/>
    <col min="1776" max="1776" width="9" style="137" customWidth="1"/>
    <col min="1777" max="1777" width="8.85546875" style="137" customWidth="1"/>
    <col min="1778" max="1778" width="9.28515625" style="137" customWidth="1"/>
    <col min="1779" max="1780" width="9.5703125" style="137" customWidth="1"/>
    <col min="1781" max="1781" width="9.140625" style="137" customWidth="1"/>
    <col min="1782" max="1783" width="9.85546875" style="137" customWidth="1"/>
    <col min="1784" max="1784" width="9.42578125" style="137" customWidth="1"/>
    <col min="1785" max="1785" width="10.140625" style="137" customWidth="1"/>
    <col min="1786" max="1789" width="9.140625" style="137"/>
    <col min="1790" max="1790" width="10.7109375" style="137" bestFit="1" customWidth="1"/>
    <col min="1791" max="2027" width="9.140625" style="137"/>
    <col min="2028" max="2028" width="18.85546875" style="137" customWidth="1"/>
    <col min="2029" max="2029" width="9.42578125" style="137" customWidth="1"/>
    <col min="2030" max="2030" width="9.7109375" style="137" customWidth="1"/>
    <col min="2031" max="2031" width="10" style="137" customWidth="1"/>
    <col min="2032" max="2032" width="9" style="137" customWidth="1"/>
    <col min="2033" max="2033" width="8.85546875" style="137" customWidth="1"/>
    <col min="2034" max="2034" width="9.28515625" style="137" customWidth="1"/>
    <col min="2035" max="2036" width="9.5703125" style="137" customWidth="1"/>
    <col min="2037" max="2037" width="9.140625" style="137" customWidth="1"/>
    <col min="2038" max="2039" width="9.85546875" style="137" customWidth="1"/>
    <col min="2040" max="2040" width="9.42578125" style="137" customWidth="1"/>
    <col min="2041" max="2041" width="10.140625" style="137" customWidth="1"/>
    <col min="2042" max="2045" width="9.140625" style="137"/>
    <col min="2046" max="2046" width="10.7109375" style="137" bestFit="1" customWidth="1"/>
    <col min="2047" max="2283" width="9.140625" style="137"/>
    <col min="2284" max="2284" width="18.85546875" style="137" customWidth="1"/>
    <col min="2285" max="2285" width="9.42578125" style="137" customWidth="1"/>
    <col min="2286" max="2286" width="9.7109375" style="137" customWidth="1"/>
    <col min="2287" max="2287" width="10" style="137" customWidth="1"/>
    <col min="2288" max="2288" width="9" style="137" customWidth="1"/>
    <col min="2289" max="2289" width="8.85546875" style="137" customWidth="1"/>
    <col min="2290" max="2290" width="9.28515625" style="137" customWidth="1"/>
    <col min="2291" max="2292" width="9.5703125" style="137" customWidth="1"/>
    <col min="2293" max="2293" width="9.140625" style="137" customWidth="1"/>
    <col min="2294" max="2295" width="9.85546875" style="137" customWidth="1"/>
    <col min="2296" max="2296" width="9.42578125" style="137" customWidth="1"/>
    <col min="2297" max="2297" width="10.140625" style="137" customWidth="1"/>
    <col min="2298" max="2301" width="9.140625" style="137"/>
    <col min="2302" max="2302" width="10.7109375" style="137" bestFit="1" customWidth="1"/>
    <col min="2303" max="2539" width="9.140625" style="137"/>
    <col min="2540" max="2540" width="18.85546875" style="137" customWidth="1"/>
    <col min="2541" max="2541" width="9.42578125" style="137" customWidth="1"/>
    <col min="2542" max="2542" width="9.7109375" style="137" customWidth="1"/>
    <col min="2543" max="2543" width="10" style="137" customWidth="1"/>
    <col min="2544" max="2544" width="9" style="137" customWidth="1"/>
    <col min="2545" max="2545" width="8.85546875" style="137" customWidth="1"/>
    <col min="2546" max="2546" width="9.28515625" style="137" customWidth="1"/>
    <col min="2547" max="2548" width="9.5703125" style="137" customWidth="1"/>
    <col min="2549" max="2549" width="9.140625" style="137" customWidth="1"/>
    <col min="2550" max="2551" width="9.85546875" style="137" customWidth="1"/>
    <col min="2552" max="2552" width="9.42578125" style="137" customWidth="1"/>
    <col min="2553" max="2553" width="10.140625" style="137" customWidth="1"/>
    <col min="2554" max="2557" width="9.140625" style="137"/>
    <col min="2558" max="2558" width="10.7109375" style="137" bestFit="1" customWidth="1"/>
    <col min="2559" max="2795" width="9.140625" style="137"/>
    <col min="2796" max="2796" width="18.85546875" style="137" customWidth="1"/>
    <col min="2797" max="2797" width="9.42578125" style="137" customWidth="1"/>
    <col min="2798" max="2798" width="9.7109375" style="137" customWidth="1"/>
    <col min="2799" max="2799" width="10" style="137" customWidth="1"/>
    <col min="2800" max="2800" width="9" style="137" customWidth="1"/>
    <col min="2801" max="2801" width="8.85546875" style="137" customWidth="1"/>
    <col min="2802" max="2802" width="9.28515625" style="137" customWidth="1"/>
    <col min="2803" max="2804" width="9.5703125" style="137" customWidth="1"/>
    <col min="2805" max="2805" width="9.140625" style="137" customWidth="1"/>
    <col min="2806" max="2807" width="9.85546875" style="137" customWidth="1"/>
    <col min="2808" max="2808" width="9.42578125" style="137" customWidth="1"/>
    <col min="2809" max="2809" width="10.140625" style="137" customWidth="1"/>
    <col min="2810" max="2813" width="9.140625" style="137"/>
    <col min="2814" max="2814" width="10.7109375" style="137" bestFit="1" customWidth="1"/>
    <col min="2815" max="3051" width="9.140625" style="137"/>
    <col min="3052" max="3052" width="18.85546875" style="137" customWidth="1"/>
    <col min="3053" max="3053" width="9.42578125" style="137" customWidth="1"/>
    <col min="3054" max="3054" width="9.7109375" style="137" customWidth="1"/>
    <col min="3055" max="3055" width="10" style="137" customWidth="1"/>
    <col min="3056" max="3056" width="9" style="137" customWidth="1"/>
    <col min="3057" max="3057" width="8.85546875" style="137" customWidth="1"/>
    <col min="3058" max="3058" width="9.28515625" style="137" customWidth="1"/>
    <col min="3059" max="3060" width="9.5703125" style="137" customWidth="1"/>
    <col min="3061" max="3061" width="9.140625" style="137" customWidth="1"/>
    <col min="3062" max="3063" width="9.85546875" style="137" customWidth="1"/>
    <col min="3064" max="3064" width="9.42578125" style="137" customWidth="1"/>
    <col min="3065" max="3065" width="10.140625" style="137" customWidth="1"/>
    <col min="3066" max="3069" width="9.140625" style="137"/>
    <col min="3070" max="3070" width="10.7109375" style="137" bestFit="1" customWidth="1"/>
    <col min="3071" max="3307" width="9.140625" style="137"/>
    <col min="3308" max="3308" width="18.85546875" style="137" customWidth="1"/>
    <col min="3309" max="3309" width="9.42578125" style="137" customWidth="1"/>
    <col min="3310" max="3310" width="9.7109375" style="137" customWidth="1"/>
    <col min="3311" max="3311" width="10" style="137" customWidth="1"/>
    <col min="3312" max="3312" width="9" style="137" customWidth="1"/>
    <col min="3313" max="3313" width="8.85546875" style="137" customWidth="1"/>
    <col min="3314" max="3314" width="9.28515625" style="137" customWidth="1"/>
    <col min="3315" max="3316" width="9.5703125" style="137" customWidth="1"/>
    <col min="3317" max="3317" width="9.140625" style="137" customWidth="1"/>
    <col min="3318" max="3319" width="9.85546875" style="137" customWidth="1"/>
    <col min="3320" max="3320" width="9.42578125" style="137" customWidth="1"/>
    <col min="3321" max="3321" width="10.140625" style="137" customWidth="1"/>
    <col min="3322" max="3325" width="9.140625" style="137"/>
    <col min="3326" max="3326" width="10.7109375" style="137" bestFit="1" customWidth="1"/>
    <col min="3327" max="3563" width="9.140625" style="137"/>
    <col min="3564" max="3564" width="18.85546875" style="137" customWidth="1"/>
    <col min="3565" max="3565" width="9.42578125" style="137" customWidth="1"/>
    <col min="3566" max="3566" width="9.7109375" style="137" customWidth="1"/>
    <col min="3567" max="3567" width="10" style="137" customWidth="1"/>
    <col min="3568" max="3568" width="9" style="137" customWidth="1"/>
    <col min="3569" max="3569" width="8.85546875" style="137" customWidth="1"/>
    <col min="3570" max="3570" width="9.28515625" style="137" customWidth="1"/>
    <col min="3571" max="3572" width="9.5703125" style="137" customWidth="1"/>
    <col min="3573" max="3573" width="9.140625" style="137" customWidth="1"/>
    <col min="3574" max="3575" width="9.85546875" style="137" customWidth="1"/>
    <col min="3576" max="3576" width="9.42578125" style="137" customWidth="1"/>
    <col min="3577" max="3577" width="10.140625" style="137" customWidth="1"/>
    <col min="3578" max="3581" width="9.140625" style="137"/>
    <col min="3582" max="3582" width="10.7109375" style="137" bestFit="1" customWidth="1"/>
    <col min="3583" max="3819" width="9.140625" style="137"/>
    <col min="3820" max="3820" width="18.85546875" style="137" customWidth="1"/>
    <col min="3821" max="3821" width="9.42578125" style="137" customWidth="1"/>
    <col min="3822" max="3822" width="9.7109375" style="137" customWidth="1"/>
    <col min="3823" max="3823" width="10" style="137" customWidth="1"/>
    <col min="3824" max="3824" width="9" style="137" customWidth="1"/>
    <col min="3825" max="3825" width="8.85546875" style="137" customWidth="1"/>
    <col min="3826" max="3826" width="9.28515625" style="137" customWidth="1"/>
    <col min="3827" max="3828" width="9.5703125" style="137" customWidth="1"/>
    <col min="3829" max="3829" width="9.140625" style="137" customWidth="1"/>
    <col min="3830" max="3831" width="9.85546875" style="137" customWidth="1"/>
    <col min="3832" max="3832" width="9.42578125" style="137" customWidth="1"/>
    <col min="3833" max="3833" width="10.140625" style="137" customWidth="1"/>
    <col min="3834" max="3837" width="9.140625" style="137"/>
    <col min="3838" max="3838" width="10.7109375" style="137" bestFit="1" customWidth="1"/>
    <col min="3839" max="4075" width="9.140625" style="137"/>
    <col min="4076" max="4076" width="18.85546875" style="137" customWidth="1"/>
    <col min="4077" max="4077" width="9.42578125" style="137" customWidth="1"/>
    <col min="4078" max="4078" width="9.7109375" style="137" customWidth="1"/>
    <col min="4079" max="4079" width="10" style="137" customWidth="1"/>
    <col min="4080" max="4080" width="9" style="137" customWidth="1"/>
    <col min="4081" max="4081" width="8.85546875" style="137" customWidth="1"/>
    <col min="4082" max="4082" width="9.28515625" style="137" customWidth="1"/>
    <col min="4083" max="4084" width="9.5703125" style="137" customWidth="1"/>
    <col min="4085" max="4085" width="9.140625" style="137" customWidth="1"/>
    <col min="4086" max="4087" width="9.85546875" style="137" customWidth="1"/>
    <col min="4088" max="4088" width="9.42578125" style="137" customWidth="1"/>
    <col min="4089" max="4089" width="10.140625" style="137" customWidth="1"/>
    <col min="4090" max="4093" width="9.140625" style="137"/>
    <col min="4094" max="4094" width="10.7109375" style="137" bestFit="1" customWidth="1"/>
    <col min="4095" max="4331" width="9.140625" style="137"/>
    <col min="4332" max="4332" width="18.85546875" style="137" customWidth="1"/>
    <col min="4333" max="4333" width="9.42578125" style="137" customWidth="1"/>
    <col min="4334" max="4334" width="9.7109375" style="137" customWidth="1"/>
    <col min="4335" max="4335" width="10" style="137" customWidth="1"/>
    <col min="4336" max="4336" width="9" style="137" customWidth="1"/>
    <col min="4337" max="4337" width="8.85546875" style="137" customWidth="1"/>
    <col min="4338" max="4338" width="9.28515625" style="137" customWidth="1"/>
    <col min="4339" max="4340" width="9.5703125" style="137" customWidth="1"/>
    <col min="4341" max="4341" width="9.140625" style="137" customWidth="1"/>
    <col min="4342" max="4343" width="9.85546875" style="137" customWidth="1"/>
    <col min="4344" max="4344" width="9.42578125" style="137" customWidth="1"/>
    <col min="4345" max="4345" width="10.140625" style="137" customWidth="1"/>
    <col min="4346" max="4349" width="9.140625" style="137"/>
    <col min="4350" max="4350" width="10.7109375" style="137" bestFit="1" customWidth="1"/>
    <col min="4351" max="4587" width="9.140625" style="137"/>
    <col min="4588" max="4588" width="18.85546875" style="137" customWidth="1"/>
    <col min="4589" max="4589" width="9.42578125" style="137" customWidth="1"/>
    <col min="4590" max="4590" width="9.7109375" style="137" customWidth="1"/>
    <col min="4591" max="4591" width="10" style="137" customWidth="1"/>
    <col min="4592" max="4592" width="9" style="137" customWidth="1"/>
    <col min="4593" max="4593" width="8.85546875" style="137" customWidth="1"/>
    <col min="4594" max="4594" width="9.28515625" style="137" customWidth="1"/>
    <col min="4595" max="4596" width="9.5703125" style="137" customWidth="1"/>
    <col min="4597" max="4597" width="9.140625" style="137" customWidth="1"/>
    <col min="4598" max="4599" width="9.85546875" style="137" customWidth="1"/>
    <col min="4600" max="4600" width="9.42578125" style="137" customWidth="1"/>
    <col min="4601" max="4601" width="10.140625" style="137" customWidth="1"/>
    <col min="4602" max="4605" width="9.140625" style="137"/>
    <col min="4606" max="4606" width="10.7109375" style="137" bestFit="1" customWidth="1"/>
    <col min="4607" max="4843" width="9.140625" style="137"/>
    <col min="4844" max="4844" width="18.85546875" style="137" customWidth="1"/>
    <col min="4845" max="4845" width="9.42578125" style="137" customWidth="1"/>
    <col min="4846" max="4846" width="9.7109375" style="137" customWidth="1"/>
    <col min="4847" max="4847" width="10" style="137" customWidth="1"/>
    <col min="4848" max="4848" width="9" style="137" customWidth="1"/>
    <col min="4849" max="4849" width="8.85546875" style="137" customWidth="1"/>
    <col min="4850" max="4850" width="9.28515625" style="137" customWidth="1"/>
    <col min="4851" max="4852" width="9.5703125" style="137" customWidth="1"/>
    <col min="4853" max="4853" width="9.140625" style="137" customWidth="1"/>
    <col min="4854" max="4855" width="9.85546875" style="137" customWidth="1"/>
    <col min="4856" max="4856" width="9.42578125" style="137" customWidth="1"/>
    <col min="4857" max="4857" width="10.140625" style="137" customWidth="1"/>
    <col min="4858" max="4861" width="9.140625" style="137"/>
    <col min="4862" max="4862" width="10.7109375" style="137" bestFit="1" customWidth="1"/>
    <col min="4863" max="5099" width="9.140625" style="137"/>
    <col min="5100" max="5100" width="18.85546875" style="137" customWidth="1"/>
    <col min="5101" max="5101" width="9.42578125" style="137" customWidth="1"/>
    <col min="5102" max="5102" width="9.7109375" style="137" customWidth="1"/>
    <col min="5103" max="5103" width="10" style="137" customWidth="1"/>
    <col min="5104" max="5104" width="9" style="137" customWidth="1"/>
    <col min="5105" max="5105" width="8.85546875" style="137" customWidth="1"/>
    <col min="5106" max="5106" width="9.28515625" style="137" customWidth="1"/>
    <col min="5107" max="5108" width="9.5703125" style="137" customWidth="1"/>
    <col min="5109" max="5109" width="9.140625" style="137" customWidth="1"/>
    <col min="5110" max="5111" width="9.85546875" style="137" customWidth="1"/>
    <col min="5112" max="5112" width="9.42578125" style="137" customWidth="1"/>
    <col min="5113" max="5113" width="10.140625" style="137" customWidth="1"/>
    <col min="5114" max="5117" width="9.140625" style="137"/>
    <col min="5118" max="5118" width="10.7109375" style="137" bestFit="1" customWidth="1"/>
    <col min="5119" max="5355" width="9.140625" style="137"/>
    <col min="5356" max="5356" width="18.85546875" style="137" customWidth="1"/>
    <col min="5357" max="5357" width="9.42578125" style="137" customWidth="1"/>
    <col min="5358" max="5358" width="9.7109375" style="137" customWidth="1"/>
    <col min="5359" max="5359" width="10" style="137" customWidth="1"/>
    <col min="5360" max="5360" width="9" style="137" customWidth="1"/>
    <col min="5361" max="5361" width="8.85546875" style="137" customWidth="1"/>
    <col min="5362" max="5362" width="9.28515625" style="137" customWidth="1"/>
    <col min="5363" max="5364" width="9.5703125" style="137" customWidth="1"/>
    <col min="5365" max="5365" width="9.140625" style="137" customWidth="1"/>
    <col min="5366" max="5367" width="9.85546875" style="137" customWidth="1"/>
    <col min="5368" max="5368" width="9.42578125" style="137" customWidth="1"/>
    <col min="5369" max="5369" width="10.140625" style="137" customWidth="1"/>
    <col min="5370" max="5373" width="9.140625" style="137"/>
    <col min="5374" max="5374" width="10.7109375" style="137" bestFit="1" customWidth="1"/>
    <col min="5375" max="5611" width="9.140625" style="137"/>
    <col min="5612" max="5612" width="18.85546875" style="137" customWidth="1"/>
    <col min="5613" max="5613" width="9.42578125" style="137" customWidth="1"/>
    <col min="5614" max="5614" width="9.7109375" style="137" customWidth="1"/>
    <col min="5615" max="5615" width="10" style="137" customWidth="1"/>
    <col min="5616" max="5616" width="9" style="137" customWidth="1"/>
    <col min="5617" max="5617" width="8.85546875" style="137" customWidth="1"/>
    <col min="5618" max="5618" width="9.28515625" style="137" customWidth="1"/>
    <col min="5619" max="5620" width="9.5703125" style="137" customWidth="1"/>
    <col min="5621" max="5621" width="9.140625" style="137" customWidth="1"/>
    <col min="5622" max="5623" width="9.85546875" style="137" customWidth="1"/>
    <col min="5624" max="5624" width="9.42578125" style="137" customWidth="1"/>
    <col min="5625" max="5625" width="10.140625" style="137" customWidth="1"/>
    <col min="5626" max="5629" width="9.140625" style="137"/>
    <col min="5630" max="5630" width="10.7109375" style="137" bestFit="1" customWidth="1"/>
    <col min="5631" max="5867" width="9.140625" style="137"/>
    <col min="5868" max="5868" width="18.85546875" style="137" customWidth="1"/>
    <col min="5869" max="5869" width="9.42578125" style="137" customWidth="1"/>
    <col min="5870" max="5870" width="9.7109375" style="137" customWidth="1"/>
    <col min="5871" max="5871" width="10" style="137" customWidth="1"/>
    <col min="5872" max="5872" width="9" style="137" customWidth="1"/>
    <col min="5873" max="5873" width="8.85546875" style="137" customWidth="1"/>
    <col min="5874" max="5874" width="9.28515625" style="137" customWidth="1"/>
    <col min="5875" max="5876" width="9.5703125" style="137" customWidth="1"/>
    <col min="5877" max="5877" width="9.140625" style="137" customWidth="1"/>
    <col min="5878" max="5879" width="9.85546875" style="137" customWidth="1"/>
    <col min="5880" max="5880" width="9.42578125" style="137" customWidth="1"/>
    <col min="5881" max="5881" width="10.140625" style="137" customWidth="1"/>
    <col min="5882" max="5885" width="9.140625" style="137"/>
    <col min="5886" max="5886" width="10.7109375" style="137" bestFit="1" customWidth="1"/>
    <col min="5887" max="6123" width="9.140625" style="137"/>
    <col min="6124" max="6124" width="18.85546875" style="137" customWidth="1"/>
    <col min="6125" max="6125" width="9.42578125" style="137" customWidth="1"/>
    <col min="6126" max="6126" width="9.7109375" style="137" customWidth="1"/>
    <col min="6127" max="6127" width="10" style="137" customWidth="1"/>
    <col min="6128" max="6128" width="9" style="137" customWidth="1"/>
    <col min="6129" max="6129" width="8.85546875" style="137" customWidth="1"/>
    <col min="6130" max="6130" width="9.28515625" style="137" customWidth="1"/>
    <col min="6131" max="6132" width="9.5703125" style="137" customWidth="1"/>
    <col min="6133" max="6133" width="9.140625" style="137" customWidth="1"/>
    <col min="6134" max="6135" width="9.85546875" style="137" customWidth="1"/>
    <col min="6136" max="6136" width="9.42578125" style="137" customWidth="1"/>
    <col min="6137" max="6137" width="10.140625" style="137" customWidth="1"/>
    <col min="6138" max="6141" width="9.140625" style="137"/>
    <col min="6142" max="6142" width="10.7109375" style="137" bestFit="1" customWidth="1"/>
    <col min="6143" max="6379" width="9.140625" style="137"/>
    <col min="6380" max="6380" width="18.85546875" style="137" customWidth="1"/>
    <col min="6381" max="6381" width="9.42578125" style="137" customWidth="1"/>
    <col min="6382" max="6382" width="9.7109375" style="137" customWidth="1"/>
    <col min="6383" max="6383" width="10" style="137" customWidth="1"/>
    <col min="6384" max="6384" width="9" style="137" customWidth="1"/>
    <col min="6385" max="6385" width="8.85546875" style="137" customWidth="1"/>
    <col min="6386" max="6386" width="9.28515625" style="137" customWidth="1"/>
    <col min="6387" max="6388" width="9.5703125" style="137" customWidth="1"/>
    <col min="6389" max="6389" width="9.140625" style="137" customWidth="1"/>
    <col min="6390" max="6391" width="9.85546875" style="137" customWidth="1"/>
    <col min="6392" max="6392" width="9.42578125" style="137" customWidth="1"/>
    <col min="6393" max="6393" width="10.140625" style="137" customWidth="1"/>
    <col min="6394" max="6397" width="9.140625" style="137"/>
    <col min="6398" max="6398" width="10.7109375" style="137" bestFit="1" customWidth="1"/>
    <col min="6399" max="6635" width="9.140625" style="137"/>
    <col min="6636" max="6636" width="18.85546875" style="137" customWidth="1"/>
    <col min="6637" max="6637" width="9.42578125" style="137" customWidth="1"/>
    <col min="6638" max="6638" width="9.7109375" style="137" customWidth="1"/>
    <col min="6639" max="6639" width="10" style="137" customWidth="1"/>
    <col min="6640" max="6640" width="9" style="137" customWidth="1"/>
    <col min="6641" max="6641" width="8.85546875" style="137" customWidth="1"/>
    <col min="6642" max="6642" width="9.28515625" style="137" customWidth="1"/>
    <col min="6643" max="6644" width="9.5703125" style="137" customWidth="1"/>
    <col min="6645" max="6645" width="9.140625" style="137" customWidth="1"/>
    <col min="6646" max="6647" width="9.85546875" style="137" customWidth="1"/>
    <col min="6648" max="6648" width="9.42578125" style="137" customWidth="1"/>
    <col min="6649" max="6649" width="10.140625" style="137" customWidth="1"/>
    <col min="6650" max="6653" width="9.140625" style="137"/>
    <col min="6654" max="6654" width="10.7109375" style="137" bestFit="1" customWidth="1"/>
    <col min="6655" max="6891" width="9.140625" style="137"/>
    <col min="6892" max="6892" width="18.85546875" style="137" customWidth="1"/>
    <col min="6893" max="6893" width="9.42578125" style="137" customWidth="1"/>
    <col min="6894" max="6894" width="9.7109375" style="137" customWidth="1"/>
    <col min="6895" max="6895" width="10" style="137" customWidth="1"/>
    <col min="6896" max="6896" width="9" style="137" customWidth="1"/>
    <col min="6897" max="6897" width="8.85546875" style="137" customWidth="1"/>
    <col min="6898" max="6898" width="9.28515625" style="137" customWidth="1"/>
    <col min="6899" max="6900" width="9.5703125" style="137" customWidth="1"/>
    <col min="6901" max="6901" width="9.140625" style="137" customWidth="1"/>
    <col min="6902" max="6903" width="9.85546875" style="137" customWidth="1"/>
    <col min="6904" max="6904" width="9.42578125" style="137" customWidth="1"/>
    <col min="6905" max="6905" width="10.140625" style="137" customWidth="1"/>
    <col min="6906" max="6909" width="9.140625" style="137"/>
    <col min="6910" max="6910" width="10.7109375" style="137" bestFit="1" customWidth="1"/>
    <col min="6911" max="7147" width="9.140625" style="137"/>
    <col min="7148" max="7148" width="18.85546875" style="137" customWidth="1"/>
    <col min="7149" max="7149" width="9.42578125" style="137" customWidth="1"/>
    <col min="7150" max="7150" width="9.7109375" style="137" customWidth="1"/>
    <col min="7151" max="7151" width="10" style="137" customWidth="1"/>
    <col min="7152" max="7152" width="9" style="137" customWidth="1"/>
    <col min="7153" max="7153" width="8.85546875" style="137" customWidth="1"/>
    <col min="7154" max="7154" width="9.28515625" style="137" customWidth="1"/>
    <col min="7155" max="7156" width="9.5703125" style="137" customWidth="1"/>
    <col min="7157" max="7157" width="9.140625" style="137" customWidth="1"/>
    <col min="7158" max="7159" width="9.85546875" style="137" customWidth="1"/>
    <col min="7160" max="7160" width="9.42578125" style="137" customWidth="1"/>
    <col min="7161" max="7161" width="10.140625" style="137" customWidth="1"/>
    <col min="7162" max="7165" width="9.140625" style="137"/>
    <col min="7166" max="7166" width="10.7109375" style="137" bestFit="1" customWidth="1"/>
    <col min="7167" max="7403" width="9.140625" style="137"/>
    <col min="7404" max="7404" width="18.85546875" style="137" customWidth="1"/>
    <col min="7405" max="7405" width="9.42578125" style="137" customWidth="1"/>
    <col min="7406" max="7406" width="9.7109375" style="137" customWidth="1"/>
    <col min="7407" max="7407" width="10" style="137" customWidth="1"/>
    <col min="7408" max="7408" width="9" style="137" customWidth="1"/>
    <col min="7409" max="7409" width="8.85546875" style="137" customWidth="1"/>
    <col min="7410" max="7410" width="9.28515625" style="137" customWidth="1"/>
    <col min="7411" max="7412" width="9.5703125" style="137" customWidth="1"/>
    <col min="7413" max="7413" width="9.140625" style="137" customWidth="1"/>
    <col min="7414" max="7415" width="9.85546875" style="137" customWidth="1"/>
    <col min="7416" max="7416" width="9.42578125" style="137" customWidth="1"/>
    <col min="7417" max="7417" width="10.140625" style="137" customWidth="1"/>
    <col min="7418" max="7421" width="9.140625" style="137"/>
    <col min="7422" max="7422" width="10.7109375" style="137" bestFit="1" customWidth="1"/>
    <col min="7423" max="7659" width="9.140625" style="137"/>
    <col min="7660" max="7660" width="18.85546875" style="137" customWidth="1"/>
    <col min="7661" max="7661" width="9.42578125" style="137" customWidth="1"/>
    <col min="7662" max="7662" width="9.7109375" style="137" customWidth="1"/>
    <col min="7663" max="7663" width="10" style="137" customWidth="1"/>
    <col min="7664" max="7664" width="9" style="137" customWidth="1"/>
    <col min="7665" max="7665" width="8.85546875" style="137" customWidth="1"/>
    <col min="7666" max="7666" width="9.28515625" style="137" customWidth="1"/>
    <col min="7667" max="7668" width="9.5703125" style="137" customWidth="1"/>
    <col min="7669" max="7669" width="9.140625" style="137" customWidth="1"/>
    <col min="7670" max="7671" width="9.85546875" style="137" customWidth="1"/>
    <col min="7672" max="7672" width="9.42578125" style="137" customWidth="1"/>
    <col min="7673" max="7673" width="10.140625" style="137" customWidth="1"/>
    <col min="7674" max="7677" width="9.140625" style="137"/>
    <col min="7678" max="7678" width="10.7109375" style="137" bestFit="1" customWidth="1"/>
    <col min="7679" max="7915" width="9.140625" style="137"/>
    <col min="7916" max="7916" width="18.85546875" style="137" customWidth="1"/>
    <col min="7917" max="7917" width="9.42578125" style="137" customWidth="1"/>
    <col min="7918" max="7918" width="9.7109375" style="137" customWidth="1"/>
    <col min="7919" max="7919" width="10" style="137" customWidth="1"/>
    <col min="7920" max="7920" width="9" style="137" customWidth="1"/>
    <col min="7921" max="7921" width="8.85546875" style="137" customWidth="1"/>
    <col min="7922" max="7922" width="9.28515625" style="137" customWidth="1"/>
    <col min="7923" max="7924" width="9.5703125" style="137" customWidth="1"/>
    <col min="7925" max="7925" width="9.140625" style="137" customWidth="1"/>
    <col min="7926" max="7927" width="9.85546875" style="137" customWidth="1"/>
    <col min="7928" max="7928" width="9.42578125" style="137" customWidth="1"/>
    <col min="7929" max="7929" width="10.140625" style="137" customWidth="1"/>
    <col min="7930" max="7933" width="9.140625" style="137"/>
    <col min="7934" max="7934" width="10.7109375" style="137" bestFit="1" customWidth="1"/>
    <col min="7935" max="8171" width="9.140625" style="137"/>
    <col min="8172" max="8172" width="18.85546875" style="137" customWidth="1"/>
    <col min="8173" max="8173" width="9.42578125" style="137" customWidth="1"/>
    <col min="8174" max="8174" width="9.7109375" style="137" customWidth="1"/>
    <col min="8175" max="8175" width="10" style="137" customWidth="1"/>
    <col min="8176" max="8176" width="9" style="137" customWidth="1"/>
    <col min="8177" max="8177" width="8.85546875" style="137" customWidth="1"/>
    <col min="8178" max="8178" width="9.28515625" style="137" customWidth="1"/>
    <col min="8179" max="8180" width="9.5703125" style="137" customWidth="1"/>
    <col min="8181" max="8181" width="9.140625" style="137" customWidth="1"/>
    <col min="8182" max="8183" width="9.85546875" style="137" customWidth="1"/>
    <col min="8184" max="8184" width="9.42578125" style="137" customWidth="1"/>
    <col min="8185" max="8185" width="10.140625" style="137" customWidth="1"/>
    <col min="8186" max="8189" width="9.140625" style="137"/>
    <col min="8190" max="8190" width="10.7109375" style="137" bestFit="1" customWidth="1"/>
    <col min="8191" max="8427" width="9.140625" style="137"/>
    <col min="8428" max="8428" width="18.85546875" style="137" customWidth="1"/>
    <col min="8429" max="8429" width="9.42578125" style="137" customWidth="1"/>
    <col min="8430" max="8430" width="9.7109375" style="137" customWidth="1"/>
    <col min="8431" max="8431" width="10" style="137" customWidth="1"/>
    <col min="8432" max="8432" width="9" style="137" customWidth="1"/>
    <col min="8433" max="8433" width="8.85546875" style="137" customWidth="1"/>
    <col min="8434" max="8434" width="9.28515625" style="137" customWidth="1"/>
    <col min="8435" max="8436" width="9.5703125" style="137" customWidth="1"/>
    <col min="8437" max="8437" width="9.140625" style="137" customWidth="1"/>
    <col min="8438" max="8439" width="9.85546875" style="137" customWidth="1"/>
    <col min="8440" max="8440" width="9.42578125" style="137" customWidth="1"/>
    <col min="8441" max="8441" width="10.140625" style="137" customWidth="1"/>
    <col min="8442" max="8445" width="9.140625" style="137"/>
    <col min="8446" max="8446" width="10.7109375" style="137" bestFit="1" customWidth="1"/>
    <col min="8447" max="8683" width="9.140625" style="137"/>
    <col min="8684" max="8684" width="18.85546875" style="137" customWidth="1"/>
    <col min="8685" max="8685" width="9.42578125" style="137" customWidth="1"/>
    <col min="8686" max="8686" width="9.7109375" style="137" customWidth="1"/>
    <col min="8687" max="8687" width="10" style="137" customWidth="1"/>
    <col min="8688" max="8688" width="9" style="137" customWidth="1"/>
    <col min="8689" max="8689" width="8.85546875" style="137" customWidth="1"/>
    <col min="8690" max="8690" width="9.28515625" style="137" customWidth="1"/>
    <col min="8691" max="8692" width="9.5703125" style="137" customWidth="1"/>
    <col min="8693" max="8693" width="9.140625" style="137" customWidth="1"/>
    <col min="8694" max="8695" width="9.85546875" style="137" customWidth="1"/>
    <col min="8696" max="8696" width="9.42578125" style="137" customWidth="1"/>
    <col min="8697" max="8697" width="10.140625" style="137" customWidth="1"/>
    <col min="8698" max="8701" width="9.140625" style="137"/>
    <col min="8702" max="8702" width="10.7109375" style="137" bestFit="1" customWidth="1"/>
    <col min="8703" max="8939" width="9.140625" style="137"/>
    <col min="8940" max="8940" width="18.85546875" style="137" customWidth="1"/>
    <col min="8941" max="8941" width="9.42578125" style="137" customWidth="1"/>
    <col min="8942" max="8942" width="9.7109375" style="137" customWidth="1"/>
    <col min="8943" max="8943" width="10" style="137" customWidth="1"/>
    <col min="8944" max="8944" width="9" style="137" customWidth="1"/>
    <col min="8945" max="8945" width="8.85546875" style="137" customWidth="1"/>
    <col min="8946" max="8946" width="9.28515625" style="137" customWidth="1"/>
    <col min="8947" max="8948" width="9.5703125" style="137" customWidth="1"/>
    <col min="8949" max="8949" width="9.140625" style="137" customWidth="1"/>
    <col min="8950" max="8951" width="9.85546875" style="137" customWidth="1"/>
    <col min="8952" max="8952" width="9.42578125" style="137" customWidth="1"/>
    <col min="8953" max="8953" width="10.140625" style="137" customWidth="1"/>
    <col min="8954" max="8957" width="9.140625" style="137"/>
    <col min="8958" max="8958" width="10.7109375" style="137" bestFit="1" customWidth="1"/>
    <col min="8959" max="9195" width="9.140625" style="137"/>
    <col min="9196" max="9196" width="18.85546875" style="137" customWidth="1"/>
    <col min="9197" max="9197" width="9.42578125" style="137" customWidth="1"/>
    <col min="9198" max="9198" width="9.7109375" style="137" customWidth="1"/>
    <col min="9199" max="9199" width="10" style="137" customWidth="1"/>
    <col min="9200" max="9200" width="9" style="137" customWidth="1"/>
    <col min="9201" max="9201" width="8.85546875" style="137" customWidth="1"/>
    <col min="9202" max="9202" width="9.28515625" style="137" customWidth="1"/>
    <col min="9203" max="9204" width="9.5703125" style="137" customWidth="1"/>
    <col min="9205" max="9205" width="9.140625" style="137" customWidth="1"/>
    <col min="9206" max="9207" width="9.85546875" style="137" customWidth="1"/>
    <col min="9208" max="9208" width="9.42578125" style="137" customWidth="1"/>
    <col min="9209" max="9209" width="10.140625" style="137" customWidth="1"/>
    <col min="9210" max="9213" width="9.140625" style="137"/>
    <col min="9214" max="9214" width="10.7109375" style="137" bestFit="1" customWidth="1"/>
    <col min="9215" max="9451" width="9.140625" style="137"/>
    <col min="9452" max="9452" width="18.85546875" style="137" customWidth="1"/>
    <col min="9453" max="9453" width="9.42578125" style="137" customWidth="1"/>
    <col min="9454" max="9454" width="9.7109375" style="137" customWidth="1"/>
    <col min="9455" max="9455" width="10" style="137" customWidth="1"/>
    <col min="9456" max="9456" width="9" style="137" customWidth="1"/>
    <col min="9457" max="9457" width="8.85546875" style="137" customWidth="1"/>
    <col min="9458" max="9458" width="9.28515625" style="137" customWidth="1"/>
    <col min="9459" max="9460" width="9.5703125" style="137" customWidth="1"/>
    <col min="9461" max="9461" width="9.140625" style="137" customWidth="1"/>
    <col min="9462" max="9463" width="9.85546875" style="137" customWidth="1"/>
    <col min="9464" max="9464" width="9.42578125" style="137" customWidth="1"/>
    <col min="9465" max="9465" width="10.140625" style="137" customWidth="1"/>
    <col min="9466" max="9469" width="9.140625" style="137"/>
    <col min="9470" max="9470" width="10.7109375" style="137" bestFit="1" customWidth="1"/>
    <col min="9471" max="9707" width="9.140625" style="137"/>
    <col min="9708" max="9708" width="18.85546875" style="137" customWidth="1"/>
    <col min="9709" max="9709" width="9.42578125" style="137" customWidth="1"/>
    <col min="9710" max="9710" width="9.7109375" style="137" customWidth="1"/>
    <col min="9711" max="9711" width="10" style="137" customWidth="1"/>
    <col min="9712" max="9712" width="9" style="137" customWidth="1"/>
    <col min="9713" max="9713" width="8.85546875" style="137" customWidth="1"/>
    <col min="9714" max="9714" width="9.28515625" style="137" customWidth="1"/>
    <col min="9715" max="9716" width="9.5703125" style="137" customWidth="1"/>
    <col min="9717" max="9717" width="9.140625" style="137" customWidth="1"/>
    <col min="9718" max="9719" width="9.85546875" style="137" customWidth="1"/>
    <col min="9720" max="9720" width="9.42578125" style="137" customWidth="1"/>
    <col min="9721" max="9721" width="10.140625" style="137" customWidth="1"/>
    <col min="9722" max="9725" width="9.140625" style="137"/>
    <col min="9726" max="9726" width="10.7109375" style="137" bestFit="1" customWidth="1"/>
    <col min="9727" max="9963" width="9.140625" style="137"/>
    <col min="9964" max="9964" width="18.85546875" style="137" customWidth="1"/>
    <col min="9965" max="9965" width="9.42578125" style="137" customWidth="1"/>
    <col min="9966" max="9966" width="9.7109375" style="137" customWidth="1"/>
    <col min="9967" max="9967" width="10" style="137" customWidth="1"/>
    <col min="9968" max="9968" width="9" style="137" customWidth="1"/>
    <col min="9969" max="9969" width="8.85546875" style="137" customWidth="1"/>
    <col min="9970" max="9970" width="9.28515625" style="137" customWidth="1"/>
    <col min="9971" max="9972" width="9.5703125" style="137" customWidth="1"/>
    <col min="9973" max="9973" width="9.140625" style="137" customWidth="1"/>
    <col min="9974" max="9975" width="9.85546875" style="137" customWidth="1"/>
    <col min="9976" max="9976" width="9.42578125" style="137" customWidth="1"/>
    <col min="9977" max="9977" width="10.140625" style="137" customWidth="1"/>
    <col min="9978" max="9981" width="9.140625" style="137"/>
    <col min="9982" max="9982" width="10.7109375" style="137" bestFit="1" customWidth="1"/>
    <col min="9983" max="10219" width="9.140625" style="137"/>
    <col min="10220" max="10220" width="18.85546875" style="137" customWidth="1"/>
    <col min="10221" max="10221" width="9.42578125" style="137" customWidth="1"/>
    <col min="10222" max="10222" width="9.7109375" style="137" customWidth="1"/>
    <col min="10223" max="10223" width="10" style="137" customWidth="1"/>
    <col min="10224" max="10224" width="9" style="137" customWidth="1"/>
    <col min="10225" max="10225" width="8.85546875" style="137" customWidth="1"/>
    <col min="10226" max="10226" width="9.28515625" style="137" customWidth="1"/>
    <col min="10227" max="10228" width="9.5703125" style="137" customWidth="1"/>
    <col min="10229" max="10229" width="9.140625" style="137" customWidth="1"/>
    <col min="10230" max="10231" width="9.85546875" style="137" customWidth="1"/>
    <col min="10232" max="10232" width="9.42578125" style="137" customWidth="1"/>
    <col min="10233" max="10233" width="10.140625" style="137" customWidth="1"/>
    <col min="10234" max="10237" width="9.140625" style="137"/>
    <col min="10238" max="10238" width="10.7109375" style="137" bestFit="1" customWidth="1"/>
    <col min="10239" max="10475" width="9.140625" style="137"/>
    <col min="10476" max="10476" width="18.85546875" style="137" customWidth="1"/>
    <col min="10477" max="10477" width="9.42578125" style="137" customWidth="1"/>
    <col min="10478" max="10478" width="9.7109375" style="137" customWidth="1"/>
    <col min="10479" max="10479" width="10" style="137" customWidth="1"/>
    <col min="10480" max="10480" width="9" style="137" customWidth="1"/>
    <col min="10481" max="10481" width="8.85546875" style="137" customWidth="1"/>
    <col min="10482" max="10482" width="9.28515625" style="137" customWidth="1"/>
    <col min="10483" max="10484" width="9.5703125" style="137" customWidth="1"/>
    <col min="10485" max="10485" width="9.140625" style="137" customWidth="1"/>
    <col min="10486" max="10487" width="9.85546875" style="137" customWidth="1"/>
    <col min="10488" max="10488" width="9.42578125" style="137" customWidth="1"/>
    <col min="10489" max="10489" width="10.140625" style="137" customWidth="1"/>
    <col min="10490" max="10493" width="9.140625" style="137"/>
    <col min="10494" max="10494" width="10.7109375" style="137" bestFit="1" customWidth="1"/>
    <col min="10495" max="10731" width="9.140625" style="137"/>
    <col min="10732" max="10732" width="18.85546875" style="137" customWidth="1"/>
    <col min="10733" max="10733" width="9.42578125" style="137" customWidth="1"/>
    <col min="10734" max="10734" width="9.7109375" style="137" customWidth="1"/>
    <col min="10735" max="10735" width="10" style="137" customWidth="1"/>
    <col min="10736" max="10736" width="9" style="137" customWidth="1"/>
    <col min="10737" max="10737" width="8.85546875" style="137" customWidth="1"/>
    <col min="10738" max="10738" width="9.28515625" style="137" customWidth="1"/>
    <col min="10739" max="10740" width="9.5703125" style="137" customWidth="1"/>
    <col min="10741" max="10741" width="9.140625" style="137" customWidth="1"/>
    <col min="10742" max="10743" width="9.85546875" style="137" customWidth="1"/>
    <col min="10744" max="10744" width="9.42578125" style="137" customWidth="1"/>
    <col min="10745" max="10745" width="10.140625" style="137" customWidth="1"/>
    <col min="10746" max="10749" width="9.140625" style="137"/>
    <col min="10750" max="10750" width="10.7109375" style="137" bestFit="1" customWidth="1"/>
    <col min="10751" max="10987" width="9.140625" style="137"/>
    <col min="10988" max="10988" width="18.85546875" style="137" customWidth="1"/>
    <col min="10989" max="10989" width="9.42578125" style="137" customWidth="1"/>
    <col min="10990" max="10990" width="9.7109375" style="137" customWidth="1"/>
    <col min="10991" max="10991" width="10" style="137" customWidth="1"/>
    <col min="10992" max="10992" width="9" style="137" customWidth="1"/>
    <col min="10993" max="10993" width="8.85546875" style="137" customWidth="1"/>
    <col min="10994" max="10994" width="9.28515625" style="137" customWidth="1"/>
    <col min="10995" max="10996" width="9.5703125" style="137" customWidth="1"/>
    <col min="10997" max="10997" width="9.140625" style="137" customWidth="1"/>
    <col min="10998" max="10999" width="9.85546875" style="137" customWidth="1"/>
    <col min="11000" max="11000" width="9.42578125" style="137" customWidth="1"/>
    <col min="11001" max="11001" width="10.140625" style="137" customWidth="1"/>
    <col min="11002" max="11005" width="9.140625" style="137"/>
    <col min="11006" max="11006" width="10.7109375" style="137" bestFit="1" customWidth="1"/>
    <col min="11007" max="11243" width="9.140625" style="137"/>
    <col min="11244" max="11244" width="18.85546875" style="137" customWidth="1"/>
    <col min="11245" max="11245" width="9.42578125" style="137" customWidth="1"/>
    <col min="11246" max="11246" width="9.7109375" style="137" customWidth="1"/>
    <col min="11247" max="11247" width="10" style="137" customWidth="1"/>
    <col min="11248" max="11248" width="9" style="137" customWidth="1"/>
    <col min="11249" max="11249" width="8.85546875" style="137" customWidth="1"/>
    <col min="11250" max="11250" width="9.28515625" style="137" customWidth="1"/>
    <col min="11251" max="11252" width="9.5703125" style="137" customWidth="1"/>
    <col min="11253" max="11253" width="9.140625" style="137" customWidth="1"/>
    <col min="11254" max="11255" width="9.85546875" style="137" customWidth="1"/>
    <col min="11256" max="11256" width="9.42578125" style="137" customWidth="1"/>
    <col min="11257" max="11257" width="10.140625" style="137" customWidth="1"/>
    <col min="11258" max="11261" width="9.140625" style="137"/>
    <col min="11262" max="11262" width="10.7109375" style="137" bestFit="1" customWidth="1"/>
    <col min="11263" max="11499" width="9.140625" style="137"/>
    <col min="11500" max="11500" width="18.85546875" style="137" customWidth="1"/>
    <col min="11501" max="11501" width="9.42578125" style="137" customWidth="1"/>
    <col min="11502" max="11502" width="9.7109375" style="137" customWidth="1"/>
    <col min="11503" max="11503" width="10" style="137" customWidth="1"/>
    <col min="11504" max="11504" width="9" style="137" customWidth="1"/>
    <col min="11505" max="11505" width="8.85546875" style="137" customWidth="1"/>
    <col min="11506" max="11506" width="9.28515625" style="137" customWidth="1"/>
    <col min="11507" max="11508" width="9.5703125" style="137" customWidth="1"/>
    <col min="11509" max="11509" width="9.140625" style="137" customWidth="1"/>
    <col min="11510" max="11511" width="9.85546875" style="137" customWidth="1"/>
    <col min="11512" max="11512" width="9.42578125" style="137" customWidth="1"/>
    <col min="11513" max="11513" width="10.140625" style="137" customWidth="1"/>
    <col min="11514" max="11517" width="9.140625" style="137"/>
    <col min="11518" max="11518" width="10.7109375" style="137" bestFit="1" customWidth="1"/>
    <col min="11519" max="11755" width="9.140625" style="137"/>
    <col min="11756" max="11756" width="18.85546875" style="137" customWidth="1"/>
    <col min="11757" max="11757" width="9.42578125" style="137" customWidth="1"/>
    <col min="11758" max="11758" width="9.7109375" style="137" customWidth="1"/>
    <col min="11759" max="11759" width="10" style="137" customWidth="1"/>
    <col min="11760" max="11760" width="9" style="137" customWidth="1"/>
    <col min="11761" max="11761" width="8.85546875" style="137" customWidth="1"/>
    <col min="11762" max="11762" width="9.28515625" style="137" customWidth="1"/>
    <col min="11763" max="11764" width="9.5703125" style="137" customWidth="1"/>
    <col min="11765" max="11765" width="9.140625" style="137" customWidth="1"/>
    <col min="11766" max="11767" width="9.85546875" style="137" customWidth="1"/>
    <col min="11768" max="11768" width="9.42578125" style="137" customWidth="1"/>
    <col min="11769" max="11769" width="10.140625" style="137" customWidth="1"/>
    <col min="11770" max="11773" width="9.140625" style="137"/>
    <col min="11774" max="11774" width="10.7109375" style="137" bestFit="1" customWidth="1"/>
    <col min="11775" max="12011" width="9.140625" style="137"/>
    <col min="12012" max="12012" width="18.85546875" style="137" customWidth="1"/>
    <col min="12013" max="12013" width="9.42578125" style="137" customWidth="1"/>
    <col min="12014" max="12014" width="9.7109375" style="137" customWidth="1"/>
    <col min="12015" max="12015" width="10" style="137" customWidth="1"/>
    <col min="12016" max="12016" width="9" style="137" customWidth="1"/>
    <col min="12017" max="12017" width="8.85546875" style="137" customWidth="1"/>
    <col min="12018" max="12018" width="9.28515625" style="137" customWidth="1"/>
    <col min="12019" max="12020" width="9.5703125" style="137" customWidth="1"/>
    <col min="12021" max="12021" width="9.140625" style="137" customWidth="1"/>
    <col min="12022" max="12023" width="9.85546875" style="137" customWidth="1"/>
    <col min="12024" max="12024" width="9.42578125" style="137" customWidth="1"/>
    <col min="12025" max="12025" width="10.140625" style="137" customWidth="1"/>
    <col min="12026" max="12029" width="9.140625" style="137"/>
    <col min="12030" max="12030" width="10.7109375" style="137" bestFit="1" customWidth="1"/>
    <col min="12031" max="12267" width="9.140625" style="137"/>
    <col min="12268" max="12268" width="18.85546875" style="137" customWidth="1"/>
    <col min="12269" max="12269" width="9.42578125" style="137" customWidth="1"/>
    <col min="12270" max="12270" width="9.7109375" style="137" customWidth="1"/>
    <col min="12271" max="12271" width="10" style="137" customWidth="1"/>
    <col min="12272" max="12272" width="9" style="137" customWidth="1"/>
    <col min="12273" max="12273" width="8.85546875" style="137" customWidth="1"/>
    <col min="12274" max="12274" width="9.28515625" style="137" customWidth="1"/>
    <col min="12275" max="12276" width="9.5703125" style="137" customWidth="1"/>
    <col min="12277" max="12277" width="9.140625" style="137" customWidth="1"/>
    <col min="12278" max="12279" width="9.85546875" style="137" customWidth="1"/>
    <col min="12280" max="12280" width="9.42578125" style="137" customWidth="1"/>
    <col min="12281" max="12281" width="10.140625" style="137" customWidth="1"/>
    <col min="12282" max="12285" width="9.140625" style="137"/>
    <col min="12286" max="12286" width="10.7109375" style="137" bestFit="1" customWidth="1"/>
    <col min="12287" max="12523" width="9.140625" style="137"/>
    <col min="12524" max="12524" width="18.85546875" style="137" customWidth="1"/>
    <col min="12525" max="12525" width="9.42578125" style="137" customWidth="1"/>
    <col min="12526" max="12526" width="9.7109375" style="137" customWidth="1"/>
    <col min="12527" max="12527" width="10" style="137" customWidth="1"/>
    <col min="12528" max="12528" width="9" style="137" customWidth="1"/>
    <col min="12529" max="12529" width="8.85546875" style="137" customWidth="1"/>
    <col min="12530" max="12530" width="9.28515625" style="137" customWidth="1"/>
    <col min="12531" max="12532" width="9.5703125" style="137" customWidth="1"/>
    <col min="12533" max="12533" width="9.140625" style="137" customWidth="1"/>
    <col min="12534" max="12535" width="9.85546875" style="137" customWidth="1"/>
    <col min="12536" max="12536" width="9.42578125" style="137" customWidth="1"/>
    <col min="12537" max="12537" width="10.140625" style="137" customWidth="1"/>
    <col min="12538" max="12541" width="9.140625" style="137"/>
    <col min="12542" max="12542" width="10.7109375" style="137" bestFit="1" customWidth="1"/>
    <col min="12543" max="12779" width="9.140625" style="137"/>
    <col min="12780" max="12780" width="18.85546875" style="137" customWidth="1"/>
    <col min="12781" max="12781" width="9.42578125" style="137" customWidth="1"/>
    <col min="12782" max="12782" width="9.7109375" style="137" customWidth="1"/>
    <col min="12783" max="12783" width="10" style="137" customWidth="1"/>
    <col min="12784" max="12784" width="9" style="137" customWidth="1"/>
    <col min="12785" max="12785" width="8.85546875" style="137" customWidth="1"/>
    <col min="12786" max="12786" width="9.28515625" style="137" customWidth="1"/>
    <col min="12787" max="12788" width="9.5703125" style="137" customWidth="1"/>
    <col min="12789" max="12789" width="9.140625" style="137" customWidth="1"/>
    <col min="12790" max="12791" width="9.85546875" style="137" customWidth="1"/>
    <col min="12792" max="12792" width="9.42578125" style="137" customWidth="1"/>
    <col min="12793" max="12793" width="10.140625" style="137" customWidth="1"/>
    <col min="12794" max="12797" width="9.140625" style="137"/>
    <col min="12798" max="12798" width="10.7109375" style="137" bestFit="1" customWidth="1"/>
    <col min="12799" max="13035" width="9.140625" style="137"/>
    <col min="13036" max="13036" width="18.85546875" style="137" customWidth="1"/>
    <col min="13037" max="13037" width="9.42578125" style="137" customWidth="1"/>
    <col min="13038" max="13038" width="9.7109375" style="137" customWidth="1"/>
    <col min="13039" max="13039" width="10" style="137" customWidth="1"/>
    <col min="13040" max="13040" width="9" style="137" customWidth="1"/>
    <col min="13041" max="13041" width="8.85546875" style="137" customWidth="1"/>
    <col min="13042" max="13042" width="9.28515625" style="137" customWidth="1"/>
    <col min="13043" max="13044" width="9.5703125" style="137" customWidth="1"/>
    <col min="13045" max="13045" width="9.140625" style="137" customWidth="1"/>
    <col min="13046" max="13047" width="9.85546875" style="137" customWidth="1"/>
    <col min="13048" max="13048" width="9.42578125" style="137" customWidth="1"/>
    <col min="13049" max="13049" width="10.140625" style="137" customWidth="1"/>
    <col min="13050" max="13053" width="9.140625" style="137"/>
    <col min="13054" max="13054" width="10.7109375" style="137" bestFit="1" customWidth="1"/>
    <col min="13055" max="13291" width="9.140625" style="137"/>
    <col min="13292" max="13292" width="18.85546875" style="137" customWidth="1"/>
    <col min="13293" max="13293" width="9.42578125" style="137" customWidth="1"/>
    <col min="13294" max="13294" width="9.7109375" style="137" customWidth="1"/>
    <col min="13295" max="13295" width="10" style="137" customWidth="1"/>
    <col min="13296" max="13296" width="9" style="137" customWidth="1"/>
    <col min="13297" max="13297" width="8.85546875" style="137" customWidth="1"/>
    <col min="13298" max="13298" width="9.28515625" style="137" customWidth="1"/>
    <col min="13299" max="13300" width="9.5703125" style="137" customWidth="1"/>
    <col min="13301" max="13301" width="9.140625" style="137" customWidth="1"/>
    <col min="13302" max="13303" width="9.85546875" style="137" customWidth="1"/>
    <col min="13304" max="13304" width="9.42578125" style="137" customWidth="1"/>
    <col min="13305" max="13305" width="10.140625" style="137" customWidth="1"/>
    <col min="13306" max="13309" width="9.140625" style="137"/>
    <col min="13310" max="13310" width="10.7109375" style="137" bestFit="1" customWidth="1"/>
    <col min="13311" max="13547" width="9.140625" style="137"/>
    <col min="13548" max="13548" width="18.85546875" style="137" customWidth="1"/>
    <col min="13549" max="13549" width="9.42578125" style="137" customWidth="1"/>
    <col min="13550" max="13550" width="9.7109375" style="137" customWidth="1"/>
    <col min="13551" max="13551" width="10" style="137" customWidth="1"/>
    <col min="13552" max="13552" width="9" style="137" customWidth="1"/>
    <col min="13553" max="13553" width="8.85546875" style="137" customWidth="1"/>
    <col min="13554" max="13554" width="9.28515625" style="137" customWidth="1"/>
    <col min="13555" max="13556" width="9.5703125" style="137" customWidth="1"/>
    <col min="13557" max="13557" width="9.140625" style="137" customWidth="1"/>
    <col min="13558" max="13559" width="9.85546875" style="137" customWidth="1"/>
    <col min="13560" max="13560" width="9.42578125" style="137" customWidth="1"/>
    <col min="13561" max="13561" width="10.140625" style="137" customWidth="1"/>
    <col min="13562" max="13565" width="9.140625" style="137"/>
    <col min="13566" max="13566" width="10.7109375" style="137" bestFit="1" customWidth="1"/>
    <col min="13567" max="13803" width="9.140625" style="137"/>
    <col min="13804" max="13804" width="18.85546875" style="137" customWidth="1"/>
    <col min="13805" max="13805" width="9.42578125" style="137" customWidth="1"/>
    <col min="13806" max="13806" width="9.7109375" style="137" customWidth="1"/>
    <col min="13807" max="13807" width="10" style="137" customWidth="1"/>
    <col min="13808" max="13808" width="9" style="137" customWidth="1"/>
    <col min="13809" max="13809" width="8.85546875" style="137" customWidth="1"/>
    <col min="13810" max="13810" width="9.28515625" style="137" customWidth="1"/>
    <col min="13811" max="13812" width="9.5703125" style="137" customWidth="1"/>
    <col min="13813" max="13813" width="9.140625" style="137" customWidth="1"/>
    <col min="13814" max="13815" width="9.85546875" style="137" customWidth="1"/>
    <col min="13816" max="13816" width="9.42578125" style="137" customWidth="1"/>
    <col min="13817" max="13817" width="10.140625" style="137" customWidth="1"/>
    <col min="13818" max="13821" width="9.140625" style="137"/>
    <col min="13822" max="13822" width="10.7109375" style="137" bestFit="1" customWidth="1"/>
    <col min="13823" max="14059" width="9.140625" style="137"/>
    <col min="14060" max="14060" width="18.85546875" style="137" customWidth="1"/>
    <col min="14061" max="14061" width="9.42578125" style="137" customWidth="1"/>
    <col min="14062" max="14062" width="9.7109375" style="137" customWidth="1"/>
    <col min="14063" max="14063" width="10" style="137" customWidth="1"/>
    <col min="14064" max="14064" width="9" style="137" customWidth="1"/>
    <col min="14065" max="14065" width="8.85546875" style="137" customWidth="1"/>
    <col min="14066" max="14066" width="9.28515625" style="137" customWidth="1"/>
    <col min="14067" max="14068" width="9.5703125" style="137" customWidth="1"/>
    <col min="14069" max="14069" width="9.140625" style="137" customWidth="1"/>
    <col min="14070" max="14071" width="9.85546875" style="137" customWidth="1"/>
    <col min="14072" max="14072" width="9.42578125" style="137" customWidth="1"/>
    <col min="14073" max="14073" width="10.140625" style="137" customWidth="1"/>
    <col min="14074" max="14077" width="9.140625" style="137"/>
    <col min="14078" max="14078" width="10.7109375" style="137" bestFit="1" customWidth="1"/>
    <col min="14079" max="14315" width="9.140625" style="137"/>
    <col min="14316" max="14316" width="18.85546875" style="137" customWidth="1"/>
    <col min="14317" max="14317" width="9.42578125" style="137" customWidth="1"/>
    <col min="14318" max="14318" width="9.7109375" style="137" customWidth="1"/>
    <col min="14319" max="14319" width="10" style="137" customWidth="1"/>
    <col min="14320" max="14320" width="9" style="137" customWidth="1"/>
    <col min="14321" max="14321" width="8.85546875" style="137" customWidth="1"/>
    <col min="14322" max="14322" width="9.28515625" style="137" customWidth="1"/>
    <col min="14323" max="14324" width="9.5703125" style="137" customWidth="1"/>
    <col min="14325" max="14325" width="9.140625" style="137" customWidth="1"/>
    <col min="14326" max="14327" width="9.85546875" style="137" customWidth="1"/>
    <col min="14328" max="14328" width="9.42578125" style="137" customWidth="1"/>
    <col min="14329" max="14329" width="10.140625" style="137" customWidth="1"/>
    <col min="14330" max="14333" width="9.140625" style="137"/>
    <col min="14334" max="14334" width="10.7109375" style="137" bestFit="1" customWidth="1"/>
    <col min="14335" max="14571" width="9.140625" style="137"/>
    <col min="14572" max="14572" width="18.85546875" style="137" customWidth="1"/>
    <col min="14573" max="14573" width="9.42578125" style="137" customWidth="1"/>
    <col min="14574" max="14574" width="9.7109375" style="137" customWidth="1"/>
    <col min="14575" max="14575" width="10" style="137" customWidth="1"/>
    <col min="14576" max="14576" width="9" style="137" customWidth="1"/>
    <col min="14577" max="14577" width="8.85546875" style="137" customWidth="1"/>
    <col min="14578" max="14578" width="9.28515625" style="137" customWidth="1"/>
    <col min="14579" max="14580" width="9.5703125" style="137" customWidth="1"/>
    <col min="14581" max="14581" width="9.140625" style="137" customWidth="1"/>
    <col min="14582" max="14583" width="9.85546875" style="137" customWidth="1"/>
    <col min="14584" max="14584" width="9.42578125" style="137" customWidth="1"/>
    <col min="14585" max="14585" width="10.140625" style="137" customWidth="1"/>
    <col min="14586" max="14589" width="9.140625" style="137"/>
    <col min="14590" max="14590" width="10.7109375" style="137" bestFit="1" customWidth="1"/>
    <col min="14591" max="14827" width="9.140625" style="137"/>
    <col min="14828" max="14828" width="18.85546875" style="137" customWidth="1"/>
    <col min="14829" max="14829" width="9.42578125" style="137" customWidth="1"/>
    <col min="14830" max="14830" width="9.7109375" style="137" customWidth="1"/>
    <col min="14831" max="14831" width="10" style="137" customWidth="1"/>
    <col min="14832" max="14832" width="9" style="137" customWidth="1"/>
    <col min="14833" max="14833" width="8.85546875" style="137" customWidth="1"/>
    <col min="14834" max="14834" width="9.28515625" style="137" customWidth="1"/>
    <col min="14835" max="14836" width="9.5703125" style="137" customWidth="1"/>
    <col min="14837" max="14837" width="9.140625" style="137" customWidth="1"/>
    <col min="14838" max="14839" width="9.85546875" style="137" customWidth="1"/>
    <col min="14840" max="14840" width="9.42578125" style="137" customWidth="1"/>
    <col min="14841" max="14841" width="10.140625" style="137" customWidth="1"/>
    <col min="14842" max="14845" width="9.140625" style="137"/>
    <col min="14846" max="14846" width="10.7109375" style="137" bestFit="1" customWidth="1"/>
    <col min="14847" max="15083" width="9.140625" style="137"/>
    <col min="15084" max="15084" width="18.85546875" style="137" customWidth="1"/>
    <col min="15085" max="15085" width="9.42578125" style="137" customWidth="1"/>
    <col min="15086" max="15086" width="9.7109375" style="137" customWidth="1"/>
    <col min="15087" max="15087" width="10" style="137" customWidth="1"/>
    <col min="15088" max="15088" width="9" style="137" customWidth="1"/>
    <col min="15089" max="15089" width="8.85546875" style="137" customWidth="1"/>
    <col min="15090" max="15090" width="9.28515625" style="137" customWidth="1"/>
    <col min="15091" max="15092" width="9.5703125" style="137" customWidth="1"/>
    <col min="15093" max="15093" width="9.140625" style="137" customWidth="1"/>
    <col min="15094" max="15095" width="9.85546875" style="137" customWidth="1"/>
    <col min="15096" max="15096" width="9.42578125" style="137" customWidth="1"/>
    <col min="15097" max="15097" width="10.140625" style="137" customWidth="1"/>
    <col min="15098" max="15101" width="9.140625" style="137"/>
    <col min="15102" max="15102" width="10.7109375" style="137" bestFit="1" customWidth="1"/>
    <col min="15103" max="15339" width="9.140625" style="137"/>
    <col min="15340" max="15340" width="18.85546875" style="137" customWidth="1"/>
    <col min="15341" max="15341" width="9.42578125" style="137" customWidth="1"/>
    <col min="15342" max="15342" width="9.7109375" style="137" customWidth="1"/>
    <col min="15343" max="15343" width="10" style="137" customWidth="1"/>
    <col min="15344" max="15344" width="9" style="137" customWidth="1"/>
    <col min="15345" max="15345" width="8.85546875" style="137" customWidth="1"/>
    <col min="15346" max="15346" width="9.28515625" style="137" customWidth="1"/>
    <col min="15347" max="15348" width="9.5703125" style="137" customWidth="1"/>
    <col min="15349" max="15349" width="9.140625" style="137" customWidth="1"/>
    <col min="15350" max="15351" width="9.85546875" style="137" customWidth="1"/>
    <col min="15352" max="15352" width="9.42578125" style="137" customWidth="1"/>
    <col min="15353" max="15353" width="10.140625" style="137" customWidth="1"/>
    <col min="15354" max="15357" width="9.140625" style="137"/>
    <col min="15358" max="15358" width="10.7109375" style="137" bestFit="1" customWidth="1"/>
    <col min="15359" max="15595" width="9.140625" style="137"/>
    <col min="15596" max="15596" width="18.85546875" style="137" customWidth="1"/>
    <col min="15597" max="15597" width="9.42578125" style="137" customWidth="1"/>
    <col min="15598" max="15598" width="9.7109375" style="137" customWidth="1"/>
    <col min="15599" max="15599" width="10" style="137" customWidth="1"/>
    <col min="15600" max="15600" width="9" style="137" customWidth="1"/>
    <col min="15601" max="15601" width="8.85546875" style="137" customWidth="1"/>
    <col min="15602" max="15602" width="9.28515625" style="137" customWidth="1"/>
    <col min="15603" max="15604" width="9.5703125" style="137" customWidth="1"/>
    <col min="15605" max="15605" width="9.140625" style="137" customWidth="1"/>
    <col min="15606" max="15607" width="9.85546875" style="137" customWidth="1"/>
    <col min="15608" max="15608" width="9.42578125" style="137" customWidth="1"/>
    <col min="15609" max="15609" width="10.140625" style="137" customWidth="1"/>
    <col min="15610" max="15613" width="9.140625" style="137"/>
    <col min="15614" max="15614" width="10.7109375" style="137" bestFit="1" customWidth="1"/>
    <col min="15615" max="15851" width="9.140625" style="137"/>
    <col min="15852" max="15852" width="18.85546875" style="137" customWidth="1"/>
    <col min="15853" max="15853" width="9.42578125" style="137" customWidth="1"/>
    <col min="15854" max="15854" width="9.7109375" style="137" customWidth="1"/>
    <col min="15855" max="15855" width="10" style="137" customWidth="1"/>
    <col min="15856" max="15856" width="9" style="137" customWidth="1"/>
    <col min="15857" max="15857" width="8.85546875" style="137" customWidth="1"/>
    <col min="15858" max="15858" width="9.28515625" style="137" customWidth="1"/>
    <col min="15859" max="15860" width="9.5703125" style="137" customWidth="1"/>
    <col min="15861" max="15861" width="9.140625" style="137" customWidth="1"/>
    <col min="15862" max="15863" width="9.85546875" style="137" customWidth="1"/>
    <col min="15864" max="15864" width="9.42578125" style="137" customWidth="1"/>
    <col min="15865" max="15865" width="10.140625" style="137" customWidth="1"/>
    <col min="15866" max="15869" width="9.140625" style="137"/>
    <col min="15870" max="15870" width="10.7109375" style="137" bestFit="1" customWidth="1"/>
    <col min="15871" max="16107" width="9.140625" style="137"/>
    <col min="16108" max="16108" width="18.85546875" style="137" customWidth="1"/>
    <col min="16109" max="16109" width="9.42578125" style="137" customWidth="1"/>
    <col min="16110" max="16110" width="9.7109375" style="137" customWidth="1"/>
    <col min="16111" max="16111" width="10" style="137" customWidth="1"/>
    <col min="16112" max="16112" width="9" style="137" customWidth="1"/>
    <col min="16113" max="16113" width="8.85546875" style="137" customWidth="1"/>
    <col min="16114" max="16114" width="9.28515625" style="137" customWidth="1"/>
    <col min="16115" max="16116" width="9.5703125" style="137" customWidth="1"/>
    <col min="16117" max="16117" width="9.140625" style="137" customWidth="1"/>
    <col min="16118" max="16119" width="9.85546875" style="137" customWidth="1"/>
    <col min="16120" max="16120" width="9.42578125" style="137" customWidth="1"/>
    <col min="16121" max="16121" width="10.140625" style="137" customWidth="1"/>
    <col min="16122" max="16125" width="9.140625" style="137"/>
    <col min="16126" max="16126" width="10.7109375" style="137" bestFit="1" customWidth="1"/>
    <col min="16127" max="16384" width="9.140625" style="137"/>
  </cols>
  <sheetData>
    <row r="1" spans="1:18" ht="23.25" customHeight="1" x14ac:dyDescent="0.2">
      <c r="A1" s="447" t="s">
        <v>163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</row>
    <row r="2" spans="1:18" ht="14.25" customHeight="1" x14ac:dyDescent="0.2">
      <c r="A2" s="446" t="s">
        <v>198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</row>
    <row r="3" spans="1:18" ht="12.75" customHeight="1" x14ac:dyDescent="0.2">
      <c r="A3" s="446" t="s">
        <v>201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</row>
    <row r="4" spans="1:18" x14ac:dyDescent="0.2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286"/>
      <c r="N4" s="286"/>
      <c r="O4" s="286"/>
      <c r="P4" s="139" t="s">
        <v>135</v>
      </c>
    </row>
    <row r="5" spans="1:18" ht="12.75" customHeight="1" x14ac:dyDescent="0.2">
      <c r="A5" s="451"/>
      <c r="B5" s="448" t="s">
        <v>151</v>
      </c>
      <c r="C5" s="448"/>
      <c r="D5" s="449"/>
      <c r="E5" s="448" t="s">
        <v>74</v>
      </c>
      <c r="F5" s="448"/>
      <c r="G5" s="449"/>
      <c r="H5" s="448"/>
      <c r="I5" s="448"/>
      <c r="J5" s="449"/>
      <c r="K5" s="448" t="s">
        <v>180</v>
      </c>
      <c r="L5" s="448"/>
      <c r="M5" s="449"/>
      <c r="N5" s="448" t="s">
        <v>75</v>
      </c>
      <c r="O5" s="449"/>
      <c r="P5" s="450"/>
    </row>
    <row r="6" spans="1:18" ht="36.75" customHeight="1" x14ac:dyDescent="0.2">
      <c r="A6" s="451"/>
      <c r="B6" s="448"/>
      <c r="C6" s="449"/>
      <c r="D6" s="449"/>
      <c r="E6" s="448" t="s">
        <v>73</v>
      </c>
      <c r="F6" s="449"/>
      <c r="G6" s="449"/>
      <c r="H6" s="448" t="s">
        <v>72</v>
      </c>
      <c r="I6" s="449"/>
      <c r="J6" s="449"/>
      <c r="K6" s="448"/>
      <c r="L6" s="449"/>
      <c r="M6" s="449"/>
      <c r="N6" s="449"/>
      <c r="O6" s="449"/>
      <c r="P6" s="450"/>
    </row>
    <row r="7" spans="1:18" ht="39" customHeight="1" x14ac:dyDescent="0.2">
      <c r="A7" s="451"/>
      <c r="B7" s="319" t="s">
        <v>149</v>
      </c>
      <c r="C7" s="319" t="s">
        <v>71</v>
      </c>
      <c r="D7" s="320" t="s">
        <v>203</v>
      </c>
      <c r="E7" s="319" t="s">
        <v>149</v>
      </c>
      <c r="F7" s="319" t="s">
        <v>71</v>
      </c>
      <c r="G7" s="320" t="s">
        <v>203</v>
      </c>
      <c r="H7" s="319" t="s">
        <v>149</v>
      </c>
      <c r="I7" s="319" t="s">
        <v>71</v>
      </c>
      <c r="J7" s="320" t="s">
        <v>203</v>
      </c>
      <c r="K7" s="319" t="s">
        <v>149</v>
      </c>
      <c r="L7" s="319" t="s">
        <v>71</v>
      </c>
      <c r="M7" s="320" t="s">
        <v>203</v>
      </c>
      <c r="N7" s="319" t="s">
        <v>149</v>
      </c>
      <c r="O7" s="319" t="s">
        <v>71</v>
      </c>
      <c r="P7" s="365" t="s">
        <v>203</v>
      </c>
      <c r="Q7" s="306"/>
    </row>
    <row r="8" spans="1:18" x14ac:dyDescent="0.2">
      <c r="A8" s="242" t="s">
        <v>79</v>
      </c>
      <c r="B8" s="196">
        <f>SUM(B9:B28)</f>
        <v>4362169</v>
      </c>
      <c r="C8" s="196">
        <f>SUM(C9:C28)</f>
        <v>4169712</v>
      </c>
      <c r="D8" s="243">
        <f>B8/C8*100</f>
        <v>104.61559455425218</v>
      </c>
      <c r="E8" s="196">
        <f>SUM(E9:E28)</f>
        <v>882466</v>
      </c>
      <c r="F8" s="196">
        <f>SUM(F9:F28)</f>
        <v>859283</v>
      </c>
      <c r="G8" s="243">
        <f>E8/F8%</f>
        <v>102.69794700930892</v>
      </c>
      <c r="H8" s="196">
        <f>SUM(H9:H28)</f>
        <v>3479703</v>
      </c>
      <c r="I8" s="196">
        <f>SUM(I9:I28)</f>
        <v>3310429</v>
      </c>
      <c r="J8" s="243">
        <f>H8/I8%</f>
        <v>105.11335539895282</v>
      </c>
      <c r="K8" s="196">
        <f>SUM(K9:K28)</f>
        <v>3456871</v>
      </c>
      <c r="L8" s="196">
        <f>SUM(L9:L28)</f>
        <v>3663269</v>
      </c>
      <c r="M8" s="243">
        <f>K8/L8%</f>
        <v>94.365742728693959</v>
      </c>
      <c r="N8" s="196">
        <f>SUM(N9:N28)</f>
        <v>7819040</v>
      </c>
      <c r="O8" s="196">
        <f>SUM(O9:O28)</f>
        <v>7832981</v>
      </c>
      <c r="P8" s="243">
        <f>N8/O8%</f>
        <v>99.822021782001002</v>
      </c>
      <c r="Q8" s="152"/>
      <c r="R8" s="152"/>
    </row>
    <row r="9" spans="1:18" x14ac:dyDescent="0.2">
      <c r="A9" s="242" t="s">
        <v>80</v>
      </c>
      <c r="B9" s="196">
        <f>E9+H9</f>
        <v>384186</v>
      </c>
      <c r="C9" s="196">
        <f>F9+I9</f>
        <v>360703</v>
      </c>
      <c r="D9" s="243">
        <f t="shared" ref="D9:D25" si="0">B9/C9*100</f>
        <v>106.510342303779</v>
      </c>
      <c r="E9" s="196">
        <v>32998</v>
      </c>
      <c r="F9" s="196">
        <v>28238</v>
      </c>
      <c r="G9" s="243">
        <f t="shared" ref="G9:G28" si="1">E9/F9%</f>
        <v>116.85671789786812</v>
      </c>
      <c r="H9" s="196">
        <v>351188</v>
      </c>
      <c r="I9" s="196">
        <v>332465</v>
      </c>
      <c r="J9" s="243">
        <f t="shared" ref="J9:J28" si="2">H9/I9%</f>
        <v>105.63157024047644</v>
      </c>
      <c r="K9" s="196">
        <v>226604</v>
      </c>
      <c r="L9" s="196">
        <v>181636</v>
      </c>
      <c r="M9" s="243">
        <f t="shared" ref="M9:M28" si="3">K9/L9%</f>
        <v>124.75720672113458</v>
      </c>
      <c r="N9" s="237">
        <f>E9+H9+K9</f>
        <v>610790</v>
      </c>
      <c r="O9" s="237">
        <f>F9+I9+L9</f>
        <v>542339</v>
      </c>
      <c r="P9" s="243">
        <f t="shared" ref="P9:P28" si="4">N9/O9%</f>
        <v>112.62144157067812</v>
      </c>
      <c r="Q9" s="152"/>
      <c r="R9" s="152"/>
    </row>
    <row r="10" spans="1:18" x14ac:dyDescent="0.2">
      <c r="A10" s="242" t="s">
        <v>81</v>
      </c>
      <c r="B10" s="196">
        <f t="shared" ref="B10:B25" si="5">E10+H10</f>
        <v>220288</v>
      </c>
      <c r="C10" s="196">
        <f t="shared" ref="C10:C25" si="6">F10+I10</f>
        <v>230102</v>
      </c>
      <c r="D10" s="243">
        <f t="shared" si="0"/>
        <v>95.734934941895332</v>
      </c>
      <c r="E10" s="196">
        <v>124747</v>
      </c>
      <c r="F10" s="196">
        <v>135322</v>
      </c>
      <c r="G10" s="243">
        <f t="shared" si="1"/>
        <v>92.185306158643826</v>
      </c>
      <c r="H10" s="196">
        <v>95541</v>
      </c>
      <c r="I10" s="196">
        <v>94780</v>
      </c>
      <c r="J10" s="243">
        <f t="shared" si="2"/>
        <v>100.80291200675248</v>
      </c>
      <c r="K10" s="196">
        <v>223775</v>
      </c>
      <c r="L10" s="196">
        <v>222417</v>
      </c>
      <c r="M10" s="243">
        <f t="shared" si="3"/>
        <v>100.61056483991781</v>
      </c>
      <c r="N10" s="237">
        <f t="shared" ref="N10:O28" si="7">E10+H10+K10</f>
        <v>444063</v>
      </c>
      <c r="O10" s="237">
        <f t="shared" si="7"/>
        <v>452519</v>
      </c>
      <c r="P10" s="243">
        <f t="shared" si="4"/>
        <v>98.131349180918377</v>
      </c>
      <c r="Q10" s="152"/>
      <c r="R10" s="152"/>
    </row>
    <row r="11" spans="1:18" x14ac:dyDescent="0.2">
      <c r="A11" s="242" t="s">
        <v>82</v>
      </c>
      <c r="B11" s="196">
        <f t="shared" si="5"/>
        <v>365832</v>
      </c>
      <c r="C11" s="196">
        <f t="shared" si="6"/>
        <v>346550</v>
      </c>
      <c r="D11" s="243">
        <f t="shared" si="0"/>
        <v>105.56398788053671</v>
      </c>
      <c r="E11" s="196">
        <v>63055</v>
      </c>
      <c r="F11" s="196">
        <v>62695</v>
      </c>
      <c r="G11" s="243">
        <f t="shared" si="1"/>
        <v>100.57420846957491</v>
      </c>
      <c r="H11" s="196">
        <v>302777</v>
      </c>
      <c r="I11" s="196">
        <v>283855</v>
      </c>
      <c r="J11" s="243">
        <f>H11/I11%</f>
        <v>106.66607951242712</v>
      </c>
      <c r="K11" s="196">
        <v>197422</v>
      </c>
      <c r="L11" s="196">
        <v>194194</v>
      </c>
      <c r="M11" s="243">
        <f>K11/L11%</f>
        <v>101.66225527050268</v>
      </c>
      <c r="N11" s="237">
        <f>E11+H11+K11</f>
        <v>563254</v>
      </c>
      <c r="O11" s="237">
        <f t="shared" si="7"/>
        <v>540744</v>
      </c>
      <c r="P11" s="243">
        <f t="shared" si="4"/>
        <v>104.16278312843046</v>
      </c>
      <c r="Q11" s="152"/>
      <c r="R11" s="152"/>
    </row>
    <row r="12" spans="1:18" x14ac:dyDescent="0.2">
      <c r="A12" s="242" t="s">
        <v>83</v>
      </c>
      <c r="B12" s="196">
        <f t="shared" si="5"/>
        <v>314408</v>
      </c>
      <c r="C12" s="196">
        <f t="shared" si="6"/>
        <v>328928</v>
      </c>
      <c r="D12" s="243">
        <f t="shared" si="0"/>
        <v>95.585660083665729</v>
      </c>
      <c r="E12" s="196">
        <v>63779</v>
      </c>
      <c r="F12" s="196">
        <v>54930</v>
      </c>
      <c r="G12" s="243">
        <f t="shared" si="1"/>
        <v>116.10959402876389</v>
      </c>
      <c r="H12" s="196">
        <v>250629</v>
      </c>
      <c r="I12" s="196">
        <v>273998</v>
      </c>
      <c r="J12" s="243">
        <f t="shared" si="2"/>
        <v>91.471105628508241</v>
      </c>
      <c r="K12" s="196">
        <v>237979</v>
      </c>
      <c r="L12" s="196">
        <v>280626</v>
      </c>
      <c r="M12" s="243">
        <f t="shared" si="3"/>
        <v>84.802904933969046</v>
      </c>
      <c r="N12" s="237">
        <f t="shared" si="7"/>
        <v>552387</v>
      </c>
      <c r="O12" s="237">
        <f t="shared" si="7"/>
        <v>609554</v>
      </c>
      <c r="P12" s="243">
        <f t="shared" si="4"/>
        <v>90.621503591150258</v>
      </c>
      <c r="Q12" s="152"/>
      <c r="R12" s="152"/>
    </row>
    <row r="13" spans="1:18" x14ac:dyDescent="0.2">
      <c r="A13" s="242" t="s">
        <v>84</v>
      </c>
      <c r="B13" s="196">
        <f t="shared" si="5"/>
        <v>91729</v>
      </c>
      <c r="C13" s="196">
        <f t="shared" si="6"/>
        <v>89467</v>
      </c>
      <c r="D13" s="243">
        <f t="shared" si="0"/>
        <v>102.52830652642875</v>
      </c>
      <c r="E13" s="196">
        <v>2393</v>
      </c>
      <c r="F13" s="196">
        <v>2054</v>
      </c>
      <c r="G13" s="243">
        <f t="shared" si="1"/>
        <v>116.50438169425512</v>
      </c>
      <c r="H13" s="196">
        <v>89336</v>
      </c>
      <c r="I13" s="196">
        <v>87413</v>
      </c>
      <c r="J13" s="243">
        <f t="shared" si="2"/>
        <v>102.19990161646437</v>
      </c>
      <c r="K13" s="196">
        <v>70684</v>
      </c>
      <c r="L13" s="196">
        <v>70333</v>
      </c>
      <c r="M13" s="243">
        <f t="shared" si="3"/>
        <v>100.49905449788861</v>
      </c>
      <c r="N13" s="237">
        <f t="shared" si="7"/>
        <v>162413</v>
      </c>
      <c r="O13" s="237">
        <f t="shared" si="7"/>
        <v>159800</v>
      </c>
      <c r="P13" s="243">
        <f t="shared" si="4"/>
        <v>101.6351689612015</v>
      </c>
      <c r="Q13" s="152"/>
      <c r="R13" s="152"/>
    </row>
    <row r="14" spans="1:18" x14ac:dyDescent="0.2">
      <c r="A14" s="242" t="s">
        <v>85</v>
      </c>
      <c r="B14" s="196">
        <f t="shared" si="5"/>
        <v>704726</v>
      </c>
      <c r="C14" s="196">
        <f t="shared" si="6"/>
        <v>642747</v>
      </c>
      <c r="D14" s="243">
        <f t="shared" si="0"/>
        <v>109.64282991597005</v>
      </c>
      <c r="E14" s="196">
        <v>93655</v>
      </c>
      <c r="F14" s="196">
        <v>93161</v>
      </c>
      <c r="G14" s="243">
        <f t="shared" si="1"/>
        <v>100.53026481038202</v>
      </c>
      <c r="H14" s="196">
        <v>611071</v>
      </c>
      <c r="I14" s="196">
        <v>549586</v>
      </c>
      <c r="J14" s="243">
        <f t="shared" si="2"/>
        <v>111.18751205452833</v>
      </c>
      <c r="K14" s="196">
        <v>250196</v>
      </c>
      <c r="L14" s="196">
        <v>235959</v>
      </c>
      <c r="M14" s="243">
        <f t="shared" si="3"/>
        <v>106.03367534190261</v>
      </c>
      <c r="N14" s="237">
        <f t="shared" si="7"/>
        <v>954922</v>
      </c>
      <c r="O14" s="237">
        <f t="shared" si="7"/>
        <v>878706</v>
      </c>
      <c r="P14" s="243">
        <f t="shared" si="4"/>
        <v>108.67366331856162</v>
      </c>
      <c r="Q14" s="152"/>
      <c r="R14" s="152"/>
    </row>
    <row r="15" spans="1:18" x14ac:dyDescent="0.2">
      <c r="A15" s="242" t="s">
        <v>86</v>
      </c>
      <c r="B15" s="196">
        <f t="shared" si="5"/>
        <v>188756</v>
      </c>
      <c r="C15" s="196">
        <f t="shared" si="6"/>
        <v>187510</v>
      </c>
      <c r="D15" s="243">
        <f t="shared" si="0"/>
        <v>100.6644978934457</v>
      </c>
      <c r="E15" s="196">
        <v>24823</v>
      </c>
      <c r="F15" s="196">
        <v>30385</v>
      </c>
      <c r="G15" s="243">
        <f t="shared" si="1"/>
        <v>81.694915254237287</v>
      </c>
      <c r="H15" s="196">
        <v>163933</v>
      </c>
      <c r="I15" s="196">
        <v>157125</v>
      </c>
      <c r="J15" s="243">
        <f t="shared" si="2"/>
        <v>104.33285600636437</v>
      </c>
      <c r="K15" s="196">
        <v>266499</v>
      </c>
      <c r="L15" s="196">
        <v>253239</v>
      </c>
      <c r="M15" s="243">
        <f t="shared" si="3"/>
        <v>105.23616030706171</v>
      </c>
      <c r="N15" s="237">
        <f t="shared" si="7"/>
        <v>455255</v>
      </c>
      <c r="O15" s="237">
        <f t="shared" si="7"/>
        <v>440749</v>
      </c>
      <c r="P15" s="243">
        <f t="shared" si="4"/>
        <v>103.2912156352028</v>
      </c>
      <c r="Q15" s="152"/>
      <c r="R15" s="152"/>
    </row>
    <row r="16" spans="1:18" x14ac:dyDescent="0.2">
      <c r="A16" s="242" t="s">
        <v>87</v>
      </c>
      <c r="B16" s="196">
        <f t="shared" si="5"/>
        <v>243587</v>
      </c>
      <c r="C16" s="196">
        <f t="shared" si="6"/>
        <v>266796</v>
      </c>
      <c r="D16" s="243">
        <f t="shared" si="0"/>
        <v>91.300844090616053</v>
      </c>
      <c r="E16" s="196">
        <v>33573</v>
      </c>
      <c r="F16" s="196">
        <v>34091</v>
      </c>
      <c r="G16" s="243">
        <f t="shared" si="1"/>
        <v>98.480537385233632</v>
      </c>
      <c r="H16" s="196">
        <v>210014</v>
      </c>
      <c r="I16" s="196">
        <v>232705</v>
      </c>
      <c r="J16" s="243">
        <f t="shared" si="2"/>
        <v>90.249027738982832</v>
      </c>
      <c r="K16" s="196">
        <v>224338</v>
      </c>
      <c r="L16" s="196">
        <v>236648</v>
      </c>
      <c r="M16" s="243">
        <f t="shared" si="3"/>
        <v>94.798181265001176</v>
      </c>
      <c r="N16" s="237">
        <f t="shared" si="7"/>
        <v>467925</v>
      </c>
      <c r="O16" s="237">
        <f t="shared" si="7"/>
        <v>503444</v>
      </c>
      <c r="P16" s="243">
        <f t="shared" si="4"/>
        <v>92.944796243474954</v>
      </c>
      <c r="Q16" s="152"/>
      <c r="R16" s="152"/>
    </row>
    <row r="17" spans="1:18" ht="14.25" customHeight="1" x14ac:dyDescent="0.2">
      <c r="A17" s="242" t="s">
        <v>88</v>
      </c>
      <c r="B17" s="196">
        <f t="shared" si="5"/>
        <v>331929</v>
      </c>
      <c r="C17" s="196">
        <f t="shared" si="6"/>
        <v>317834</v>
      </c>
      <c r="D17" s="243">
        <f t="shared" si="0"/>
        <v>104.43470490885178</v>
      </c>
      <c r="E17" s="196">
        <v>26379</v>
      </c>
      <c r="F17" s="196">
        <v>27237</v>
      </c>
      <c r="G17" s="243">
        <f t="shared" si="1"/>
        <v>96.849873334067624</v>
      </c>
      <c r="H17" s="196">
        <v>305550</v>
      </c>
      <c r="I17" s="196">
        <v>290597</v>
      </c>
      <c r="J17" s="243">
        <f t="shared" si="2"/>
        <v>105.14561402905055</v>
      </c>
      <c r="K17" s="196">
        <v>174060</v>
      </c>
      <c r="L17" s="196">
        <v>175651</v>
      </c>
      <c r="M17" s="243">
        <f t="shared" si="3"/>
        <v>99.094226619831375</v>
      </c>
      <c r="N17" s="237">
        <f t="shared" si="7"/>
        <v>505989</v>
      </c>
      <c r="O17" s="237">
        <f t="shared" si="7"/>
        <v>493485</v>
      </c>
      <c r="P17" s="243">
        <f t="shared" si="4"/>
        <v>102.53381561749596</v>
      </c>
      <c r="Q17" s="152"/>
      <c r="R17" s="152"/>
    </row>
    <row r="18" spans="1:18" ht="14.25" customHeight="1" x14ac:dyDescent="0.2">
      <c r="A18" s="242" t="s">
        <v>89</v>
      </c>
      <c r="B18" s="196">
        <f t="shared" si="5"/>
        <v>249455</v>
      </c>
      <c r="C18" s="196">
        <f t="shared" si="6"/>
        <v>236099</v>
      </c>
      <c r="D18" s="243">
        <f t="shared" si="0"/>
        <v>105.65694899173653</v>
      </c>
      <c r="E18" s="196">
        <v>118995</v>
      </c>
      <c r="F18" s="196">
        <v>113138</v>
      </c>
      <c r="G18" s="243">
        <f t="shared" si="1"/>
        <v>105.17686365323763</v>
      </c>
      <c r="H18" s="196">
        <v>130460</v>
      </c>
      <c r="I18" s="196">
        <v>122961</v>
      </c>
      <c r="J18" s="243">
        <f t="shared" si="2"/>
        <v>106.09868169582226</v>
      </c>
      <c r="K18" s="196">
        <v>166771</v>
      </c>
      <c r="L18" s="196">
        <v>182537</v>
      </c>
      <c r="M18" s="243">
        <f t="shared" si="3"/>
        <v>91.362846984446989</v>
      </c>
      <c r="N18" s="237">
        <f t="shared" si="7"/>
        <v>416226</v>
      </c>
      <c r="O18" s="237">
        <f t="shared" si="7"/>
        <v>418636</v>
      </c>
      <c r="P18" s="243">
        <f t="shared" si="4"/>
        <v>99.42432088974671</v>
      </c>
      <c r="Q18" s="152"/>
      <c r="R18" s="152"/>
    </row>
    <row r="19" spans="1:18" ht="14.25" customHeight="1" x14ac:dyDescent="0.2">
      <c r="A19" s="242" t="s">
        <v>90</v>
      </c>
      <c r="B19" s="196">
        <f t="shared" si="5"/>
        <v>146742</v>
      </c>
      <c r="C19" s="196">
        <f t="shared" si="6"/>
        <v>122318</v>
      </c>
      <c r="D19" s="243">
        <f t="shared" si="0"/>
        <v>119.96762536993737</v>
      </c>
      <c r="E19" s="196">
        <v>7907</v>
      </c>
      <c r="F19" s="196">
        <v>6612</v>
      </c>
      <c r="G19" s="243">
        <f t="shared" si="1"/>
        <v>119.58560193587417</v>
      </c>
      <c r="H19" s="196">
        <v>138835</v>
      </c>
      <c r="I19" s="196">
        <v>115706</v>
      </c>
      <c r="J19" s="243">
        <f t="shared" si="2"/>
        <v>119.98945603512351</v>
      </c>
      <c r="K19" s="196">
        <v>184325</v>
      </c>
      <c r="L19" s="196">
        <v>182900</v>
      </c>
      <c r="M19" s="243">
        <f t="shared" si="3"/>
        <v>100.77911427009295</v>
      </c>
      <c r="N19" s="237">
        <f t="shared" si="7"/>
        <v>331067</v>
      </c>
      <c r="O19" s="237">
        <f t="shared" si="7"/>
        <v>305218</v>
      </c>
      <c r="P19" s="243">
        <f t="shared" si="4"/>
        <v>108.46902869424477</v>
      </c>
      <c r="Q19" s="152"/>
      <c r="R19" s="152"/>
    </row>
    <row r="20" spans="1:18" ht="14.25" customHeight="1" x14ac:dyDescent="0.2">
      <c r="A20" s="242" t="s">
        <v>91</v>
      </c>
      <c r="B20" s="196">
        <f t="shared" si="5"/>
        <v>10553</v>
      </c>
      <c r="C20" s="196">
        <f t="shared" si="6"/>
        <v>11187</v>
      </c>
      <c r="D20" s="243">
        <f t="shared" si="0"/>
        <v>94.332707607043886</v>
      </c>
      <c r="E20" s="196">
        <v>167</v>
      </c>
      <c r="F20" s="196">
        <v>144</v>
      </c>
      <c r="G20" s="243">
        <f t="shared" si="1"/>
        <v>115.97222222222223</v>
      </c>
      <c r="H20" s="196">
        <v>10386</v>
      </c>
      <c r="I20" s="196">
        <v>11043</v>
      </c>
      <c r="J20" s="243">
        <f t="shared" si="2"/>
        <v>94.050529747351263</v>
      </c>
      <c r="K20" s="196">
        <v>14103</v>
      </c>
      <c r="L20" s="196">
        <v>15299</v>
      </c>
      <c r="M20" s="243">
        <f t="shared" si="3"/>
        <v>92.182495587946917</v>
      </c>
      <c r="N20" s="237">
        <f t="shared" si="7"/>
        <v>24656</v>
      </c>
      <c r="O20" s="237">
        <f t="shared" si="7"/>
        <v>26486</v>
      </c>
      <c r="P20" s="243">
        <f t="shared" si="4"/>
        <v>93.090689420826095</v>
      </c>
      <c r="Q20" s="152"/>
      <c r="R20" s="152"/>
    </row>
    <row r="21" spans="1:18" ht="14.25" customHeight="1" x14ac:dyDescent="0.2">
      <c r="A21" s="242" t="s">
        <v>92</v>
      </c>
      <c r="B21" s="196">
        <f t="shared" si="5"/>
        <v>314669</v>
      </c>
      <c r="C21" s="196">
        <f t="shared" si="6"/>
        <v>275664</v>
      </c>
      <c r="D21" s="243">
        <f t="shared" si="0"/>
        <v>114.14947182076732</v>
      </c>
      <c r="E21" s="196">
        <v>72452</v>
      </c>
      <c r="F21" s="196">
        <v>72053</v>
      </c>
      <c r="G21" s="243">
        <f t="shared" si="1"/>
        <v>100.55375903848557</v>
      </c>
      <c r="H21" s="196">
        <v>242217</v>
      </c>
      <c r="I21" s="196">
        <v>203611</v>
      </c>
      <c r="J21" s="243">
        <f t="shared" si="2"/>
        <v>118.96066518999466</v>
      </c>
      <c r="K21" s="196">
        <v>142184</v>
      </c>
      <c r="L21" s="196">
        <v>173162</v>
      </c>
      <c r="M21" s="243">
        <f t="shared" si="3"/>
        <v>82.110393735346094</v>
      </c>
      <c r="N21" s="237">
        <f t="shared" si="7"/>
        <v>456853</v>
      </c>
      <c r="O21" s="237">
        <f t="shared" si="7"/>
        <v>448826</v>
      </c>
      <c r="P21" s="243">
        <f t="shared" si="4"/>
        <v>101.78844362848854</v>
      </c>
      <c r="Q21" s="152"/>
      <c r="R21" s="152"/>
    </row>
    <row r="22" spans="1:18" ht="14.25" customHeight="1" x14ac:dyDescent="0.2">
      <c r="A22" s="242" t="s">
        <v>93</v>
      </c>
      <c r="B22" s="196">
        <f t="shared" si="5"/>
        <v>198224</v>
      </c>
      <c r="C22" s="196">
        <f t="shared" si="6"/>
        <v>206195</v>
      </c>
      <c r="D22" s="243">
        <f t="shared" si="0"/>
        <v>96.134241858434976</v>
      </c>
      <c r="E22" s="196">
        <v>122021</v>
      </c>
      <c r="F22" s="196">
        <v>121779</v>
      </c>
      <c r="G22" s="243">
        <f t="shared" si="1"/>
        <v>100.19872063327831</v>
      </c>
      <c r="H22" s="196">
        <v>76203</v>
      </c>
      <c r="I22" s="196">
        <v>84416</v>
      </c>
      <c r="J22" s="243">
        <f t="shared" si="2"/>
        <v>90.270801743745267</v>
      </c>
      <c r="K22" s="196">
        <v>150525</v>
      </c>
      <c r="L22" s="196">
        <v>178500</v>
      </c>
      <c r="M22" s="243">
        <f t="shared" si="3"/>
        <v>84.327731092436977</v>
      </c>
      <c r="N22" s="237">
        <f t="shared" si="7"/>
        <v>348749</v>
      </c>
      <c r="O22" s="237">
        <f t="shared" si="7"/>
        <v>384695</v>
      </c>
      <c r="P22" s="243">
        <f t="shared" si="4"/>
        <v>90.655974213337842</v>
      </c>
      <c r="Q22" s="152"/>
      <c r="R22" s="152"/>
    </row>
    <row r="23" spans="1:18" ht="14.25" customHeight="1" x14ac:dyDescent="0.2">
      <c r="A23" s="242" t="s">
        <v>158</v>
      </c>
      <c r="B23" s="196">
        <f t="shared" si="5"/>
        <v>257229</v>
      </c>
      <c r="C23" s="196">
        <f t="shared" si="6"/>
        <v>193156</v>
      </c>
      <c r="D23" s="243">
        <f t="shared" si="0"/>
        <v>133.17163329122573</v>
      </c>
      <c r="E23" s="196">
        <v>60216</v>
      </c>
      <c r="F23" s="196">
        <v>43023</v>
      </c>
      <c r="G23" s="243">
        <f t="shared" si="1"/>
        <v>139.96234572205563</v>
      </c>
      <c r="H23" s="196">
        <v>197013</v>
      </c>
      <c r="I23" s="196">
        <v>150133</v>
      </c>
      <c r="J23" s="243">
        <f t="shared" si="2"/>
        <v>131.2256465933539</v>
      </c>
      <c r="K23" s="196">
        <v>646799</v>
      </c>
      <c r="L23" s="196">
        <v>793955</v>
      </c>
      <c r="M23" s="243">
        <f t="shared" si="3"/>
        <v>81.465448293669041</v>
      </c>
      <c r="N23" s="237">
        <f t="shared" si="7"/>
        <v>904028</v>
      </c>
      <c r="O23" s="237">
        <f t="shared" si="7"/>
        <v>987111</v>
      </c>
      <c r="P23" s="243">
        <f t="shared" si="4"/>
        <v>91.583216071951369</v>
      </c>
      <c r="Q23" s="152"/>
      <c r="R23" s="152"/>
    </row>
    <row r="24" spans="1:18" ht="14.25" customHeight="1" x14ac:dyDescent="0.2">
      <c r="A24" s="242" t="s">
        <v>95</v>
      </c>
      <c r="B24" s="196">
        <f t="shared" si="5"/>
        <v>101141</v>
      </c>
      <c r="C24" s="196">
        <f t="shared" si="6"/>
        <v>94974</v>
      </c>
      <c r="D24" s="243">
        <f t="shared" si="0"/>
        <v>106.49335607639985</v>
      </c>
      <c r="E24" s="196">
        <v>1801</v>
      </c>
      <c r="F24" s="196">
        <v>2124</v>
      </c>
      <c r="G24" s="243">
        <f t="shared" si="1"/>
        <v>84.792843691148775</v>
      </c>
      <c r="H24" s="196">
        <v>99340</v>
      </c>
      <c r="I24" s="196">
        <v>92850</v>
      </c>
      <c r="J24" s="243">
        <f t="shared" si="2"/>
        <v>106.98976844372645</v>
      </c>
      <c r="K24" s="196">
        <v>37979</v>
      </c>
      <c r="L24" s="196">
        <v>46197</v>
      </c>
      <c r="M24" s="243">
        <f t="shared" si="3"/>
        <v>82.210966080048479</v>
      </c>
      <c r="N24" s="237">
        <f t="shared" si="7"/>
        <v>139120</v>
      </c>
      <c r="O24" s="237">
        <f t="shared" si="7"/>
        <v>141171</v>
      </c>
      <c r="P24" s="243">
        <f t="shared" si="4"/>
        <v>98.54715203547471</v>
      </c>
      <c r="Q24" s="152"/>
      <c r="R24" s="152"/>
    </row>
    <row r="25" spans="1:18" x14ac:dyDescent="0.2">
      <c r="A25" s="242" t="s">
        <v>96</v>
      </c>
      <c r="B25" s="196">
        <f t="shared" si="5"/>
        <v>230728</v>
      </c>
      <c r="C25" s="196">
        <f t="shared" si="6"/>
        <v>247157</v>
      </c>
      <c r="D25" s="243">
        <f t="shared" si="0"/>
        <v>93.352808134100997</v>
      </c>
      <c r="E25" s="196">
        <v>28191</v>
      </c>
      <c r="F25" s="196">
        <v>27712</v>
      </c>
      <c r="G25" s="243">
        <f t="shared" si="1"/>
        <v>101.72849307159353</v>
      </c>
      <c r="H25" s="196">
        <v>202537</v>
      </c>
      <c r="I25" s="196">
        <v>219445</v>
      </c>
      <c r="J25" s="243">
        <f t="shared" si="2"/>
        <v>92.295108113650357</v>
      </c>
      <c r="K25" s="196">
        <v>159763</v>
      </c>
      <c r="L25" s="196">
        <v>179402</v>
      </c>
      <c r="M25" s="243">
        <f t="shared" si="3"/>
        <v>89.053076331367549</v>
      </c>
      <c r="N25" s="237">
        <f t="shared" si="7"/>
        <v>390491</v>
      </c>
      <c r="O25" s="237">
        <f t="shared" si="7"/>
        <v>426559</v>
      </c>
      <c r="P25" s="243">
        <f t="shared" si="4"/>
        <v>91.54442878945234</v>
      </c>
      <c r="Q25" s="152"/>
      <c r="R25" s="152"/>
    </row>
    <row r="26" spans="1:18" x14ac:dyDescent="0.2">
      <c r="A26" s="242" t="s">
        <v>97</v>
      </c>
      <c r="B26" s="196">
        <f>H26</f>
        <v>59</v>
      </c>
      <c r="C26" s="196" t="s">
        <v>157</v>
      </c>
      <c r="D26" s="243" t="s">
        <v>157</v>
      </c>
      <c r="E26" s="244" t="s">
        <v>157</v>
      </c>
      <c r="F26" s="244" t="s">
        <v>157</v>
      </c>
      <c r="G26" s="243" t="s">
        <v>157</v>
      </c>
      <c r="H26" s="196">
        <v>59</v>
      </c>
      <c r="I26" s="196" t="s">
        <v>157</v>
      </c>
      <c r="J26" s="243" t="s">
        <v>157</v>
      </c>
      <c r="K26" s="196">
        <v>136</v>
      </c>
      <c r="L26" s="196">
        <v>180</v>
      </c>
      <c r="M26" s="243">
        <f t="shared" si="3"/>
        <v>75.555555555555557</v>
      </c>
      <c r="N26" s="237">
        <f>H26+K26</f>
        <v>195</v>
      </c>
      <c r="O26" s="237">
        <f>L26</f>
        <v>180</v>
      </c>
      <c r="P26" s="243">
        <f t="shared" si="4"/>
        <v>108.33333333333333</v>
      </c>
      <c r="Q26" s="153"/>
      <c r="R26" s="152"/>
    </row>
    <row r="27" spans="1:18" x14ac:dyDescent="0.2">
      <c r="A27" s="242" t="s">
        <v>98</v>
      </c>
      <c r="B27" s="196" t="s">
        <v>157</v>
      </c>
      <c r="C27" s="196">
        <f>I27</f>
        <v>1</v>
      </c>
      <c r="D27" s="236" t="s">
        <v>157</v>
      </c>
      <c r="E27" s="244" t="s">
        <v>157</v>
      </c>
      <c r="F27" s="196" t="s">
        <v>157</v>
      </c>
      <c r="G27" s="243" t="s">
        <v>157</v>
      </c>
      <c r="H27" s="244" t="s">
        <v>157</v>
      </c>
      <c r="I27" s="196">
        <v>1</v>
      </c>
      <c r="J27" s="243" t="s">
        <v>157</v>
      </c>
      <c r="K27" s="196">
        <v>2312</v>
      </c>
      <c r="L27" s="196">
        <v>2943</v>
      </c>
      <c r="M27" s="243">
        <f t="shared" si="3"/>
        <v>78.559293238192325</v>
      </c>
      <c r="N27" s="237">
        <f>K27</f>
        <v>2312</v>
      </c>
      <c r="O27" s="237">
        <f>I27+L27</f>
        <v>2944</v>
      </c>
      <c r="P27" s="243">
        <f>N27/O27%</f>
        <v>78.532608695652172</v>
      </c>
      <c r="Q27" s="152"/>
      <c r="R27" s="152"/>
    </row>
    <row r="28" spans="1:18" x14ac:dyDescent="0.2">
      <c r="A28" s="245" t="s">
        <v>99</v>
      </c>
      <c r="B28" s="197">
        <f>E28+H28</f>
        <v>7928</v>
      </c>
      <c r="C28" s="197">
        <f>F28+I28</f>
        <v>12324</v>
      </c>
      <c r="D28" s="246">
        <f>B28/C28*100</f>
        <v>64.329763063940277</v>
      </c>
      <c r="E28" s="197">
        <v>5314</v>
      </c>
      <c r="F28" s="197">
        <v>4585</v>
      </c>
      <c r="G28" s="246">
        <f t="shared" si="1"/>
        <v>115.89967284623773</v>
      </c>
      <c r="H28" s="197">
        <v>2614</v>
      </c>
      <c r="I28" s="197">
        <v>7739</v>
      </c>
      <c r="J28" s="246">
        <f t="shared" si="2"/>
        <v>33.776973769220831</v>
      </c>
      <c r="K28" s="197">
        <v>80417</v>
      </c>
      <c r="L28" s="197">
        <v>57491</v>
      </c>
      <c r="M28" s="246">
        <f t="shared" si="3"/>
        <v>139.87754605068619</v>
      </c>
      <c r="N28" s="238">
        <f t="shared" si="7"/>
        <v>88345</v>
      </c>
      <c r="O28" s="238">
        <f t="shared" si="7"/>
        <v>69815</v>
      </c>
      <c r="P28" s="246">
        <f t="shared" si="4"/>
        <v>126.54157416028075</v>
      </c>
      <c r="Q28" s="152"/>
      <c r="R28" s="152"/>
    </row>
    <row r="29" spans="1:18" x14ac:dyDescent="0.2">
      <c r="A29" s="97"/>
      <c r="B29" s="97"/>
      <c r="C29" s="97"/>
      <c r="D29" s="97"/>
      <c r="E29" s="97"/>
      <c r="F29" s="97"/>
      <c r="G29" s="97"/>
      <c r="H29" s="97"/>
      <c r="I29" s="97"/>
      <c r="J29" s="99"/>
      <c r="K29" s="97"/>
      <c r="L29" s="196"/>
      <c r="M29" s="99"/>
      <c r="N29" s="140"/>
      <c r="O29" s="247"/>
      <c r="P29" s="247"/>
      <c r="Q29" s="247"/>
      <c r="R29" s="247"/>
    </row>
    <row r="30" spans="1:18" ht="14.25" customHeight="1" x14ac:dyDescent="0.2">
      <c r="A30" s="452" t="s">
        <v>194</v>
      </c>
      <c r="B30" s="452"/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</row>
    <row r="31" spans="1:18" x14ac:dyDescent="0.2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O31" s="140"/>
      <c r="P31" s="145" t="s">
        <v>135</v>
      </c>
    </row>
    <row r="32" spans="1:18" ht="15.75" customHeight="1" x14ac:dyDescent="0.2">
      <c r="A32" s="399"/>
      <c r="B32" s="388" t="s">
        <v>151</v>
      </c>
      <c r="C32" s="388"/>
      <c r="D32" s="388"/>
      <c r="E32" s="389" t="s">
        <v>74</v>
      </c>
      <c r="F32" s="390"/>
      <c r="G32" s="390"/>
      <c r="H32" s="390"/>
      <c r="I32" s="390"/>
      <c r="J32" s="390"/>
      <c r="K32" s="393" t="s">
        <v>180</v>
      </c>
      <c r="L32" s="394"/>
      <c r="M32" s="395"/>
      <c r="N32" s="388" t="s">
        <v>75</v>
      </c>
      <c r="O32" s="388"/>
      <c r="P32" s="389"/>
    </row>
    <row r="33" spans="1:18" ht="35.25" customHeight="1" x14ac:dyDescent="0.2">
      <c r="A33" s="399"/>
      <c r="B33" s="388"/>
      <c r="C33" s="388"/>
      <c r="D33" s="388"/>
      <c r="E33" s="388" t="s">
        <v>73</v>
      </c>
      <c r="F33" s="388"/>
      <c r="G33" s="388"/>
      <c r="H33" s="388" t="s">
        <v>72</v>
      </c>
      <c r="I33" s="388"/>
      <c r="J33" s="388"/>
      <c r="K33" s="396"/>
      <c r="L33" s="397"/>
      <c r="M33" s="398"/>
      <c r="N33" s="388"/>
      <c r="O33" s="388"/>
      <c r="P33" s="389"/>
    </row>
    <row r="34" spans="1:18" ht="40.5" customHeight="1" x14ac:dyDescent="0.2">
      <c r="A34" s="399"/>
      <c r="B34" s="240" t="s">
        <v>149</v>
      </c>
      <c r="C34" s="240" t="s">
        <v>71</v>
      </c>
      <c r="D34" s="240" t="s">
        <v>150</v>
      </c>
      <c r="E34" s="240" t="s">
        <v>149</v>
      </c>
      <c r="F34" s="240" t="s">
        <v>71</v>
      </c>
      <c r="G34" s="240" t="s">
        <v>150</v>
      </c>
      <c r="H34" s="240" t="s">
        <v>149</v>
      </c>
      <c r="I34" s="240" t="s">
        <v>71</v>
      </c>
      <c r="J34" s="240" t="s">
        <v>150</v>
      </c>
      <c r="K34" s="240" t="s">
        <v>149</v>
      </c>
      <c r="L34" s="240" t="s">
        <v>71</v>
      </c>
      <c r="M34" s="241" t="s">
        <v>150</v>
      </c>
      <c r="N34" s="240" t="s">
        <v>149</v>
      </c>
      <c r="O34" s="240" t="s">
        <v>71</v>
      </c>
      <c r="P34" s="241" t="s">
        <v>150</v>
      </c>
    </row>
    <row r="35" spans="1:18" x14ac:dyDescent="0.2">
      <c r="A35" s="58" t="s">
        <v>79</v>
      </c>
      <c r="B35" s="196">
        <f>SUM(B36:B55)</f>
        <v>1990138</v>
      </c>
      <c r="C35" s="196">
        <f>SUM(C36:C55)</f>
        <v>1840348</v>
      </c>
      <c r="D35" s="243">
        <f>B35/C35*100</f>
        <v>108.13922149506507</v>
      </c>
      <c r="E35" s="196">
        <f>SUM(E36:E55)</f>
        <v>360890</v>
      </c>
      <c r="F35" s="196">
        <f>SUM(F36:F55)</f>
        <v>325678</v>
      </c>
      <c r="G35" s="243">
        <f>E35/F35%</f>
        <v>110.81190623867747</v>
      </c>
      <c r="H35" s="196">
        <f>SUM(H36:H55)</f>
        <v>1629248</v>
      </c>
      <c r="I35" s="196">
        <f>SUM(I36:I55)</f>
        <v>1514670</v>
      </c>
      <c r="J35" s="243">
        <f>H35/I35%</f>
        <v>107.56455201463024</v>
      </c>
      <c r="K35" s="196">
        <f>SUM(K36:K55)</f>
        <v>1556027</v>
      </c>
      <c r="L35" s="196">
        <f>SUM(L36:L55)</f>
        <v>1514056</v>
      </c>
      <c r="M35" s="243">
        <f>K35/L35%</f>
        <v>102.7720903321938</v>
      </c>
      <c r="N35" s="196">
        <f>SUM(N36:N55)</f>
        <v>3546165</v>
      </c>
      <c r="O35" s="196">
        <f>SUM(O36:O55)</f>
        <v>3354404</v>
      </c>
      <c r="P35" s="243">
        <f>N35/O35%</f>
        <v>105.71669363618693</v>
      </c>
      <c r="Q35" s="152"/>
      <c r="R35" s="152"/>
    </row>
    <row r="36" spans="1:18" s="146" customFormat="1" x14ac:dyDescent="0.2">
      <c r="A36" s="73" t="s">
        <v>80</v>
      </c>
      <c r="B36" s="196">
        <f>E36+H36</f>
        <v>144218</v>
      </c>
      <c r="C36" s="196">
        <f>F36+I36</f>
        <v>139271</v>
      </c>
      <c r="D36" s="243">
        <f t="shared" ref="D36:D52" si="8">B36/C36*100</f>
        <v>103.55206755175162</v>
      </c>
      <c r="E36" s="196">
        <v>14746</v>
      </c>
      <c r="F36" s="196">
        <v>11739</v>
      </c>
      <c r="G36" s="243">
        <f t="shared" ref="G36:G55" si="9">E36/F36%</f>
        <v>125.61546980151631</v>
      </c>
      <c r="H36" s="196">
        <v>129472</v>
      </c>
      <c r="I36" s="196">
        <v>127532</v>
      </c>
      <c r="J36" s="243">
        <f t="shared" ref="J36:J55" si="10">H36/I36%</f>
        <v>101.5211868393815</v>
      </c>
      <c r="K36" s="196">
        <v>77304</v>
      </c>
      <c r="L36" s="196">
        <v>74134</v>
      </c>
      <c r="M36" s="243">
        <f t="shared" ref="M36:M55" si="11">K36/L36%</f>
        <v>104.27604068308737</v>
      </c>
      <c r="N36" s="196">
        <f>E36+H36+K36</f>
        <v>221522</v>
      </c>
      <c r="O36" s="196">
        <f>F36+I36+L36</f>
        <v>213405</v>
      </c>
      <c r="P36" s="243">
        <f t="shared" ref="P36:P55" si="12">N36/O36%</f>
        <v>103.80356598955038</v>
      </c>
      <c r="Q36" s="152"/>
      <c r="R36" s="152"/>
    </row>
    <row r="37" spans="1:18" x14ac:dyDescent="0.2">
      <c r="A37" s="64" t="s">
        <v>81</v>
      </c>
      <c r="B37" s="196">
        <f t="shared" ref="B37:B55" si="13">E37+H37</f>
        <v>97204</v>
      </c>
      <c r="C37" s="196">
        <f>F37+I37</f>
        <v>95839</v>
      </c>
      <c r="D37" s="243">
        <f t="shared" si="8"/>
        <v>101.42426360876054</v>
      </c>
      <c r="E37" s="196">
        <v>46238</v>
      </c>
      <c r="F37" s="196">
        <v>51019</v>
      </c>
      <c r="G37" s="243">
        <f t="shared" si="9"/>
        <v>90.628981359885529</v>
      </c>
      <c r="H37" s="196">
        <v>50966</v>
      </c>
      <c r="I37" s="196">
        <v>44820</v>
      </c>
      <c r="J37" s="243">
        <f t="shared" si="10"/>
        <v>113.71262829094155</v>
      </c>
      <c r="K37" s="196">
        <v>89285</v>
      </c>
      <c r="L37" s="196">
        <v>83451</v>
      </c>
      <c r="M37" s="243">
        <f t="shared" si="11"/>
        <v>106.99092880852237</v>
      </c>
      <c r="N37" s="196">
        <f t="shared" ref="N37:O52" si="14">E37+H37+K37</f>
        <v>186489</v>
      </c>
      <c r="O37" s="196">
        <f t="shared" si="14"/>
        <v>179290</v>
      </c>
      <c r="P37" s="243">
        <f t="shared" si="12"/>
        <v>104.01528250320709</v>
      </c>
      <c r="Q37" s="152"/>
      <c r="R37" s="152"/>
    </row>
    <row r="38" spans="1:18" x14ac:dyDescent="0.2">
      <c r="A38" s="64" t="s">
        <v>82</v>
      </c>
      <c r="B38" s="196">
        <f t="shared" si="13"/>
        <v>187010</v>
      </c>
      <c r="C38" s="196">
        <f t="shared" ref="C38:C52" si="15">F38+I38</f>
        <v>172405</v>
      </c>
      <c r="D38" s="243">
        <f t="shared" si="8"/>
        <v>108.47133203793393</v>
      </c>
      <c r="E38" s="196">
        <v>27558</v>
      </c>
      <c r="F38" s="196">
        <v>28782</v>
      </c>
      <c r="G38" s="243">
        <f t="shared" si="9"/>
        <v>95.74734208880551</v>
      </c>
      <c r="H38" s="196">
        <v>159452</v>
      </c>
      <c r="I38" s="196">
        <v>143623</v>
      </c>
      <c r="J38" s="243">
        <f t="shared" si="10"/>
        <v>111.02121526496452</v>
      </c>
      <c r="K38" s="196">
        <v>93397</v>
      </c>
      <c r="L38" s="196">
        <v>86148</v>
      </c>
      <c r="M38" s="243">
        <f t="shared" si="11"/>
        <v>108.41458884710033</v>
      </c>
      <c r="N38" s="196">
        <f t="shared" si="14"/>
        <v>280407</v>
      </c>
      <c r="O38" s="196">
        <f t="shared" si="14"/>
        <v>258553</v>
      </c>
      <c r="P38" s="243">
        <f t="shared" si="12"/>
        <v>108.45242561486425</v>
      </c>
      <c r="Q38" s="152"/>
      <c r="R38" s="152"/>
    </row>
    <row r="39" spans="1:18" s="146" customFormat="1" x14ac:dyDescent="0.2">
      <c r="A39" s="64" t="s">
        <v>83</v>
      </c>
      <c r="B39" s="196">
        <f t="shared" si="13"/>
        <v>155334</v>
      </c>
      <c r="C39" s="196">
        <f t="shared" si="15"/>
        <v>137854</v>
      </c>
      <c r="D39" s="243">
        <f t="shared" si="8"/>
        <v>112.68008182569966</v>
      </c>
      <c r="E39" s="196">
        <v>28643</v>
      </c>
      <c r="F39" s="196">
        <v>25558</v>
      </c>
      <c r="G39" s="243">
        <f t="shared" si="9"/>
        <v>112.07058455278191</v>
      </c>
      <c r="H39" s="196">
        <v>126691</v>
      </c>
      <c r="I39" s="196">
        <v>112296</v>
      </c>
      <c r="J39" s="243">
        <f t="shared" si="10"/>
        <v>112.81880031345729</v>
      </c>
      <c r="K39" s="196">
        <v>132853</v>
      </c>
      <c r="L39" s="196">
        <v>124160</v>
      </c>
      <c r="M39" s="243">
        <f t="shared" si="11"/>
        <v>107.00144974226805</v>
      </c>
      <c r="N39" s="196">
        <f t="shared" si="14"/>
        <v>288187</v>
      </c>
      <c r="O39" s="196">
        <f t="shared" si="14"/>
        <v>262014</v>
      </c>
      <c r="P39" s="243">
        <f t="shared" si="12"/>
        <v>109.98916088453289</v>
      </c>
      <c r="Q39" s="152"/>
      <c r="R39" s="152"/>
    </row>
    <row r="40" spans="1:18" x14ac:dyDescent="0.2">
      <c r="A40" s="64" t="s">
        <v>84</v>
      </c>
      <c r="B40" s="196">
        <f t="shared" si="13"/>
        <v>43453</v>
      </c>
      <c r="C40" s="196">
        <f t="shared" si="15"/>
        <v>40528</v>
      </c>
      <c r="D40" s="243">
        <f t="shared" si="8"/>
        <v>107.21723253059614</v>
      </c>
      <c r="E40" s="196">
        <v>1232</v>
      </c>
      <c r="F40" s="196">
        <v>958</v>
      </c>
      <c r="G40" s="243">
        <f t="shared" si="9"/>
        <v>128.60125260960334</v>
      </c>
      <c r="H40" s="196">
        <v>42221</v>
      </c>
      <c r="I40" s="196">
        <v>39570</v>
      </c>
      <c r="J40" s="243">
        <f t="shared" si="10"/>
        <v>106.69951983826131</v>
      </c>
      <c r="K40" s="196">
        <v>31593</v>
      </c>
      <c r="L40" s="196">
        <v>34066</v>
      </c>
      <c r="M40" s="243">
        <f t="shared" si="11"/>
        <v>92.74056243762108</v>
      </c>
      <c r="N40" s="196">
        <f t="shared" si="14"/>
        <v>75046</v>
      </c>
      <c r="O40" s="196">
        <f t="shared" si="14"/>
        <v>74594</v>
      </c>
      <c r="P40" s="243">
        <f t="shared" si="12"/>
        <v>100.60594685899669</v>
      </c>
      <c r="Q40" s="152"/>
      <c r="R40" s="152"/>
    </row>
    <row r="41" spans="1:18" x14ac:dyDescent="0.2">
      <c r="A41" s="64" t="s">
        <v>85</v>
      </c>
      <c r="B41" s="196">
        <f t="shared" si="13"/>
        <v>310882</v>
      </c>
      <c r="C41" s="196">
        <f t="shared" si="15"/>
        <v>309332</v>
      </c>
      <c r="D41" s="243">
        <f t="shared" si="8"/>
        <v>100.5010797460334</v>
      </c>
      <c r="E41" s="196">
        <v>42370</v>
      </c>
      <c r="F41" s="196">
        <v>40073</v>
      </c>
      <c r="G41" s="243">
        <f t="shared" si="9"/>
        <v>105.73203902877249</v>
      </c>
      <c r="H41" s="196">
        <v>268512</v>
      </c>
      <c r="I41" s="196">
        <v>269259</v>
      </c>
      <c r="J41" s="243">
        <f t="shared" si="10"/>
        <v>99.722571947455791</v>
      </c>
      <c r="K41" s="196">
        <v>101765</v>
      </c>
      <c r="L41" s="196">
        <v>93270</v>
      </c>
      <c r="M41" s="243">
        <f t="shared" si="11"/>
        <v>109.10796611986704</v>
      </c>
      <c r="N41" s="196">
        <f t="shared" si="14"/>
        <v>412647</v>
      </c>
      <c r="O41" s="196">
        <f t="shared" si="14"/>
        <v>402602</v>
      </c>
      <c r="P41" s="243">
        <f t="shared" si="12"/>
        <v>102.49501989557926</v>
      </c>
      <c r="Q41" s="152"/>
      <c r="R41" s="152"/>
    </row>
    <row r="42" spans="1:18" x14ac:dyDescent="0.2">
      <c r="A42" s="64" t="s">
        <v>86</v>
      </c>
      <c r="B42" s="196">
        <f t="shared" si="13"/>
        <v>80523</v>
      </c>
      <c r="C42" s="196">
        <f t="shared" si="15"/>
        <v>79830</v>
      </c>
      <c r="D42" s="243">
        <f t="shared" si="8"/>
        <v>100.86809470124014</v>
      </c>
      <c r="E42" s="196">
        <v>10327</v>
      </c>
      <c r="F42" s="196">
        <v>9278</v>
      </c>
      <c r="G42" s="243">
        <f t="shared" si="9"/>
        <v>111.30631601638284</v>
      </c>
      <c r="H42" s="196">
        <v>70196</v>
      </c>
      <c r="I42" s="196">
        <v>70552</v>
      </c>
      <c r="J42" s="243">
        <f t="shared" si="10"/>
        <v>99.495407642589868</v>
      </c>
      <c r="K42" s="196">
        <v>98888</v>
      </c>
      <c r="L42" s="196">
        <v>104169</v>
      </c>
      <c r="M42" s="243">
        <f t="shared" si="11"/>
        <v>94.930353560080249</v>
      </c>
      <c r="N42" s="196">
        <f t="shared" si="14"/>
        <v>179411</v>
      </c>
      <c r="O42" s="196">
        <f t="shared" si="14"/>
        <v>183999</v>
      </c>
      <c r="P42" s="243">
        <f t="shared" si="12"/>
        <v>97.506508187544497</v>
      </c>
      <c r="Q42" s="152"/>
      <c r="R42" s="152"/>
    </row>
    <row r="43" spans="1:18" s="146" customFormat="1" x14ac:dyDescent="0.2">
      <c r="A43" s="64" t="s">
        <v>87</v>
      </c>
      <c r="B43" s="196">
        <f t="shared" si="13"/>
        <v>120146</v>
      </c>
      <c r="C43" s="196">
        <f t="shared" si="15"/>
        <v>119493</v>
      </c>
      <c r="D43" s="243">
        <f t="shared" si="8"/>
        <v>100.54647552576301</v>
      </c>
      <c r="E43" s="196">
        <v>13848</v>
      </c>
      <c r="F43" s="196">
        <v>11830</v>
      </c>
      <c r="G43" s="243">
        <f t="shared" si="9"/>
        <v>117.05832628909552</v>
      </c>
      <c r="H43" s="196">
        <v>106298</v>
      </c>
      <c r="I43" s="196">
        <v>107663</v>
      </c>
      <c r="J43" s="243">
        <f t="shared" si="10"/>
        <v>98.732154965029764</v>
      </c>
      <c r="K43" s="196">
        <v>104976</v>
      </c>
      <c r="L43" s="196">
        <v>94283</v>
      </c>
      <c r="M43" s="243">
        <f t="shared" si="11"/>
        <v>111.34138710053774</v>
      </c>
      <c r="N43" s="196">
        <f t="shared" si="14"/>
        <v>225122</v>
      </c>
      <c r="O43" s="196">
        <f t="shared" si="14"/>
        <v>213776</v>
      </c>
      <c r="P43" s="243">
        <f t="shared" si="12"/>
        <v>105.30742459396751</v>
      </c>
      <c r="Q43" s="152"/>
      <c r="R43" s="152"/>
    </row>
    <row r="44" spans="1:18" x14ac:dyDescent="0.2">
      <c r="A44" s="64" t="s">
        <v>88</v>
      </c>
      <c r="B44" s="196">
        <f t="shared" si="13"/>
        <v>131583</v>
      </c>
      <c r="C44" s="196">
        <f t="shared" si="15"/>
        <v>124904</v>
      </c>
      <c r="D44" s="243">
        <f>B44/C44*100</f>
        <v>105.34730673156984</v>
      </c>
      <c r="E44" s="196">
        <v>11664</v>
      </c>
      <c r="F44" s="196">
        <v>11518</v>
      </c>
      <c r="G44" s="243">
        <f t="shared" si="9"/>
        <v>101.26758117728772</v>
      </c>
      <c r="H44" s="196">
        <v>119919</v>
      </c>
      <c r="I44" s="196">
        <v>113386</v>
      </c>
      <c r="J44" s="243">
        <f t="shared" si="10"/>
        <v>105.76173425290601</v>
      </c>
      <c r="K44" s="196">
        <v>78158</v>
      </c>
      <c r="L44" s="196">
        <v>77041</v>
      </c>
      <c r="M44" s="243">
        <f t="shared" si="11"/>
        <v>101.44987733804079</v>
      </c>
      <c r="N44" s="196">
        <f t="shared" si="14"/>
        <v>209741</v>
      </c>
      <c r="O44" s="196">
        <f t="shared" si="14"/>
        <v>201945</v>
      </c>
      <c r="P44" s="243">
        <f t="shared" si="12"/>
        <v>103.86045705513877</v>
      </c>
      <c r="Q44" s="152"/>
      <c r="R44" s="152"/>
    </row>
    <row r="45" spans="1:18" x14ac:dyDescent="0.2">
      <c r="A45" s="64" t="s">
        <v>89</v>
      </c>
      <c r="B45" s="196">
        <f t="shared" si="13"/>
        <v>111960</v>
      </c>
      <c r="C45" s="196">
        <f t="shared" si="15"/>
        <v>101731</v>
      </c>
      <c r="D45" s="243">
        <f t="shared" si="8"/>
        <v>110.05494883565481</v>
      </c>
      <c r="E45" s="196">
        <v>42431</v>
      </c>
      <c r="F45" s="196">
        <v>37024</v>
      </c>
      <c r="G45" s="243">
        <f t="shared" si="9"/>
        <v>114.60404062229905</v>
      </c>
      <c r="H45" s="196">
        <v>69529</v>
      </c>
      <c r="I45" s="196">
        <v>64707</v>
      </c>
      <c r="J45" s="243">
        <f t="shared" si="10"/>
        <v>107.45205310090098</v>
      </c>
      <c r="K45" s="196">
        <v>79422</v>
      </c>
      <c r="L45" s="196">
        <v>81964</v>
      </c>
      <c r="M45" s="243">
        <f t="shared" si="11"/>
        <v>96.89863842662632</v>
      </c>
      <c r="N45" s="196">
        <f t="shared" si="14"/>
        <v>191382</v>
      </c>
      <c r="O45" s="196">
        <f t="shared" si="14"/>
        <v>183695</v>
      </c>
      <c r="P45" s="243">
        <f t="shared" si="12"/>
        <v>104.18465391001388</v>
      </c>
      <c r="Q45" s="152"/>
      <c r="R45" s="152"/>
    </row>
    <row r="46" spans="1:18" x14ac:dyDescent="0.2">
      <c r="A46" s="64" t="s">
        <v>90</v>
      </c>
      <c r="B46" s="196">
        <f t="shared" si="13"/>
        <v>68200</v>
      </c>
      <c r="C46" s="196">
        <f t="shared" si="15"/>
        <v>54914</v>
      </c>
      <c r="D46" s="243">
        <f t="shared" si="8"/>
        <v>124.19419455876462</v>
      </c>
      <c r="E46" s="196">
        <v>2252</v>
      </c>
      <c r="F46" s="196">
        <v>1225</v>
      </c>
      <c r="G46" s="243">
        <f t="shared" si="9"/>
        <v>183.83673469387756</v>
      </c>
      <c r="H46" s="196">
        <v>65948</v>
      </c>
      <c r="I46" s="196">
        <v>53689</v>
      </c>
      <c r="J46" s="243">
        <f t="shared" si="10"/>
        <v>122.83335506342081</v>
      </c>
      <c r="K46" s="196">
        <v>90799</v>
      </c>
      <c r="L46" s="196">
        <v>87371</v>
      </c>
      <c r="M46" s="243">
        <f t="shared" si="11"/>
        <v>103.92349864371472</v>
      </c>
      <c r="N46" s="196">
        <f t="shared" si="14"/>
        <v>158999</v>
      </c>
      <c r="O46" s="196">
        <f t="shared" si="14"/>
        <v>142285</v>
      </c>
      <c r="P46" s="243">
        <f t="shared" si="12"/>
        <v>111.74684611870542</v>
      </c>
      <c r="Q46" s="152"/>
      <c r="R46" s="152"/>
    </row>
    <row r="47" spans="1:18" x14ac:dyDescent="0.2">
      <c r="A47" s="64" t="s">
        <v>91</v>
      </c>
      <c r="B47" s="196">
        <f>H47</f>
        <v>5104</v>
      </c>
      <c r="C47" s="196">
        <f>I47</f>
        <v>5174</v>
      </c>
      <c r="D47" s="243">
        <f t="shared" si="8"/>
        <v>98.647081561654431</v>
      </c>
      <c r="E47" s="196" t="s">
        <v>157</v>
      </c>
      <c r="F47" s="244" t="s">
        <v>157</v>
      </c>
      <c r="G47" s="243" t="s">
        <v>157</v>
      </c>
      <c r="H47" s="196">
        <v>5104</v>
      </c>
      <c r="I47" s="196">
        <v>5174</v>
      </c>
      <c r="J47" s="243">
        <f t="shared" si="10"/>
        <v>98.647081561654417</v>
      </c>
      <c r="K47" s="196">
        <v>9842</v>
      </c>
      <c r="L47" s="196">
        <v>10108</v>
      </c>
      <c r="M47" s="243">
        <f t="shared" si="11"/>
        <v>97.368421052631575</v>
      </c>
      <c r="N47" s="196">
        <f>H47+K47</f>
        <v>14946</v>
      </c>
      <c r="O47" s="196">
        <f>I47+L47</f>
        <v>15282</v>
      </c>
      <c r="P47" s="243">
        <f t="shared" si="12"/>
        <v>97.80133490380841</v>
      </c>
      <c r="Q47" s="152"/>
      <c r="R47" s="152"/>
    </row>
    <row r="48" spans="1:18" x14ac:dyDescent="0.2">
      <c r="A48" s="64" t="s">
        <v>92</v>
      </c>
      <c r="B48" s="196">
        <f t="shared" si="13"/>
        <v>137291</v>
      </c>
      <c r="C48" s="196">
        <f t="shared" si="15"/>
        <v>121055</v>
      </c>
      <c r="D48" s="243">
        <f t="shared" si="8"/>
        <v>113.41208541572013</v>
      </c>
      <c r="E48" s="196">
        <v>31506</v>
      </c>
      <c r="F48" s="196">
        <v>28795</v>
      </c>
      <c r="G48" s="243">
        <f t="shared" si="9"/>
        <v>109.4148289633617</v>
      </c>
      <c r="H48" s="196">
        <v>105785</v>
      </c>
      <c r="I48" s="196">
        <v>92260</v>
      </c>
      <c r="J48" s="243">
        <f t="shared" si="10"/>
        <v>114.65965748970301</v>
      </c>
      <c r="K48" s="196">
        <v>53075</v>
      </c>
      <c r="L48" s="196">
        <v>52829</v>
      </c>
      <c r="M48" s="243">
        <f>K48/L48%</f>
        <v>100.46565333434289</v>
      </c>
      <c r="N48" s="196">
        <f t="shared" si="14"/>
        <v>190366</v>
      </c>
      <c r="O48" s="196">
        <f t="shared" si="14"/>
        <v>173884</v>
      </c>
      <c r="P48" s="243">
        <f>N48/O48%</f>
        <v>109.47873294840238</v>
      </c>
      <c r="Q48" s="152"/>
      <c r="R48" s="152"/>
    </row>
    <row r="49" spans="1:29" x14ac:dyDescent="0.2">
      <c r="A49" s="64" t="s">
        <v>93</v>
      </c>
      <c r="B49" s="196">
        <f t="shared" si="13"/>
        <v>92466</v>
      </c>
      <c r="C49" s="196">
        <f t="shared" si="15"/>
        <v>88228</v>
      </c>
      <c r="D49" s="243">
        <f t="shared" si="8"/>
        <v>104.80346375300358</v>
      </c>
      <c r="E49" s="196">
        <v>49625</v>
      </c>
      <c r="F49" s="196">
        <v>46571</v>
      </c>
      <c r="G49" s="243">
        <f t="shared" si="9"/>
        <v>106.55772905885638</v>
      </c>
      <c r="H49" s="196">
        <v>42841</v>
      </c>
      <c r="I49" s="196">
        <v>41657</v>
      </c>
      <c r="J49" s="243">
        <f t="shared" si="10"/>
        <v>102.84225940418177</v>
      </c>
      <c r="K49" s="196">
        <v>76528</v>
      </c>
      <c r="L49" s="196">
        <v>73633</v>
      </c>
      <c r="M49" s="243">
        <f t="shared" si="11"/>
        <v>103.93166107587631</v>
      </c>
      <c r="N49" s="196">
        <f t="shared" si="14"/>
        <v>168994</v>
      </c>
      <c r="O49" s="196">
        <f t="shared" si="14"/>
        <v>161861</v>
      </c>
      <c r="P49" s="243">
        <f t="shared" si="12"/>
        <v>104.40686762098345</v>
      </c>
      <c r="Q49" s="152"/>
      <c r="R49" s="152"/>
    </row>
    <row r="50" spans="1:29" x14ac:dyDescent="0.2">
      <c r="A50" s="64" t="s">
        <v>94</v>
      </c>
      <c r="B50" s="196">
        <f t="shared" si="13"/>
        <v>129066</v>
      </c>
      <c r="C50" s="196">
        <f t="shared" si="15"/>
        <v>86517</v>
      </c>
      <c r="D50" s="243">
        <f t="shared" si="8"/>
        <v>149.17992995596242</v>
      </c>
      <c r="E50" s="196">
        <v>25646</v>
      </c>
      <c r="F50" s="196">
        <v>10313</v>
      </c>
      <c r="G50" s="243">
        <f t="shared" si="9"/>
        <v>248.67642780956075</v>
      </c>
      <c r="H50" s="196">
        <v>103420</v>
      </c>
      <c r="I50" s="196">
        <v>76204</v>
      </c>
      <c r="J50" s="243">
        <f t="shared" si="10"/>
        <v>135.71466064773503</v>
      </c>
      <c r="K50" s="196">
        <v>320238</v>
      </c>
      <c r="L50" s="196">
        <v>323819</v>
      </c>
      <c r="M50" s="243">
        <f t="shared" si="11"/>
        <v>98.894135303981543</v>
      </c>
      <c r="N50" s="196">
        <f t="shared" si="14"/>
        <v>449304</v>
      </c>
      <c r="O50" s="196">
        <f t="shared" si="14"/>
        <v>410336</v>
      </c>
      <c r="P50" s="243">
        <f t="shared" si="12"/>
        <v>109.49660765811433</v>
      </c>
      <c r="Q50" s="152"/>
      <c r="R50" s="152"/>
    </row>
    <row r="51" spans="1:29" s="147" customFormat="1" ht="15" x14ac:dyDescent="0.25">
      <c r="A51" s="73" t="s">
        <v>95</v>
      </c>
      <c r="B51" s="196">
        <f t="shared" si="13"/>
        <v>61968</v>
      </c>
      <c r="C51" s="196">
        <f t="shared" si="15"/>
        <v>51527</v>
      </c>
      <c r="D51" s="243">
        <f t="shared" si="8"/>
        <v>120.26316300192133</v>
      </c>
      <c r="E51" s="196">
        <v>554</v>
      </c>
      <c r="F51" s="196">
        <v>586</v>
      </c>
      <c r="G51" s="243">
        <f t="shared" si="9"/>
        <v>94.539249146757669</v>
      </c>
      <c r="H51" s="196">
        <v>61414</v>
      </c>
      <c r="I51" s="196">
        <v>50941</v>
      </c>
      <c r="J51" s="243">
        <f t="shared" si="10"/>
        <v>120.55907814923145</v>
      </c>
      <c r="K51" s="196">
        <v>20110</v>
      </c>
      <c r="L51" s="196">
        <v>18569</v>
      </c>
      <c r="M51" s="243">
        <f t="shared" si="11"/>
        <v>108.29877753244655</v>
      </c>
      <c r="N51" s="196">
        <f t="shared" si="14"/>
        <v>82078</v>
      </c>
      <c r="O51" s="196">
        <f t="shared" si="14"/>
        <v>70096</v>
      </c>
      <c r="P51" s="243">
        <f t="shared" si="12"/>
        <v>117.09370006847752</v>
      </c>
      <c r="Q51" s="152"/>
      <c r="R51" s="152"/>
    </row>
    <row r="52" spans="1:29" s="146" customFormat="1" x14ac:dyDescent="0.2">
      <c r="A52" s="64" t="s">
        <v>96</v>
      </c>
      <c r="B52" s="196">
        <f t="shared" si="13"/>
        <v>108046</v>
      </c>
      <c r="C52" s="196">
        <f t="shared" si="15"/>
        <v>104995</v>
      </c>
      <c r="D52" s="243">
        <f t="shared" si="8"/>
        <v>102.90585265965046</v>
      </c>
      <c r="E52" s="196">
        <v>8519</v>
      </c>
      <c r="F52" s="196">
        <v>7320</v>
      </c>
      <c r="G52" s="243">
        <f t="shared" si="9"/>
        <v>116.37978142076503</v>
      </c>
      <c r="H52" s="196">
        <v>99527</v>
      </c>
      <c r="I52" s="196">
        <v>97675</v>
      </c>
      <c r="J52" s="243">
        <f t="shared" si="10"/>
        <v>101.89608395188124</v>
      </c>
      <c r="K52" s="196">
        <v>72548</v>
      </c>
      <c r="L52" s="196">
        <v>69811</v>
      </c>
      <c r="M52" s="243">
        <f>K52/L52%</f>
        <v>103.92058558106888</v>
      </c>
      <c r="N52" s="196">
        <f t="shared" si="14"/>
        <v>180594</v>
      </c>
      <c r="O52" s="196">
        <f t="shared" si="14"/>
        <v>174806</v>
      </c>
      <c r="P52" s="243">
        <f t="shared" si="12"/>
        <v>103.31109916135603</v>
      </c>
      <c r="Q52" s="152"/>
      <c r="R52" s="152"/>
    </row>
    <row r="53" spans="1:29" x14ac:dyDescent="0.2">
      <c r="A53" s="64" t="s">
        <v>97</v>
      </c>
      <c r="B53" s="196">
        <f>H53</f>
        <v>41</v>
      </c>
      <c r="C53" s="196" t="s">
        <v>157</v>
      </c>
      <c r="D53" s="243" t="s">
        <v>157</v>
      </c>
      <c r="E53" s="244" t="s">
        <v>157</v>
      </c>
      <c r="F53" s="244" t="s">
        <v>157</v>
      </c>
      <c r="G53" s="243" t="s">
        <v>157</v>
      </c>
      <c r="H53" s="196">
        <v>41</v>
      </c>
      <c r="I53" s="244" t="s">
        <v>157</v>
      </c>
      <c r="J53" s="243" t="s">
        <v>157</v>
      </c>
      <c r="K53" s="196">
        <v>111</v>
      </c>
      <c r="L53" s="196">
        <v>158</v>
      </c>
      <c r="M53" s="243">
        <f>K53/L53%</f>
        <v>70.25316455696202</v>
      </c>
      <c r="N53" s="196">
        <f>H53+K53</f>
        <v>152</v>
      </c>
      <c r="O53" s="196">
        <f>L53</f>
        <v>158</v>
      </c>
      <c r="P53" s="243">
        <f>N53/O53%</f>
        <v>96.202531645569621</v>
      </c>
      <c r="Q53" s="152"/>
      <c r="R53" s="152"/>
    </row>
    <row r="54" spans="1:29" x14ac:dyDescent="0.2">
      <c r="A54" s="64" t="s">
        <v>98</v>
      </c>
      <c r="B54" s="196" t="s">
        <v>157</v>
      </c>
      <c r="C54" s="196" t="s">
        <v>157</v>
      </c>
      <c r="D54" s="243" t="s">
        <v>157</v>
      </c>
      <c r="E54" s="244" t="s">
        <v>157</v>
      </c>
      <c r="F54" s="244" t="s">
        <v>157</v>
      </c>
      <c r="G54" s="243" t="s">
        <v>157</v>
      </c>
      <c r="H54" s="244" t="s">
        <v>157</v>
      </c>
      <c r="I54" s="244" t="s">
        <v>157</v>
      </c>
      <c r="J54" s="243" t="s">
        <v>157</v>
      </c>
      <c r="K54" s="196">
        <v>1016</v>
      </c>
      <c r="L54" s="196">
        <v>1061</v>
      </c>
      <c r="M54" s="243">
        <f>K54/L54%</f>
        <v>95.758718190386432</v>
      </c>
      <c r="N54" s="196">
        <f>K54</f>
        <v>1016</v>
      </c>
      <c r="O54" s="196">
        <f>L54</f>
        <v>1061</v>
      </c>
      <c r="P54" s="243">
        <f>N54/O54%</f>
        <v>95.758718190386432</v>
      </c>
      <c r="Q54" s="152"/>
      <c r="R54" s="152"/>
    </row>
    <row r="55" spans="1:29" x14ac:dyDescent="0.2">
      <c r="A55" s="66" t="s">
        <v>99</v>
      </c>
      <c r="B55" s="197">
        <f t="shared" si="13"/>
        <v>5643</v>
      </c>
      <c r="C55" s="197">
        <f>F55+I55</f>
        <v>6751</v>
      </c>
      <c r="D55" s="246">
        <f>B55/C55*100</f>
        <v>83.587616649385282</v>
      </c>
      <c r="E55" s="197">
        <v>3731</v>
      </c>
      <c r="F55" s="197">
        <v>3089</v>
      </c>
      <c r="G55" s="246">
        <f t="shared" si="9"/>
        <v>120.78342505665263</v>
      </c>
      <c r="H55" s="197">
        <v>1912</v>
      </c>
      <c r="I55" s="197">
        <v>3662</v>
      </c>
      <c r="J55" s="246">
        <f t="shared" si="10"/>
        <v>52.211906062261065</v>
      </c>
      <c r="K55" s="197">
        <v>24119</v>
      </c>
      <c r="L55" s="197">
        <v>24011</v>
      </c>
      <c r="M55" s="246">
        <f t="shared" si="11"/>
        <v>100.44979384448794</v>
      </c>
      <c r="N55" s="197">
        <f>E55+H55+K55</f>
        <v>29762</v>
      </c>
      <c r="O55" s="197">
        <f>F55+I55+L55</f>
        <v>30762</v>
      </c>
      <c r="P55" s="246">
        <f t="shared" si="12"/>
        <v>96.749236070476556</v>
      </c>
      <c r="Q55" s="152"/>
      <c r="R55" s="152"/>
    </row>
    <row r="56" spans="1:29" x14ac:dyDescent="0.2">
      <c r="A56" s="64"/>
      <c r="B56" s="196"/>
      <c r="C56" s="196"/>
      <c r="D56" s="243"/>
      <c r="E56" s="196"/>
      <c r="F56" s="196"/>
      <c r="G56" s="243"/>
      <c r="H56" s="196"/>
      <c r="I56" s="196"/>
      <c r="J56" s="243"/>
      <c r="K56" s="196"/>
      <c r="L56" s="196"/>
      <c r="M56" s="243"/>
      <c r="N56" s="196"/>
      <c r="O56" s="196"/>
      <c r="P56" s="243"/>
      <c r="Q56" s="152"/>
      <c r="R56" s="152"/>
    </row>
    <row r="57" spans="1:29" x14ac:dyDescent="0.2">
      <c r="A57" s="64"/>
      <c r="B57" s="196"/>
      <c r="C57" s="196"/>
      <c r="D57" s="243"/>
      <c r="E57" s="196"/>
      <c r="F57" s="196"/>
      <c r="G57" s="243"/>
      <c r="H57" s="196"/>
      <c r="I57" s="196"/>
      <c r="J57" s="243"/>
      <c r="K57" s="196"/>
      <c r="L57" s="196"/>
      <c r="M57" s="243"/>
      <c r="N57" s="196"/>
      <c r="O57" s="196"/>
      <c r="P57" s="243"/>
      <c r="Q57" s="152"/>
      <c r="R57" s="152"/>
    </row>
    <row r="58" spans="1:29" ht="15" x14ac:dyDescent="0.25">
      <c r="A58" s="428" t="s">
        <v>185</v>
      </c>
      <c r="B58" s="428"/>
      <c r="C58" s="428"/>
      <c r="D58" s="428"/>
      <c r="E58" s="428"/>
      <c r="F58" s="428"/>
      <c r="G58" s="428"/>
      <c r="H58" s="428"/>
      <c r="I58" s="428"/>
      <c r="J58" s="428"/>
      <c r="K58" s="428"/>
      <c r="L58" s="428"/>
      <c r="M58" s="428"/>
      <c r="N58" s="428"/>
      <c r="O58" s="428"/>
      <c r="P58" s="428"/>
      <c r="Q58" s="428"/>
      <c r="R58" s="428"/>
      <c r="S58" s="428"/>
      <c r="T58" s="272"/>
      <c r="U58" s="272"/>
      <c r="V58" s="272"/>
      <c r="W58" s="272"/>
      <c r="X58" s="272"/>
      <c r="Y58" s="272"/>
      <c r="Z58" s="272"/>
      <c r="AA58" s="272"/>
      <c r="AB58" s="272"/>
    </row>
    <row r="59" spans="1:29" ht="15" x14ac:dyDescent="0.25">
      <c r="A59" s="288"/>
      <c r="B59" s="278"/>
      <c r="C59" s="278"/>
      <c r="D59" s="278"/>
      <c r="E59" s="289"/>
      <c r="F59" s="289"/>
      <c r="G59" s="278"/>
      <c r="H59" s="289"/>
      <c r="I59" s="289"/>
      <c r="J59" s="278"/>
      <c r="K59" s="289"/>
      <c r="L59" s="289"/>
      <c r="M59" s="278"/>
      <c r="N59" s="278"/>
      <c r="O59" s="278"/>
      <c r="P59" s="277"/>
      <c r="Q59" s="289"/>
      <c r="R59" s="289"/>
      <c r="S59" s="272"/>
      <c r="T59" s="272"/>
      <c r="U59" s="272"/>
      <c r="V59" s="272"/>
      <c r="W59" s="272"/>
      <c r="X59" s="272"/>
      <c r="Y59" s="272"/>
      <c r="Z59" s="272"/>
      <c r="AA59" s="272"/>
      <c r="AB59" s="290" t="s">
        <v>186</v>
      </c>
    </row>
    <row r="60" spans="1:29" x14ac:dyDescent="0.2">
      <c r="A60" s="429"/>
      <c r="B60" s="432" t="s">
        <v>151</v>
      </c>
      <c r="C60" s="433"/>
      <c r="D60" s="433"/>
      <c r="E60" s="433"/>
      <c r="F60" s="433"/>
      <c r="G60" s="433"/>
      <c r="H60" s="433"/>
      <c r="I60" s="433"/>
      <c r="J60" s="434"/>
      <c r="K60" s="426" t="s">
        <v>74</v>
      </c>
      <c r="L60" s="427"/>
      <c r="M60" s="427"/>
      <c r="N60" s="427"/>
      <c r="O60" s="427"/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7"/>
      <c r="AA60" s="427"/>
      <c r="AB60" s="427"/>
    </row>
    <row r="61" spans="1:29" x14ac:dyDescent="0.2">
      <c r="A61" s="430"/>
      <c r="B61" s="435"/>
      <c r="C61" s="436"/>
      <c r="D61" s="436"/>
      <c r="E61" s="436"/>
      <c r="F61" s="436"/>
      <c r="G61" s="436"/>
      <c r="H61" s="436"/>
      <c r="I61" s="436"/>
      <c r="J61" s="437"/>
      <c r="K61" s="426" t="s">
        <v>73</v>
      </c>
      <c r="L61" s="427"/>
      <c r="M61" s="427"/>
      <c r="N61" s="427"/>
      <c r="O61" s="427"/>
      <c r="P61" s="427"/>
      <c r="Q61" s="427"/>
      <c r="R61" s="427"/>
      <c r="S61" s="427"/>
      <c r="T61" s="426" t="s">
        <v>72</v>
      </c>
      <c r="U61" s="427"/>
      <c r="V61" s="427"/>
      <c r="W61" s="427"/>
      <c r="X61" s="427"/>
      <c r="Y61" s="427"/>
      <c r="Z61" s="427"/>
      <c r="AA61" s="427"/>
      <c r="AB61" s="427"/>
    </row>
    <row r="62" spans="1:29" ht="23.25" customHeight="1" x14ac:dyDescent="0.2">
      <c r="A62" s="430"/>
      <c r="B62" s="426" t="s">
        <v>187</v>
      </c>
      <c r="C62" s="438"/>
      <c r="D62" s="439" t="s">
        <v>188</v>
      </c>
      <c r="E62" s="426" t="s">
        <v>189</v>
      </c>
      <c r="F62" s="442"/>
      <c r="G62" s="439" t="s">
        <v>190</v>
      </c>
      <c r="H62" s="402" t="s">
        <v>191</v>
      </c>
      <c r="I62" s="402"/>
      <c r="J62" s="402" t="s">
        <v>192</v>
      </c>
      <c r="K62" s="426" t="s">
        <v>187</v>
      </c>
      <c r="L62" s="438"/>
      <c r="M62" s="439" t="s">
        <v>188</v>
      </c>
      <c r="N62" s="426" t="s">
        <v>189</v>
      </c>
      <c r="O62" s="442"/>
      <c r="P62" s="439" t="s">
        <v>190</v>
      </c>
      <c r="Q62" s="402" t="s">
        <v>191</v>
      </c>
      <c r="R62" s="402"/>
      <c r="S62" s="402" t="s">
        <v>192</v>
      </c>
      <c r="T62" s="426" t="s">
        <v>187</v>
      </c>
      <c r="U62" s="438"/>
      <c r="V62" s="439" t="s">
        <v>188</v>
      </c>
      <c r="W62" s="426" t="s">
        <v>189</v>
      </c>
      <c r="X62" s="442"/>
      <c r="Y62" s="439" t="s">
        <v>190</v>
      </c>
      <c r="Z62" s="402" t="s">
        <v>191</v>
      </c>
      <c r="AA62" s="402"/>
      <c r="AB62" s="426" t="s">
        <v>192</v>
      </c>
      <c r="AC62" s="306"/>
    </row>
    <row r="63" spans="1:29" ht="22.5" x14ac:dyDescent="0.2">
      <c r="A63" s="431"/>
      <c r="B63" s="279" t="s">
        <v>193</v>
      </c>
      <c r="C63" s="279" t="s">
        <v>194</v>
      </c>
      <c r="D63" s="440"/>
      <c r="E63" s="279" t="s">
        <v>193</v>
      </c>
      <c r="F63" s="279" t="s">
        <v>194</v>
      </c>
      <c r="G63" s="440"/>
      <c r="H63" s="279" t="s">
        <v>193</v>
      </c>
      <c r="I63" s="279" t="s">
        <v>194</v>
      </c>
      <c r="J63" s="402"/>
      <c r="K63" s="279" t="s">
        <v>193</v>
      </c>
      <c r="L63" s="279" t="s">
        <v>194</v>
      </c>
      <c r="M63" s="440"/>
      <c r="N63" s="279" t="s">
        <v>193</v>
      </c>
      <c r="O63" s="279" t="s">
        <v>194</v>
      </c>
      <c r="P63" s="440"/>
      <c r="Q63" s="279" t="s">
        <v>193</v>
      </c>
      <c r="R63" s="279" t="s">
        <v>194</v>
      </c>
      <c r="S63" s="402"/>
      <c r="T63" s="279" t="s">
        <v>193</v>
      </c>
      <c r="U63" s="279" t="s">
        <v>194</v>
      </c>
      <c r="V63" s="440"/>
      <c r="W63" s="279" t="s">
        <v>193</v>
      </c>
      <c r="X63" s="279" t="s">
        <v>194</v>
      </c>
      <c r="Y63" s="440"/>
      <c r="Z63" s="279" t="s">
        <v>193</v>
      </c>
      <c r="AA63" s="279" t="s">
        <v>194</v>
      </c>
      <c r="AB63" s="426"/>
      <c r="AC63" s="306"/>
    </row>
    <row r="64" spans="1:29" x14ac:dyDescent="0.2">
      <c r="A64" s="273" t="s">
        <v>79</v>
      </c>
      <c r="B64" s="280">
        <v>1680066</v>
      </c>
      <c r="C64" s="280">
        <v>790023</v>
      </c>
      <c r="D64" s="281">
        <v>38.5</v>
      </c>
      <c r="E64" s="280">
        <v>1415594</v>
      </c>
      <c r="F64" s="280">
        <v>629130</v>
      </c>
      <c r="G64" s="281">
        <v>32.5</v>
      </c>
      <c r="H64" s="280">
        <v>1266509</v>
      </c>
      <c r="I64" s="280">
        <v>570985</v>
      </c>
      <c r="J64" s="281">
        <v>29</v>
      </c>
      <c r="K64" s="280">
        <v>290226</v>
      </c>
      <c r="L64" s="280">
        <v>129054</v>
      </c>
      <c r="M64" s="281">
        <v>32.9</v>
      </c>
      <c r="N64" s="280">
        <v>423319</v>
      </c>
      <c r="O64" s="280">
        <v>162729</v>
      </c>
      <c r="P64" s="281">
        <v>48</v>
      </c>
      <c r="Q64" s="280">
        <v>168921</v>
      </c>
      <c r="R64" s="280">
        <v>69107</v>
      </c>
      <c r="S64" s="281">
        <v>19.100000000000001</v>
      </c>
      <c r="T64" s="280">
        <v>1389840</v>
      </c>
      <c r="U64" s="280">
        <v>660969</v>
      </c>
      <c r="V64" s="281">
        <v>39.9</v>
      </c>
      <c r="W64" s="280">
        <v>992275</v>
      </c>
      <c r="X64" s="280">
        <v>466401</v>
      </c>
      <c r="Y64" s="281">
        <v>28.5</v>
      </c>
      <c r="Z64" s="280">
        <v>1097588</v>
      </c>
      <c r="AA64" s="280">
        <v>501878</v>
      </c>
      <c r="AB64" s="281">
        <v>31.5</v>
      </c>
    </row>
    <row r="65" spans="1:28" x14ac:dyDescent="0.2">
      <c r="A65" s="274" t="s">
        <v>80</v>
      </c>
      <c r="B65" s="280">
        <v>8424</v>
      </c>
      <c r="C65" s="280">
        <v>3858</v>
      </c>
      <c r="D65" s="281">
        <v>2.2000000000000002</v>
      </c>
      <c r="E65" s="280">
        <v>82532</v>
      </c>
      <c r="F65" s="280">
        <v>29918</v>
      </c>
      <c r="G65" s="281">
        <v>21.5</v>
      </c>
      <c r="H65" s="280">
        <v>293230</v>
      </c>
      <c r="I65" s="280">
        <v>110442</v>
      </c>
      <c r="J65" s="281">
        <v>76.3</v>
      </c>
      <c r="K65" s="280">
        <v>3123</v>
      </c>
      <c r="L65" s="280">
        <v>1609</v>
      </c>
      <c r="M65" s="281">
        <v>9.5</v>
      </c>
      <c r="N65" s="280">
        <v>13892</v>
      </c>
      <c r="O65" s="280">
        <v>6448</v>
      </c>
      <c r="P65" s="281">
        <v>42.1</v>
      </c>
      <c r="Q65" s="280">
        <v>15983</v>
      </c>
      <c r="R65" s="280">
        <v>6689</v>
      </c>
      <c r="S65" s="281">
        <v>48.4</v>
      </c>
      <c r="T65" s="280">
        <v>5301</v>
      </c>
      <c r="U65" s="280">
        <v>2249</v>
      </c>
      <c r="V65" s="281">
        <v>1.5</v>
      </c>
      <c r="W65" s="280">
        <v>68640</v>
      </c>
      <c r="X65" s="280">
        <v>23470</v>
      </c>
      <c r="Y65" s="281">
        <v>19.5</v>
      </c>
      <c r="Z65" s="280">
        <v>277247</v>
      </c>
      <c r="AA65" s="280">
        <v>103753</v>
      </c>
      <c r="AB65" s="281">
        <v>78.900000000000006</v>
      </c>
    </row>
    <row r="66" spans="1:28" x14ac:dyDescent="0.2">
      <c r="A66" s="275" t="s">
        <v>81</v>
      </c>
      <c r="B66" s="280">
        <v>84064</v>
      </c>
      <c r="C66" s="280">
        <v>41161</v>
      </c>
      <c r="D66" s="281">
        <v>38.200000000000003</v>
      </c>
      <c r="E66" s="280">
        <v>130615</v>
      </c>
      <c r="F66" s="280">
        <v>53760</v>
      </c>
      <c r="G66" s="281">
        <v>59.3</v>
      </c>
      <c r="H66" s="280">
        <v>5609</v>
      </c>
      <c r="I66" s="280">
        <v>2283</v>
      </c>
      <c r="J66" s="281">
        <v>2.5</v>
      </c>
      <c r="K66" s="280">
        <v>40617</v>
      </c>
      <c r="L66" s="280">
        <v>16759</v>
      </c>
      <c r="M66" s="281">
        <v>32.6</v>
      </c>
      <c r="N66" s="280">
        <v>80318</v>
      </c>
      <c r="O66" s="280">
        <v>28319</v>
      </c>
      <c r="P66" s="281">
        <v>64.400000000000006</v>
      </c>
      <c r="Q66" s="280">
        <v>3812</v>
      </c>
      <c r="R66" s="280">
        <v>1160</v>
      </c>
      <c r="S66" s="281">
        <v>3.1</v>
      </c>
      <c r="T66" s="280">
        <v>43447</v>
      </c>
      <c r="U66" s="280">
        <v>24402</v>
      </c>
      <c r="V66" s="281">
        <v>45.5</v>
      </c>
      <c r="W66" s="280">
        <v>50297</v>
      </c>
      <c r="X66" s="280">
        <v>25441</v>
      </c>
      <c r="Y66" s="281">
        <v>52.6</v>
      </c>
      <c r="Z66" s="280">
        <v>1797</v>
      </c>
      <c r="AA66" s="280">
        <v>1123</v>
      </c>
      <c r="AB66" s="281">
        <v>1.9</v>
      </c>
    </row>
    <row r="67" spans="1:28" x14ac:dyDescent="0.2">
      <c r="A67" s="275" t="s">
        <v>82</v>
      </c>
      <c r="B67" s="280">
        <v>122936</v>
      </c>
      <c r="C67" s="280">
        <v>68572</v>
      </c>
      <c r="D67" s="281">
        <v>33.6</v>
      </c>
      <c r="E67" s="280">
        <v>23396</v>
      </c>
      <c r="F67" s="280">
        <v>10713</v>
      </c>
      <c r="G67" s="281">
        <v>6.4</v>
      </c>
      <c r="H67" s="280">
        <v>219500</v>
      </c>
      <c r="I67" s="280">
        <v>107725</v>
      </c>
      <c r="J67" s="281">
        <v>60</v>
      </c>
      <c r="K67" s="280">
        <v>9211</v>
      </c>
      <c r="L67" s="280">
        <v>4172</v>
      </c>
      <c r="M67" s="281">
        <v>14.6</v>
      </c>
      <c r="N67" s="280">
        <v>20440</v>
      </c>
      <c r="O67" s="280">
        <v>9022</v>
      </c>
      <c r="P67" s="281">
        <v>32.4</v>
      </c>
      <c r="Q67" s="280">
        <v>33404</v>
      </c>
      <c r="R67" s="280">
        <v>14364</v>
      </c>
      <c r="S67" s="281">
        <v>53</v>
      </c>
      <c r="T67" s="280">
        <v>113725</v>
      </c>
      <c r="U67" s="280">
        <v>64400</v>
      </c>
      <c r="V67" s="281">
        <v>37.6</v>
      </c>
      <c r="W67" s="280">
        <v>2956</v>
      </c>
      <c r="X67" s="280">
        <v>1691</v>
      </c>
      <c r="Y67" s="281">
        <v>1</v>
      </c>
      <c r="Z67" s="280">
        <v>186096</v>
      </c>
      <c r="AA67" s="280">
        <v>93361</v>
      </c>
      <c r="AB67" s="281">
        <v>61.5</v>
      </c>
    </row>
    <row r="68" spans="1:28" x14ac:dyDescent="0.2">
      <c r="A68" s="275" t="s">
        <v>83</v>
      </c>
      <c r="B68" s="280">
        <v>132526</v>
      </c>
      <c r="C68" s="280">
        <v>67998</v>
      </c>
      <c r="D68" s="281">
        <v>42.2</v>
      </c>
      <c r="E68" s="280">
        <v>74981</v>
      </c>
      <c r="F68" s="280">
        <v>33180</v>
      </c>
      <c r="G68" s="281">
        <v>23.8</v>
      </c>
      <c r="H68" s="280">
        <v>106901</v>
      </c>
      <c r="I68" s="280">
        <v>54156</v>
      </c>
      <c r="J68" s="281">
        <v>34</v>
      </c>
      <c r="K68" s="280">
        <v>19361</v>
      </c>
      <c r="L68" s="280">
        <v>9527</v>
      </c>
      <c r="M68" s="281">
        <v>30.4</v>
      </c>
      <c r="N68" s="280">
        <v>39131</v>
      </c>
      <c r="O68" s="280">
        <v>16317</v>
      </c>
      <c r="P68" s="281">
        <v>61.4</v>
      </c>
      <c r="Q68" s="280">
        <v>5287</v>
      </c>
      <c r="R68" s="280">
        <v>2799</v>
      </c>
      <c r="S68" s="281">
        <v>8.3000000000000007</v>
      </c>
      <c r="T68" s="280">
        <v>113165</v>
      </c>
      <c r="U68" s="280">
        <v>58471</v>
      </c>
      <c r="V68" s="281">
        <v>45.2</v>
      </c>
      <c r="W68" s="280">
        <v>35850</v>
      </c>
      <c r="X68" s="280">
        <v>16863</v>
      </c>
      <c r="Y68" s="281">
        <v>14.3</v>
      </c>
      <c r="Z68" s="280">
        <v>101614</v>
      </c>
      <c r="AA68" s="280">
        <v>51357</v>
      </c>
      <c r="AB68" s="281">
        <v>40.5</v>
      </c>
    </row>
    <row r="69" spans="1:28" x14ac:dyDescent="0.2">
      <c r="A69" s="275" t="s">
        <v>84</v>
      </c>
      <c r="B69" s="280">
        <v>787</v>
      </c>
      <c r="C69" s="280">
        <v>563</v>
      </c>
      <c r="D69" s="281">
        <v>0.9</v>
      </c>
      <c r="E69" s="280">
        <v>223</v>
      </c>
      <c r="F69" s="280">
        <v>16</v>
      </c>
      <c r="G69" s="281">
        <v>0.2</v>
      </c>
      <c r="H69" s="280">
        <v>90719</v>
      </c>
      <c r="I69" s="280">
        <v>42874</v>
      </c>
      <c r="J69" s="281">
        <v>98.9</v>
      </c>
      <c r="K69" s="280">
        <v>787</v>
      </c>
      <c r="L69" s="280">
        <v>563</v>
      </c>
      <c r="M69" s="281">
        <v>32.9</v>
      </c>
      <c r="N69" s="280">
        <v>223</v>
      </c>
      <c r="O69" s="280">
        <v>16</v>
      </c>
      <c r="P69" s="281">
        <v>9.3000000000000007</v>
      </c>
      <c r="Q69" s="280">
        <v>1383</v>
      </c>
      <c r="R69" s="280">
        <v>653</v>
      </c>
      <c r="S69" s="281">
        <v>57.8</v>
      </c>
      <c r="T69" s="282" t="s">
        <v>157</v>
      </c>
      <c r="U69" s="282" t="s">
        <v>157</v>
      </c>
      <c r="V69" s="282" t="s">
        <v>157</v>
      </c>
      <c r="W69" s="282" t="s">
        <v>157</v>
      </c>
      <c r="X69" s="282" t="s">
        <v>157</v>
      </c>
      <c r="Y69" s="282" t="s">
        <v>157</v>
      </c>
      <c r="Z69" s="280">
        <v>89336</v>
      </c>
      <c r="AA69" s="280">
        <v>42221</v>
      </c>
      <c r="AB69" s="281">
        <v>100</v>
      </c>
    </row>
    <row r="70" spans="1:28" x14ac:dyDescent="0.2">
      <c r="A70" s="275" t="s">
        <v>85</v>
      </c>
      <c r="B70" s="280">
        <v>6762</v>
      </c>
      <c r="C70" s="280">
        <v>3552</v>
      </c>
      <c r="D70" s="281">
        <v>1</v>
      </c>
      <c r="E70" s="280">
        <v>568277</v>
      </c>
      <c r="F70" s="280">
        <v>246880</v>
      </c>
      <c r="G70" s="281">
        <v>80.599999999999994</v>
      </c>
      <c r="H70" s="280">
        <v>129687</v>
      </c>
      <c r="I70" s="280">
        <v>60450</v>
      </c>
      <c r="J70" s="281">
        <v>18.399999999999999</v>
      </c>
      <c r="K70" s="280">
        <v>3080</v>
      </c>
      <c r="L70" s="280">
        <v>1319</v>
      </c>
      <c r="M70" s="281">
        <v>3.3</v>
      </c>
      <c r="N70" s="280">
        <v>37208</v>
      </c>
      <c r="O70" s="280">
        <v>14818</v>
      </c>
      <c r="P70" s="281">
        <v>39.700000000000003</v>
      </c>
      <c r="Q70" s="280">
        <v>53367</v>
      </c>
      <c r="R70" s="280">
        <v>26233</v>
      </c>
      <c r="S70" s="281">
        <v>57</v>
      </c>
      <c r="T70" s="280">
        <v>3682</v>
      </c>
      <c r="U70" s="280">
        <v>2233</v>
      </c>
      <c r="V70" s="281">
        <v>0.6</v>
      </c>
      <c r="W70" s="280">
        <v>531069</v>
      </c>
      <c r="X70" s="280">
        <v>232062</v>
      </c>
      <c r="Y70" s="281">
        <v>86.9</v>
      </c>
      <c r="Z70" s="280">
        <v>76320</v>
      </c>
      <c r="AA70" s="280">
        <v>34217</v>
      </c>
      <c r="AB70" s="281">
        <v>12.5</v>
      </c>
    </row>
    <row r="71" spans="1:28" x14ac:dyDescent="0.2">
      <c r="A71" s="275" t="s">
        <v>86</v>
      </c>
      <c r="B71" s="280">
        <v>119681</v>
      </c>
      <c r="C71" s="280">
        <v>49030</v>
      </c>
      <c r="D71" s="281">
        <v>63.4</v>
      </c>
      <c r="E71" s="280">
        <v>47207</v>
      </c>
      <c r="F71" s="280">
        <v>25828</v>
      </c>
      <c r="G71" s="281">
        <v>25</v>
      </c>
      <c r="H71" s="280">
        <v>21868</v>
      </c>
      <c r="I71" s="280">
        <v>5665</v>
      </c>
      <c r="J71" s="281">
        <v>11.6</v>
      </c>
      <c r="K71" s="280">
        <v>5217</v>
      </c>
      <c r="L71" s="280">
        <v>2051</v>
      </c>
      <c r="M71" s="281">
        <v>21</v>
      </c>
      <c r="N71" s="280">
        <v>15603</v>
      </c>
      <c r="O71" s="280">
        <v>8276</v>
      </c>
      <c r="P71" s="281">
        <v>62.9</v>
      </c>
      <c r="Q71" s="280">
        <v>4003</v>
      </c>
      <c r="R71" s="282" t="s">
        <v>157</v>
      </c>
      <c r="S71" s="281">
        <v>16.100000000000001</v>
      </c>
      <c r="T71" s="280">
        <v>114464</v>
      </c>
      <c r="U71" s="280">
        <v>46979</v>
      </c>
      <c r="V71" s="281">
        <v>69.8</v>
      </c>
      <c r="W71" s="280">
        <v>31604</v>
      </c>
      <c r="X71" s="280">
        <v>17552</v>
      </c>
      <c r="Y71" s="281">
        <v>19.3</v>
      </c>
      <c r="Z71" s="280">
        <v>17865</v>
      </c>
      <c r="AA71" s="280">
        <v>5665</v>
      </c>
      <c r="AB71" s="281">
        <v>10.9</v>
      </c>
    </row>
    <row r="72" spans="1:28" x14ac:dyDescent="0.2">
      <c r="A72" s="275" t="s">
        <v>87</v>
      </c>
      <c r="B72" s="280">
        <v>82864</v>
      </c>
      <c r="C72" s="280">
        <v>34021</v>
      </c>
      <c r="D72" s="281">
        <v>34</v>
      </c>
      <c r="E72" s="280">
        <v>114109</v>
      </c>
      <c r="F72" s="280">
        <v>59680</v>
      </c>
      <c r="G72" s="281">
        <v>46.8</v>
      </c>
      <c r="H72" s="280">
        <v>46614</v>
      </c>
      <c r="I72" s="280">
        <v>26445</v>
      </c>
      <c r="J72" s="281">
        <v>19.100000000000001</v>
      </c>
      <c r="K72" s="280">
        <v>8617</v>
      </c>
      <c r="L72" s="280">
        <v>3850</v>
      </c>
      <c r="M72" s="281">
        <v>25.7</v>
      </c>
      <c r="N72" s="280">
        <v>23067</v>
      </c>
      <c r="O72" s="280">
        <v>9163</v>
      </c>
      <c r="P72" s="281">
        <v>68.7</v>
      </c>
      <c r="Q72" s="280">
        <v>1889</v>
      </c>
      <c r="R72" s="280">
        <v>835</v>
      </c>
      <c r="S72" s="281">
        <v>5.6</v>
      </c>
      <c r="T72" s="280">
        <v>74247</v>
      </c>
      <c r="U72" s="280">
        <v>30171</v>
      </c>
      <c r="V72" s="281">
        <v>35.4</v>
      </c>
      <c r="W72" s="280">
        <v>91042</v>
      </c>
      <c r="X72" s="280">
        <v>50517</v>
      </c>
      <c r="Y72" s="281">
        <v>43.4</v>
      </c>
      <c r="Z72" s="280">
        <v>44725</v>
      </c>
      <c r="AA72" s="280">
        <v>25610</v>
      </c>
      <c r="AB72" s="281">
        <v>21.3</v>
      </c>
    </row>
    <row r="73" spans="1:28" x14ac:dyDescent="0.2">
      <c r="A73" s="275" t="s">
        <v>88</v>
      </c>
      <c r="B73" s="280">
        <v>211097</v>
      </c>
      <c r="C73" s="280">
        <v>82834</v>
      </c>
      <c r="D73" s="281">
        <v>63.6</v>
      </c>
      <c r="E73" s="280">
        <v>29380</v>
      </c>
      <c r="F73" s="280">
        <v>11977</v>
      </c>
      <c r="G73" s="281">
        <v>8.9</v>
      </c>
      <c r="H73" s="280">
        <v>91452</v>
      </c>
      <c r="I73" s="280">
        <v>36772</v>
      </c>
      <c r="J73" s="281">
        <v>27.6</v>
      </c>
      <c r="K73" s="280">
        <v>7182</v>
      </c>
      <c r="L73" s="280">
        <v>3549</v>
      </c>
      <c r="M73" s="281">
        <v>27.2</v>
      </c>
      <c r="N73" s="280">
        <v>16700</v>
      </c>
      <c r="O73" s="280">
        <v>6881</v>
      </c>
      <c r="P73" s="281">
        <v>63.3</v>
      </c>
      <c r="Q73" s="280">
        <v>2497</v>
      </c>
      <c r="R73" s="280">
        <v>1234</v>
      </c>
      <c r="S73" s="281">
        <v>9.5</v>
      </c>
      <c r="T73" s="280">
        <v>203915</v>
      </c>
      <c r="U73" s="280">
        <v>79285</v>
      </c>
      <c r="V73" s="281">
        <v>66.7</v>
      </c>
      <c r="W73" s="280">
        <v>12680</v>
      </c>
      <c r="X73" s="280">
        <v>5096</v>
      </c>
      <c r="Y73" s="281">
        <v>4.0999999999999996</v>
      </c>
      <c r="Z73" s="280">
        <v>88955</v>
      </c>
      <c r="AA73" s="280">
        <v>35538</v>
      </c>
      <c r="AB73" s="281">
        <v>29.1</v>
      </c>
    </row>
    <row r="74" spans="1:28" x14ac:dyDescent="0.2">
      <c r="A74" s="275" t="s">
        <v>89</v>
      </c>
      <c r="B74" s="280">
        <v>133817</v>
      </c>
      <c r="C74" s="280">
        <v>64106</v>
      </c>
      <c r="D74" s="281">
        <v>53.6</v>
      </c>
      <c r="E74" s="280">
        <v>106287</v>
      </c>
      <c r="F74" s="280">
        <v>44987</v>
      </c>
      <c r="G74" s="281">
        <v>42.6</v>
      </c>
      <c r="H74" s="280">
        <v>9351</v>
      </c>
      <c r="I74" s="280">
        <v>2867</v>
      </c>
      <c r="J74" s="281">
        <v>3.7</v>
      </c>
      <c r="K74" s="280">
        <v>36538</v>
      </c>
      <c r="L74" s="280">
        <v>12306</v>
      </c>
      <c r="M74" s="281">
        <v>30.7</v>
      </c>
      <c r="N74" s="280">
        <v>76048</v>
      </c>
      <c r="O74" s="280">
        <v>28727</v>
      </c>
      <c r="P74" s="281">
        <v>63.9</v>
      </c>
      <c r="Q74" s="280">
        <v>6409</v>
      </c>
      <c r="R74" s="280">
        <v>1398</v>
      </c>
      <c r="S74" s="281">
        <v>5.4</v>
      </c>
      <c r="T74" s="280">
        <v>97279</v>
      </c>
      <c r="U74" s="280">
        <v>51800</v>
      </c>
      <c r="V74" s="281">
        <v>74.599999999999994</v>
      </c>
      <c r="W74" s="280">
        <v>30239</v>
      </c>
      <c r="X74" s="280">
        <v>16260</v>
      </c>
      <c r="Y74" s="281">
        <v>23.2</v>
      </c>
      <c r="Z74" s="280">
        <v>2942</v>
      </c>
      <c r="AA74" s="280">
        <v>1469</v>
      </c>
      <c r="AB74" s="281">
        <v>2.2999999999999998</v>
      </c>
    </row>
    <row r="75" spans="1:28" x14ac:dyDescent="0.2">
      <c r="A75" s="275" t="s">
        <v>90</v>
      </c>
      <c r="B75" s="280">
        <v>130593</v>
      </c>
      <c r="C75" s="280">
        <v>58883</v>
      </c>
      <c r="D75" s="281">
        <v>89</v>
      </c>
      <c r="E75" s="280">
        <v>14637</v>
      </c>
      <c r="F75" s="280">
        <v>8060</v>
      </c>
      <c r="G75" s="281">
        <v>10</v>
      </c>
      <c r="H75" s="280">
        <v>1512</v>
      </c>
      <c r="I75" s="280">
        <v>1257</v>
      </c>
      <c r="J75" s="281">
        <v>1</v>
      </c>
      <c r="K75" s="280">
        <v>5686</v>
      </c>
      <c r="L75" s="280">
        <v>2025</v>
      </c>
      <c r="M75" s="281">
        <v>71.900000000000006</v>
      </c>
      <c r="N75" s="280">
        <v>2221</v>
      </c>
      <c r="O75" s="280">
        <v>227</v>
      </c>
      <c r="P75" s="281">
        <v>28.1</v>
      </c>
      <c r="Q75" s="282" t="s">
        <v>157</v>
      </c>
      <c r="R75" s="282" t="s">
        <v>157</v>
      </c>
      <c r="S75" s="282" t="s">
        <v>157</v>
      </c>
      <c r="T75" s="280">
        <v>124907</v>
      </c>
      <c r="U75" s="280">
        <v>56858</v>
      </c>
      <c r="V75" s="281">
        <v>90</v>
      </c>
      <c r="W75" s="280">
        <v>12416</v>
      </c>
      <c r="X75" s="280">
        <v>7833</v>
      </c>
      <c r="Y75" s="281">
        <v>8.9</v>
      </c>
      <c r="Z75" s="280">
        <v>1512</v>
      </c>
      <c r="AA75" s="280">
        <v>1257</v>
      </c>
      <c r="AB75" s="281">
        <v>1.1000000000000001</v>
      </c>
    </row>
    <row r="76" spans="1:28" x14ac:dyDescent="0.2">
      <c r="A76" s="275" t="s">
        <v>91</v>
      </c>
      <c r="B76" s="282" t="s">
        <v>157</v>
      </c>
      <c r="C76" s="282" t="s">
        <v>157</v>
      </c>
      <c r="D76" s="282" t="s">
        <v>157</v>
      </c>
      <c r="E76" s="280">
        <v>10553</v>
      </c>
      <c r="F76" s="280">
        <v>5104</v>
      </c>
      <c r="G76" s="281">
        <v>100</v>
      </c>
      <c r="H76" s="282" t="s">
        <v>157</v>
      </c>
      <c r="I76" s="282" t="s">
        <v>157</v>
      </c>
      <c r="J76" s="282" t="s">
        <v>157</v>
      </c>
      <c r="K76" s="282" t="s">
        <v>157</v>
      </c>
      <c r="L76" s="282" t="s">
        <v>157</v>
      </c>
      <c r="M76" s="282" t="s">
        <v>157</v>
      </c>
      <c r="N76" s="280">
        <v>167</v>
      </c>
      <c r="O76" s="280" t="s">
        <v>157</v>
      </c>
      <c r="P76" s="281">
        <v>100</v>
      </c>
      <c r="Q76" s="282" t="s">
        <v>157</v>
      </c>
      <c r="R76" s="282" t="s">
        <v>157</v>
      </c>
      <c r="S76" s="282" t="s">
        <v>157</v>
      </c>
      <c r="T76" s="282" t="s">
        <v>157</v>
      </c>
      <c r="U76" s="282" t="s">
        <v>157</v>
      </c>
      <c r="V76" s="282" t="s">
        <v>157</v>
      </c>
      <c r="W76" s="280">
        <v>10386</v>
      </c>
      <c r="X76" s="280">
        <v>5104</v>
      </c>
      <c r="Y76" s="281">
        <v>100</v>
      </c>
      <c r="Z76" s="282" t="s">
        <v>157</v>
      </c>
      <c r="AA76" s="282" t="s">
        <v>157</v>
      </c>
      <c r="AB76" s="282" t="s">
        <v>157</v>
      </c>
    </row>
    <row r="77" spans="1:28" x14ac:dyDescent="0.2">
      <c r="A77" s="275" t="s">
        <v>92</v>
      </c>
      <c r="B77" s="280">
        <v>188980</v>
      </c>
      <c r="C77" s="280">
        <v>82573</v>
      </c>
      <c r="D77" s="281">
        <v>60.1</v>
      </c>
      <c r="E77" s="280">
        <v>59409</v>
      </c>
      <c r="F77" s="280">
        <v>21727</v>
      </c>
      <c r="G77" s="281">
        <v>18.899999999999999</v>
      </c>
      <c r="H77" s="280">
        <v>66280</v>
      </c>
      <c r="I77" s="280">
        <v>32991</v>
      </c>
      <c r="J77" s="281">
        <v>21.1</v>
      </c>
      <c r="K77" s="280">
        <v>38063</v>
      </c>
      <c r="L77" s="280">
        <v>17102</v>
      </c>
      <c r="M77" s="281">
        <v>52.5</v>
      </c>
      <c r="N77" s="280">
        <v>26686</v>
      </c>
      <c r="O77" s="280">
        <v>10455</v>
      </c>
      <c r="P77" s="281">
        <v>36.799999999999997</v>
      </c>
      <c r="Q77" s="280">
        <v>7703</v>
      </c>
      <c r="R77" s="280">
        <v>3949</v>
      </c>
      <c r="S77" s="281">
        <v>10.6</v>
      </c>
      <c r="T77" s="280">
        <v>150917</v>
      </c>
      <c r="U77" s="280">
        <v>65471</v>
      </c>
      <c r="V77" s="281">
        <v>62.3</v>
      </c>
      <c r="W77" s="280">
        <v>32723</v>
      </c>
      <c r="X77" s="280">
        <v>11272</v>
      </c>
      <c r="Y77" s="281">
        <v>13.5</v>
      </c>
      <c r="Z77" s="280">
        <v>58577</v>
      </c>
      <c r="AA77" s="280">
        <v>29042</v>
      </c>
      <c r="AB77" s="281">
        <v>24.2</v>
      </c>
    </row>
    <row r="78" spans="1:28" x14ac:dyDescent="0.2">
      <c r="A78" s="275" t="s">
        <v>93</v>
      </c>
      <c r="B78" s="280">
        <v>118749</v>
      </c>
      <c r="C78" s="280">
        <v>62127</v>
      </c>
      <c r="D78" s="281">
        <v>59.9</v>
      </c>
      <c r="E78" s="280">
        <v>51008</v>
      </c>
      <c r="F78" s="280">
        <v>20479</v>
      </c>
      <c r="G78" s="281">
        <v>25.7</v>
      </c>
      <c r="H78" s="280">
        <v>28467</v>
      </c>
      <c r="I78" s="280">
        <v>9860</v>
      </c>
      <c r="J78" s="281">
        <v>14.4</v>
      </c>
      <c r="K78" s="280">
        <v>53493</v>
      </c>
      <c r="L78" s="280">
        <v>23514</v>
      </c>
      <c r="M78" s="281">
        <v>43.8</v>
      </c>
      <c r="N78" s="280">
        <v>43098</v>
      </c>
      <c r="O78" s="280">
        <v>17260</v>
      </c>
      <c r="P78" s="281">
        <v>35.299999999999997</v>
      </c>
      <c r="Q78" s="280">
        <v>25430</v>
      </c>
      <c r="R78" s="280">
        <v>8851</v>
      </c>
      <c r="S78" s="281">
        <v>20.8</v>
      </c>
      <c r="T78" s="280">
        <v>65256</v>
      </c>
      <c r="U78" s="280">
        <v>38613</v>
      </c>
      <c r="V78" s="281">
        <v>85.6</v>
      </c>
      <c r="W78" s="280">
        <v>7910</v>
      </c>
      <c r="X78" s="280">
        <v>3219</v>
      </c>
      <c r="Y78" s="281">
        <v>10.4</v>
      </c>
      <c r="Z78" s="280">
        <v>3037</v>
      </c>
      <c r="AA78" s="280">
        <v>1009</v>
      </c>
      <c r="AB78" s="281">
        <v>4</v>
      </c>
    </row>
    <row r="79" spans="1:28" x14ac:dyDescent="0.2">
      <c r="A79" s="275" t="s">
        <v>94</v>
      </c>
      <c r="B79" s="280">
        <v>226958</v>
      </c>
      <c r="C79" s="280">
        <v>119762</v>
      </c>
      <c r="D79" s="281">
        <v>88.2</v>
      </c>
      <c r="E79" s="280">
        <v>26839</v>
      </c>
      <c r="F79" s="280">
        <v>7718</v>
      </c>
      <c r="G79" s="281">
        <v>10.4</v>
      </c>
      <c r="H79" s="280">
        <v>3432</v>
      </c>
      <c r="I79" s="280">
        <v>1586</v>
      </c>
      <c r="J79" s="281">
        <v>1.3</v>
      </c>
      <c r="K79" s="280">
        <v>37744</v>
      </c>
      <c r="L79" s="280">
        <v>20985</v>
      </c>
      <c r="M79" s="281">
        <v>62.7</v>
      </c>
      <c r="N79" s="280">
        <v>21814</v>
      </c>
      <c r="O79" s="280">
        <v>4615</v>
      </c>
      <c r="P79" s="281">
        <v>36.200000000000003</v>
      </c>
      <c r="Q79" s="280">
        <v>658</v>
      </c>
      <c r="R79" s="280">
        <v>46</v>
      </c>
      <c r="S79" s="281">
        <v>1.1000000000000001</v>
      </c>
      <c r="T79" s="280">
        <v>189214</v>
      </c>
      <c r="U79" s="280">
        <v>98777</v>
      </c>
      <c r="V79" s="281">
        <v>96</v>
      </c>
      <c r="W79" s="280">
        <v>5025</v>
      </c>
      <c r="X79" s="280">
        <v>3103</v>
      </c>
      <c r="Y79" s="281">
        <v>2.6</v>
      </c>
      <c r="Z79" s="280">
        <v>2774</v>
      </c>
      <c r="AA79" s="280">
        <v>1540</v>
      </c>
      <c r="AB79" s="281">
        <v>1.4</v>
      </c>
    </row>
    <row r="80" spans="1:28" x14ac:dyDescent="0.2">
      <c r="A80" s="274" t="s">
        <v>95</v>
      </c>
      <c r="B80" s="280">
        <v>28685</v>
      </c>
      <c r="C80" s="280">
        <v>13126</v>
      </c>
      <c r="D80" s="281">
        <v>28.4</v>
      </c>
      <c r="E80" s="280">
        <v>64600</v>
      </c>
      <c r="F80" s="280">
        <v>44535</v>
      </c>
      <c r="G80" s="281">
        <v>63.9</v>
      </c>
      <c r="H80" s="280">
        <v>7856</v>
      </c>
      <c r="I80" s="280">
        <v>4307</v>
      </c>
      <c r="J80" s="281">
        <v>7.8</v>
      </c>
      <c r="K80" s="280">
        <v>1269</v>
      </c>
      <c r="L80" s="280">
        <v>419</v>
      </c>
      <c r="M80" s="281">
        <v>70.5</v>
      </c>
      <c r="N80" s="280">
        <v>444</v>
      </c>
      <c r="O80" s="280">
        <v>131</v>
      </c>
      <c r="P80" s="281">
        <v>24.7</v>
      </c>
      <c r="Q80" s="280">
        <v>88</v>
      </c>
      <c r="R80" s="280">
        <v>4</v>
      </c>
      <c r="S80" s="281">
        <v>4.9000000000000004</v>
      </c>
      <c r="T80" s="280">
        <v>27416</v>
      </c>
      <c r="U80" s="280">
        <v>12707</v>
      </c>
      <c r="V80" s="281">
        <v>27.6</v>
      </c>
      <c r="W80" s="280">
        <v>64156</v>
      </c>
      <c r="X80" s="280">
        <v>44404</v>
      </c>
      <c r="Y80" s="281">
        <v>64.599999999999994</v>
      </c>
      <c r="Z80" s="280">
        <v>7768</v>
      </c>
      <c r="AA80" s="280">
        <v>4303</v>
      </c>
      <c r="AB80" s="281">
        <v>7.8</v>
      </c>
    </row>
    <row r="81" spans="1:61" x14ac:dyDescent="0.2">
      <c r="A81" s="275" t="s">
        <v>96</v>
      </c>
      <c r="B81" s="280">
        <v>75805</v>
      </c>
      <c r="C81" s="280">
        <v>32309</v>
      </c>
      <c r="D81" s="281">
        <v>32.9</v>
      </c>
      <c r="E81" s="280">
        <v>11204</v>
      </c>
      <c r="F81" s="280">
        <v>4432</v>
      </c>
      <c r="G81" s="281">
        <v>4.9000000000000004</v>
      </c>
      <c r="H81" s="280">
        <v>143719</v>
      </c>
      <c r="I81" s="280">
        <v>71305</v>
      </c>
      <c r="J81" s="281">
        <v>62.3</v>
      </c>
      <c r="K81" s="280">
        <v>15372</v>
      </c>
      <c r="L81" s="280">
        <v>5709</v>
      </c>
      <c r="M81" s="281">
        <v>54.5</v>
      </c>
      <c r="N81" s="280">
        <v>6123</v>
      </c>
      <c r="O81" s="280">
        <v>1918</v>
      </c>
      <c r="P81" s="281">
        <v>21.7</v>
      </c>
      <c r="Q81" s="280">
        <v>6696</v>
      </c>
      <c r="R81" s="280">
        <v>892</v>
      </c>
      <c r="S81" s="281">
        <v>23.8</v>
      </c>
      <c r="T81" s="280">
        <v>60433</v>
      </c>
      <c r="U81" s="280">
        <v>26600</v>
      </c>
      <c r="V81" s="281">
        <v>29.8</v>
      </c>
      <c r="W81" s="280">
        <v>5081</v>
      </c>
      <c r="X81" s="280">
        <v>2514</v>
      </c>
      <c r="Y81" s="281">
        <v>2.5</v>
      </c>
      <c r="Z81" s="280">
        <v>137023</v>
      </c>
      <c r="AA81" s="280">
        <v>70413</v>
      </c>
      <c r="AB81" s="281">
        <v>67.7</v>
      </c>
      <c r="AC81" s="287"/>
      <c r="AD81" s="287"/>
      <c r="AE81" s="287"/>
      <c r="AF81" s="287"/>
      <c r="AG81" s="287"/>
      <c r="AH81" s="287"/>
      <c r="AI81" s="287"/>
      <c r="AJ81" s="287"/>
      <c r="AK81" s="287"/>
      <c r="AL81" s="287"/>
      <c r="AM81" s="287"/>
      <c r="AN81" s="287"/>
      <c r="AO81" s="287"/>
      <c r="AP81" s="287"/>
      <c r="AQ81" s="287"/>
      <c r="AR81" s="287"/>
      <c r="AS81" s="287"/>
      <c r="AT81" s="287"/>
      <c r="AU81" s="287"/>
      <c r="AV81" s="287"/>
      <c r="AW81" s="287"/>
      <c r="AX81" s="287"/>
      <c r="AY81" s="287"/>
      <c r="AZ81" s="287"/>
      <c r="BA81" s="287"/>
      <c r="BB81" s="287"/>
      <c r="BC81" s="287"/>
      <c r="BD81" s="287"/>
      <c r="BE81" s="287"/>
      <c r="BF81" s="287"/>
      <c r="BG81" s="287"/>
      <c r="BH81" s="287"/>
      <c r="BI81" s="287"/>
    </row>
    <row r="82" spans="1:61" x14ac:dyDescent="0.2">
      <c r="A82" s="275" t="s">
        <v>97</v>
      </c>
      <c r="B82" s="280">
        <v>59</v>
      </c>
      <c r="C82" s="280">
        <v>41</v>
      </c>
      <c r="D82" s="281">
        <v>100</v>
      </c>
      <c r="E82" s="282" t="s">
        <v>157</v>
      </c>
      <c r="F82" s="282" t="s">
        <v>157</v>
      </c>
      <c r="G82" s="282" t="s">
        <v>157</v>
      </c>
      <c r="H82" s="282" t="s">
        <v>157</v>
      </c>
      <c r="I82" s="282" t="s">
        <v>157</v>
      </c>
      <c r="J82" s="282" t="s">
        <v>157</v>
      </c>
      <c r="K82" s="282" t="s">
        <v>157</v>
      </c>
      <c r="L82" s="282" t="s">
        <v>157</v>
      </c>
      <c r="M82" s="282" t="s">
        <v>157</v>
      </c>
      <c r="N82" s="282" t="s">
        <v>157</v>
      </c>
      <c r="O82" s="282" t="s">
        <v>157</v>
      </c>
      <c r="P82" s="282" t="s">
        <v>157</v>
      </c>
      <c r="Q82" s="282" t="s">
        <v>157</v>
      </c>
      <c r="R82" s="282" t="s">
        <v>157</v>
      </c>
      <c r="S82" s="282" t="s">
        <v>157</v>
      </c>
      <c r="T82" s="280">
        <v>59</v>
      </c>
      <c r="U82" s="280">
        <v>41</v>
      </c>
      <c r="V82" s="281">
        <v>100</v>
      </c>
      <c r="W82" s="282" t="s">
        <v>157</v>
      </c>
      <c r="X82" s="282" t="s">
        <v>157</v>
      </c>
      <c r="Y82" s="282" t="s">
        <v>157</v>
      </c>
      <c r="Z82" s="282" t="s">
        <v>157</v>
      </c>
      <c r="AA82" s="282" t="s">
        <v>157</v>
      </c>
      <c r="AB82" s="282" t="s">
        <v>157</v>
      </c>
      <c r="AC82" s="287"/>
      <c r="AD82" s="287"/>
      <c r="AE82" s="287"/>
      <c r="AF82" s="287"/>
      <c r="AG82" s="287"/>
      <c r="AH82" s="287"/>
      <c r="AI82" s="287"/>
      <c r="AJ82" s="287"/>
      <c r="AK82" s="287"/>
      <c r="AL82" s="287"/>
      <c r="AM82" s="287"/>
      <c r="AN82" s="287"/>
      <c r="AO82" s="287"/>
      <c r="AP82" s="287"/>
      <c r="AQ82" s="287"/>
      <c r="AR82" s="287"/>
      <c r="AS82" s="287"/>
      <c r="AT82" s="287"/>
      <c r="AU82" s="287"/>
      <c r="AV82" s="287"/>
      <c r="AW82" s="287"/>
      <c r="AX82" s="287"/>
      <c r="AY82" s="287"/>
      <c r="AZ82" s="287"/>
      <c r="BA82" s="287"/>
      <c r="BB82" s="287"/>
      <c r="BC82" s="287"/>
      <c r="BD82" s="287"/>
      <c r="BE82" s="287"/>
      <c r="BF82" s="287"/>
      <c r="BG82" s="287"/>
      <c r="BH82" s="287"/>
      <c r="BI82" s="287"/>
    </row>
    <row r="83" spans="1:61" x14ac:dyDescent="0.2">
      <c r="A83" s="276" t="s">
        <v>99</v>
      </c>
      <c r="B83" s="283">
        <v>7279</v>
      </c>
      <c r="C83" s="283">
        <v>5507</v>
      </c>
      <c r="D83" s="285">
        <v>91.8</v>
      </c>
      <c r="E83" s="283">
        <v>337</v>
      </c>
      <c r="F83" s="284">
        <v>136</v>
      </c>
      <c r="G83" s="285">
        <v>4.3</v>
      </c>
      <c r="H83" s="283">
        <v>312</v>
      </c>
      <c r="I83" s="284" t="s">
        <v>157</v>
      </c>
      <c r="J83" s="285">
        <v>3.9</v>
      </c>
      <c r="K83" s="283">
        <v>4866</v>
      </c>
      <c r="L83" s="283">
        <v>3595</v>
      </c>
      <c r="M83" s="285">
        <v>91.6</v>
      </c>
      <c r="N83" s="283">
        <v>136</v>
      </c>
      <c r="O83" s="284">
        <v>136</v>
      </c>
      <c r="P83" s="285">
        <v>2.6</v>
      </c>
      <c r="Q83" s="284">
        <v>312</v>
      </c>
      <c r="R83" s="284" t="s">
        <v>157</v>
      </c>
      <c r="S83" s="285">
        <v>5.9</v>
      </c>
      <c r="T83" s="283">
        <v>2413</v>
      </c>
      <c r="U83" s="283">
        <v>1912</v>
      </c>
      <c r="V83" s="285">
        <v>92.3</v>
      </c>
      <c r="W83" s="283">
        <v>201</v>
      </c>
      <c r="X83" s="284" t="s">
        <v>157</v>
      </c>
      <c r="Y83" s="285">
        <v>7.7</v>
      </c>
      <c r="Z83" s="284" t="s">
        <v>157</v>
      </c>
      <c r="AA83" s="284" t="s">
        <v>157</v>
      </c>
      <c r="AB83" s="284" t="s">
        <v>157</v>
      </c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7"/>
      <c r="AN83" s="287"/>
      <c r="AO83" s="287"/>
      <c r="AP83" s="287"/>
      <c r="AQ83" s="287"/>
      <c r="AR83" s="287"/>
      <c r="AS83" s="287"/>
      <c r="AT83" s="287"/>
      <c r="AU83" s="287"/>
      <c r="AV83" s="287"/>
      <c r="AW83" s="287"/>
      <c r="AX83" s="287"/>
      <c r="AY83" s="287"/>
      <c r="AZ83" s="287"/>
      <c r="BA83" s="287"/>
      <c r="BB83" s="287"/>
      <c r="BC83" s="287"/>
      <c r="BD83" s="287"/>
      <c r="BE83" s="287"/>
      <c r="BF83" s="287"/>
      <c r="BG83" s="287"/>
      <c r="BH83" s="287"/>
      <c r="BI83" s="287"/>
    </row>
    <row r="84" spans="1:61" x14ac:dyDescent="0.2">
      <c r="A84" s="64"/>
      <c r="B84" s="196"/>
      <c r="C84" s="196"/>
      <c r="D84" s="243"/>
      <c r="E84" s="196"/>
      <c r="F84" s="196"/>
      <c r="G84" s="243"/>
      <c r="H84" s="196"/>
      <c r="I84" s="196"/>
      <c r="J84" s="243"/>
      <c r="K84" s="196"/>
      <c r="L84" s="196"/>
      <c r="M84" s="243"/>
      <c r="N84" s="196"/>
      <c r="O84" s="196"/>
      <c r="P84" s="243"/>
      <c r="Q84" s="152"/>
      <c r="R84" s="152"/>
    </row>
    <row r="85" spans="1:61" x14ac:dyDescent="0.2">
      <c r="A85" s="64"/>
      <c r="B85" s="196"/>
      <c r="C85" s="196"/>
      <c r="D85" s="243"/>
      <c r="E85" s="196"/>
      <c r="F85" s="196"/>
      <c r="G85" s="243"/>
      <c r="H85" s="196"/>
      <c r="I85" s="196"/>
      <c r="J85" s="243"/>
      <c r="K85" s="196"/>
      <c r="L85" s="196"/>
      <c r="M85" s="243"/>
      <c r="N85" s="196"/>
      <c r="O85" s="196"/>
      <c r="P85" s="243"/>
      <c r="Q85" s="152"/>
      <c r="R85" s="152"/>
    </row>
    <row r="86" spans="1:61" ht="15" x14ac:dyDescent="0.25">
      <c r="A86" s="429"/>
      <c r="B86" s="432" t="s">
        <v>180</v>
      </c>
      <c r="C86" s="441"/>
      <c r="D86" s="441"/>
      <c r="E86" s="441"/>
      <c r="F86" s="441"/>
      <c r="G86" s="441"/>
      <c r="H86" s="441"/>
      <c r="I86" s="441"/>
      <c r="J86" s="434"/>
      <c r="K86" s="432" t="s">
        <v>75</v>
      </c>
      <c r="L86" s="441"/>
      <c r="M86" s="441"/>
      <c r="N86" s="441"/>
      <c r="O86" s="441"/>
      <c r="P86" s="441"/>
      <c r="Q86" s="441"/>
      <c r="R86" s="441"/>
      <c r="S86" s="441"/>
      <c r="T86" s="291"/>
      <c r="U86" s="291"/>
      <c r="V86" s="291"/>
      <c r="W86" s="291"/>
      <c r="X86" s="291"/>
      <c r="Y86" s="291"/>
      <c r="Z86" s="291"/>
      <c r="AA86" s="291"/>
      <c r="AB86" s="291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  <c r="BE86" s="306"/>
      <c r="BF86" s="306"/>
      <c r="BG86" s="306"/>
      <c r="BH86" s="306"/>
      <c r="BI86" s="306"/>
    </row>
    <row r="87" spans="1:61" ht="15" x14ac:dyDescent="0.25">
      <c r="A87" s="430"/>
      <c r="B87" s="435"/>
      <c r="C87" s="436"/>
      <c r="D87" s="436"/>
      <c r="E87" s="436"/>
      <c r="F87" s="436"/>
      <c r="G87" s="436"/>
      <c r="H87" s="436"/>
      <c r="I87" s="436"/>
      <c r="J87" s="437"/>
      <c r="K87" s="435"/>
      <c r="L87" s="436"/>
      <c r="M87" s="436"/>
      <c r="N87" s="436"/>
      <c r="O87" s="436"/>
      <c r="P87" s="436"/>
      <c r="Q87" s="436"/>
      <c r="R87" s="436"/>
      <c r="S87" s="436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</row>
    <row r="88" spans="1:61" ht="23.25" customHeight="1" x14ac:dyDescent="0.25">
      <c r="A88" s="430"/>
      <c r="B88" s="426" t="s">
        <v>187</v>
      </c>
      <c r="C88" s="438"/>
      <c r="D88" s="439" t="s">
        <v>188</v>
      </c>
      <c r="E88" s="426" t="s">
        <v>189</v>
      </c>
      <c r="F88" s="438"/>
      <c r="G88" s="439" t="s">
        <v>190</v>
      </c>
      <c r="H88" s="426" t="s">
        <v>191</v>
      </c>
      <c r="I88" s="438"/>
      <c r="J88" s="439" t="s">
        <v>192</v>
      </c>
      <c r="K88" s="426" t="s">
        <v>187</v>
      </c>
      <c r="L88" s="438"/>
      <c r="M88" s="439" t="s">
        <v>188</v>
      </c>
      <c r="N88" s="426" t="s">
        <v>189</v>
      </c>
      <c r="O88" s="442"/>
      <c r="P88" s="439" t="s">
        <v>190</v>
      </c>
      <c r="Q88" s="402" t="s">
        <v>191</v>
      </c>
      <c r="R88" s="402"/>
      <c r="S88" s="426" t="s">
        <v>192</v>
      </c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</row>
    <row r="89" spans="1:61" ht="22.5" x14ac:dyDescent="0.25">
      <c r="A89" s="431"/>
      <c r="B89" s="297" t="s">
        <v>193</v>
      </c>
      <c r="C89" s="297" t="s">
        <v>194</v>
      </c>
      <c r="D89" s="440"/>
      <c r="E89" s="297" t="s">
        <v>193</v>
      </c>
      <c r="F89" s="297" t="s">
        <v>194</v>
      </c>
      <c r="G89" s="440"/>
      <c r="H89" s="297" t="s">
        <v>193</v>
      </c>
      <c r="I89" s="297" t="s">
        <v>194</v>
      </c>
      <c r="J89" s="440"/>
      <c r="K89" s="297" t="s">
        <v>193</v>
      </c>
      <c r="L89" s="297" t="s">
        <v>194</v>
      </c>
      <c r="M89" s="440"/>
      <c r="N89" s="297" t="s">
        <v>193</v>
      </c>
      <c r="O89" s="297" t="s">
        <v>194</v>
      </c>
      <c r="P89" s="440"/>
      <c r="Q89" s="297" t="s">
        <v>193</v>
      </c>
      <c r="R89" s="297" t="s">
        <v>194</v>
      </c>
      <c r="S89" s="426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</row>
    <row r="90" spans="1:61" ht="15" x14ac:dyDescent="0.25">
      <c r="A90" s="292" t="s">
        <v>79</v>
      </c>
      <c r="B90" s="309">
        <v>2410587</v>
      </c>
      <c r="C90" s="309">
        <v>1099319</v>
      </c>
      <c r="D90" s="298">
        <v>69.7</v>
      </c>
      <c r="E90" s="309">
        <v>167554</v>
      </c>
      <c r="F90" s="309">
        <v>81784</v>
      </c>
      <c r="G90" s="298">
        <v>4.8</v>
      </c>
      <c r="H90" s="309">
        <v>878730</v>
      </c>
      <c r="I90" s="309">
        <v>374924</v>
      </c>
      <c r="J90" s="298">
        <v>25.4</v>
      </c>
      <c r="K90" s="300">
        <v>4090653</v>
      </c>
      <c r="L90" s="300">
        <v>1889342</v>
      </c>
      <c r="M90" s="301">
        <v>52.3</v>
      </c>
      <c r="N90" s="300">
        <v>1583148</v>
      </c>
      <c r="O90" s="300">
        <v>710914</v>
      </c>
      <c r="P90" s="301">
        <v>20.2</v>
      </c>
      <c r="Q90" s="300">
        <v>2145239</v>
      </c>
      <c r="R90" s="300">
        <v>945909</v>
      </c>
      <c r="S90" s="301">
        <v>27.4</v>
      </c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</row>
    <row r="91" spans="1:61" ht="15" x14ac:dyDescent="0.25">
      <c r="A91" s="293" t="s">
        <v>80</v>
      </c>
      <c r="B91" s="307">
        <v>2560</v>
      </c>
      <c r="C91" s="307">
        <v>732</v>
      </c>
      <c r="D91" s="299">
        <v>1.1000000000000001</v>
      </c>
      <c r="E91" s="307">
        <v>31874</v>
      </c>
      <c r="F91" s="307">
        <v>6327</v>
      </c>
      <c r="G91" s="299">
        <v>14.1</v>
      </c>
      <c r="H91" s="307">
        <v>192170</v>
      </c>
      <c r="I91" s="307">
        <v>70245</v>
      </c>
      <c r="J91" s="299">
        <v>84.8</v>
      </c>
      <c r="K91" s="300">
        <v>10984</v>
      </c>
      <c r="L91" s="300">
        <v>4590</v>
      </c>
      <c r="M91" s="301">
        <v>1.8</v>
      </c>
      <c r="N91" s="300">
        <v>114406</v>
      </c>
      <c r="O91" s="300">
        <v>36245</v>
      </c>
      <c r="P91" s="301">
        <v>18.7</v>
      </c>
      <c r="Q91" s="300">
        <v>485400</v>
      </c>
      <c r="R91" s="300">
        <v>180687</v>
      </c>
      <c r="S91" s="301">
        <v>79.5</v>
      </c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</row>
    <row r="92" spans="1:61" ht="15" x14ac:dyDescent="0.25">
      <c r="A92" s="294" t="s">
        <v>81</v>
      </c>
      <c r="B92" s="307">
        <v>199826</v>
      </c>
      <c r="C92" s="307">
        <v>80446</v>
      </c>
      <c r="D92" s="299">
        <v>89.3</v>
      </c>
      <c r="E92" s="307">
        <v>9927</v>
      </c>
      <c r="F92" s="307">
        <v>3354</v>
      </c>
      <c r="G92" s="299">
        <v>4.4000000000000004</v>
      </c>
      <c r="H92" s="307">
        <v>14022</v>
      </c>
      <c r="I92" s="307">
        <v>5485</v>
      </c>
      <c r="J92" s="299">
        <v>6.3</v>
      </c>
      <c r="K92" s="300">
        <v>283890</v>
      </c>
      <c r="L92" s="300">
        <v>121607</v>
      </c>
      <c r="M92" s="301">
        <v>63.9</v>
      </c>
      <c r="N92" s="300">
        <v>140542</v>
      </c>
      <c r="O92" s="300">
        <v>57114</v>
      </c>
      <c r="P92" s="301">
        <v>31.6</v>
      </c>
      <c r="Q92" s="300">
        <v>19631</v>
      </c>
      <c r="R92" s="300">
        <v>7768</v>
      </c>
      <c r="S92" s="301">
        <v>4.4000000000000004</v>
      </c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</row>
    <row r="93" spans="1:61" ht="15" x14ac:dyDescent="0.25">
      <c r="A93" s="294" t="s">
        <v>82</v>
      </c>
      <c r="B93" s="307">
        <v>161841</v>
      </c>
      <c r="C93" s="307">
        <v>81442</v>
      </c>
      <c r="D93" s="299">
        <v>82</v>
      </c>
      <c r="E93" s="307">
        <v>170</v>
      </c>
      <c r="F93" s="307" t="s">
        <v>157</v>
      </c>
      <c r="G93" s="299">
        <v>0.1</v>
      </c>
      <c r="H93" s="307">
        <v>35411</v>
      </c>
      <c r="I93" s="307">
        <v>11955</v>
      </c>
      <c r="J93" s="299">
        <v>17.899999999999999</v>
      </c>
      <c r="K93" s="300">
        <v>284777</v>
      </c>
      <c r="L93" s="300">
        <v>150014</v>
      </c>
      <c r="M93" s="301">
        <v>50.6</v>
      </c>
      <c r="N93" s="300">
        <v>23566</v>
      </c>
      <c r="O93" s="300">
        <v>10713</v>
      </c>
      <c r="P93" s="301">
        <v>4.2</v>
      </c>
      <c r="Q93" s="300">
        <v>254911</v>
      </c>
      <c r="R93" s="300">
        <v>119680</v>
      </c>
      <c r="S93" s="301">
        <v>45.3</v>
      </c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</row>
    <row r="94" spans="1:61" ht="15" x14ac:dyDescent="0.25">
      <c r="A94" s="294" t="s">
        <v>83</v>
      </c>
      <c r="B94" s="307">
        <v>135222</v>
      </c>
      <c r="C94" s="307">
        <v>69206</v>
      </c>
      <c r="D94" s="299">
        <v>56.8</v>
      </c>
      <c r="E94" s="307">
        <v>19786</v>
      </c>
      <c r="F94" s="307">
        <v>11467</v>
      </c>
      <c r="G94" s="299">
        <v>8.3000000000000007</v>
      </c>
      <c r="H94" s="307">
        <v>82971</v>
      </c>
      <c r="I94" s="307">
        <v>52180</v>
      </c>
      <c r="J94" s="299">
        <v>34.9</v>
      </c>
      <c r="K94" s="300">
        <v>267748</v>
      </c>
      <c r="L94" s="300">
        <v>137204</v>
      </c>
      <c r="M94" s="301">
        <v>48.5</v>
      </c>
      <c r="N94" s="300">
        <v>94767</v>
      </c>
      <c r="O94" s="300">
        <v>44647</v>
      </c>
      <c r="P94" s="301">
        <v>17.2</v>
      </c>
      <c r="Q94" s="300">
        <v>189872</v>
      </c>
      <c r="R94" s="300">
        <v>106336</v>
      </c>
      <c r="S94" s="301">
        <v>34.4</v>
      </c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</row>
    <row r="95" spans="1:61" ht="15" x14ac:dyDescent="0.25">
      <c r="A95" s="294" t="s">
        <v>84</v>
      </c>
      <c r="B95" s="307" t="s">
        <v>157</v>
      </c>
      <c r="C95" s="307" t="s">
        <v>157</v>
      </c>
      <c r="D95" s="299" t="s">
        <v>157</v>
      </c>
      <c r="E95" s="307" t="s">
        <v>157</v>
      </c>
      <c r="F95" s="307" t="s">
        <v>157</v>
      </c>
      <c r="G95" s="299" t="s">
        <v>157</v>
      </c>
      <c r="H95" s="307">
        <v>70684</v>
      </c>
      <c r="I95" s="307">
        <v>31593</v>
      </c>
      <c r="J95" s="299">
        <v>100</v>
      </c>
      <c r="K95" s="300">
        <v>787</v>
      </c>
      <c r="L95" s="300">
        <v>563</v>
      </c>
      <c r="M95" s="301">
        <v>0.5</v>
      </c>
      <c r="N95" s="300">
        <v>223</v>
      </c>
      <c r="O95" s="300">
        <v>16</v>
      </c>
      <c r="P95" s="301">
        <v>0.1</v>
      </c>
      <c r="Q95" s="300">
        <v>161403</v>
      </c>
      <c r="R95" s="300">
        <v>74467</v>
      </c>
      <c r="S95" s="301">
        <v>99.4</v>
      </c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</row>
    <row r="96" spans="1:61" x14ac:dyDescent="0.2">
      <c r="A96" s="294" t="s">
        <v>85</v>
      </c>
      <c r="B96" s="307">
        <v>560</v>
      </c>
      <c r="C96" s="307">
        <v>295</v>
      </c>
      <c r="D96" s="299">
        <v>0.2</v>
      </c>
      <c r="E96" s="307">
        <v>42</v>
      </c>
      <c r="F96" s="307">
        <v>23</v>
      </c>
      <c r="G96" s="299">
        <v>0</v>
      </c>
      <c r="H96" s="307">
        <v>249594</v>
      </c>
      <c r="I96" s="307">
        <v>101447</v>
      </c>
      <c r="J96" s="299">
        <v>99.8</v>
      </c>
      <c r="K96" s="300">
        <v>7322</v>
      </c>
      <c r="L96" s="300">
        <v>3847</v>
      </c>
      <c r="M96" s="301">
        <v>0.8</v>
      </c>
      <c r="N96" s="300">
        <v>568319</v>
      </c>
      <c r="O96" s="300">
        <v>246903</v>
      </c>
      <c r="P96" s="301">
        <v>59.5</v>
      </c>
      <c r="Q96" s="300">
        <v>379281</v>
      </c>
      <c r="R96" s="300">
        <v>161897</v>
      </c>
      <c r="S96" s="301">
        <v>39.700000000000003</v>
      </c>
      <c r="T96" s="286"/>
      <c r="U96" s="286"/>
      <c r="V96" s="286"/>
      <c r="W96" s="286"/>
      <c r="X96" s="286"/>
      <c r="Y96" s="286"/>
      <c r="Z96" s="286"/>
      <c r="AA96" s="286"/>
      <c r="AB96" s="286"/>
      <c r="AC96" s="286"/>
      <c r="AD96" s="286"/>
      <c r="AE96" s="286"/>
      <c r="AF96" s="286"/>
      <c r="AG96" s="286"/>
      <c r="AH96" s="286"/>
      <c r="AI96" s="286"/>
      <c r="AJ96" s="286"/>
      <c r="AK96" s="286"/>
      <c r="AL96" s="286"/>
      <c r="AM96" s="286"/>
      <c r="AN96" s="286"/>
      <c r="AO96" s="286"/>
      <c r="AP96" s="286"/>
      <c r="AQ96" s="286"/>
      <c r="AR96" s="286"/>
      <c r="AS96" s="286"/>
      <c r="AT96" s="286"/>
      <c r="AU96" s="286"/>
      <c r="AV96" s="286"/>
      <c r="AW96" s="286"/>
      <c r="AX96" s="286"/>
      <c r="AY96" s="286"/>
      <c r="AZ96" s="286"/>
      <c r="BA96" s="286"/>
      <c r="BB96" s="286"/>
      <c r="BC96" s="286"/>
      <c r="BD96" s="286"/>
      <c r="BE96" s="286"/>
      <c r="BF96" s="286"/>
      <c r="BG96" s="286"/>
      <c r="BH96" s="286"/>
      <c r="BI96" s="286"/>
    </row>
    <row r="97" spans="1:61" x14ac:dyDescent="0.2">
      <c r="A97" s="294" t="s">
        <v>86</v>
      </c>
      <c r="B97" s="307">
        <v>193015</v>
      </c>
      <c r="C97" s="307">
        <v>70650</v>
      </c>
      <c r="D97" s="299">
        <v>72.400000000000006</v>
      </c>
      <c r="E97" s="307">
        <v>46547</v>
      </c>
      <c r="F97" s="307">
        <v>19369</v>
      </c>
      <c r="G97" s="299">
        <v>17.5</v>
      </c>
      <c r="H97" s="307">
        <v>26937</v>
      </c>
      <c r="I97" s="307">
        <v>8869</v>
      </c>
      <c r="J97" s="299">
        <v>10.1</v>
      </c>
      <c r="K97" s="300">
        <v>312696</v>
      </c>
      <c r="L97" s="300">
        <v>119680</v>
      </c>
      <c r="M97" s="301">
        <v>68.7</v>
      </c>
      <c r="N97" s="300">
        <v>93754</v>
      </c>
      <c r="O97" s="300">
        <v>45197</v>
      </c>
      <c r="P97" s="301">
        <v>20.6</v>
      </c>
      <c r="Q97" s="300">
        <v>48805</v>
      </c>
      <c r="R97" s="300">
        <v>14534</v>
      </c>
      <c r="S97" s="301">
        <v>10.7</v>
      </c>
      <c r="T97" s="286"/>
      <c r="U97" s="286"/>
      <c r="V97" s="286"/>
      <c r="W97" s="286"/>
      <c r="X97" s="286"/>
      <c r="Y97" s="286"/>
      <c r="Z97" s="286"/>
      <c r="AA97" s="286"/>
      <c r="AB97" s="286"/>
      <c r="AC97" s="286"/>
      <c r="AD97" s="286"/>
      <c r="AE97" s="286"/>
      <c r="AF97" s="286"/>
      <c r="AG97" s="286"/>
      <c r="AH97" s="286"/>
      <c r="AI97" s="286"/>
      <c r="AJ97" s="286"/>
      <c r="AK97" s="286"/>
      <c r="AL97" s="286"/>
      <c r="AM97" s="286"/>
      <c r="AN97" s="286"/>
      <c r="AO97" s="286"/>
      <c r="AP97" s="286"/>
      <c r="AQ97" s="286"/>
      <c r="AR97" s="286"/>
      <c r="AS97" s="286"/>
      <c r="AT97" s="286"/>
      <c r="AU97" s="286"/>
      <c r="AV97" s="286"/>
      <c r="AW97" s="286"/>
      <c r="AX97" s="286"/>
      <c r="AY97" s="286"/>
      <c r="AZ97" s="286"/>
      <c r="BA97" s="286"/>
      <c r="BB97" s="286"/>
      <c r="BC97" s="286"/>
      <c r="BD97" s="286"/>
      <c r="BE97" s="286"/>
      <c r="BF97" s="286"/>
      <c r="BG97" s="286"/>
      <c r="BH97" s="286"/>
      <c r="BI97" s="286"/>
    </row>
    <row r="98" spans="1:61" x14ac:dyDescent="0.2">
      <c r="A98" s="294" t="s">
        <v>87</v>
      </c>
      <c r="B98" s="307">
        <v>118689</v>
      </c>
      <c r="C98" s="307">
        <v>50290</v>
      </c>
      <c r="D98" s="299">
        <v>52.9</v>
      </c>
      <c r="E98" s="307">
        <v>31776</v>
      </c>
      <c r="F98" s="307">
        <v>23467</v>
      </c>
      <c r="G98" s="299">
        <v>14.2</v>
      </c>
      <c r="H98" s="307">
        <v>73873</v>
      </c>
      <c r="I98" s="307">
        <v>31219</v>
      </c>
      <c r="J98" s="299">
        <v>32.9</v>
      </c>
      <c r="K98" s="300">
        <v>201553</v>
      </c>
      <c r="L98" s="300">
        <v>84311</v>
      </c>
      <c r="M98" s="301">
        <v>43.1</v>
      </c>
      <c r="N98" s="300">
        <v>145885</v>
      </c>
      <c r="O98" s="300">
        <v>83147</v>
      </c>
      <c r="P98" s="301">
        <v>31.2</v>
      </c>
      <c r="Q98" s="300">
        <v>120487</v>
      </c>
      <c r="R98" s="300">
        <v>57664</v>
      </c>
      <c r="S98" s="301">
        <v>25.7</v>
      </c>
      <c r="T98" s="286"/>
      <c r="U98" s="286"/>
      <c r="V98" s="286"/>
      <c r="W98" s="286"/>
      <c r="X98" s="286"/>
      <c r="Y98" s="286"/>
      <c r="Z98" s="286"/>
      <c r="AA98" s="286"/>
      <c r="AB98" s="286"/>
      <c r="AC98" s="286"/>
      <c r="AD98" s="286"/>
      <c r="AE98" s="286"/>
      <c r="AF98" s="286"/>
      <c r="AG98" s="286"/>
      <c r="AH98" s="286"/>
      <c r="AI98" s="286"/>
      <c r="AJ98" s="286"/>
      <c r="AK98" s="286"/>
      <c r="AL98" s="286"/>
      <c r="AM98" s="286"/>
      <c r="AN98" s="286"/>
      <c r="AO98" s="286"/>
      <c r="AP98" s="286"/>
      <c r="AQ98" s="286"/>
      <c r="AR98" s="286"/>
      <c r="AS98" s="286"/>
      <c r="AT98" s="286"/>
      <c r="AU98" s="286"/>
      <c r="AV98" s="286"/>
      <c r="AW98" s="286"/>
      <c r="AX98" s="286"/>
      <c r="AY98" s="286"/>
      <c r="AZ98" s="286"/>
      <c r="BA98" s="286"/>
      <c r="BB98" s="286"/>
      <c r="BC98" s="286"/>
      <c r="BD98" s="286"/>
      <c r="BE98" s="286"/>
      <c r="BF98" s="286"/>
      <c r="BG98" s="286"/>
      <c r="BH98" s="286"/>
      <c r="BI98" s="286"/>
    </row>
    <row r="99" spans="1:61" x14ac:dyDescent="0.2">
      <c r="A99" s="294" t="s">
        <v>88</v>
      </c>
      <c r="B99" s="307">
        <v>156814</v>
      </c>
      <c r="C99" s="307">
        <v>68042</v>
      </c>
      <c r="D99" s="299">
        <v>90.1</v>
      </c>
      <c r="E99" s="307">
        <v>3345</v>
      </c>
      <c r="F99" s="307">
        <v>1635</v>
      </c>
      <c r="G99" s="299">
        <v>1.9</v>
      </c>
      <c r="H99" s="307">
        <v>13901</v>
      </c>
      <c r="I99" s="307">
        <v>8481</v>
      </c>
      <c r="J99" s="299">
        <v>8</v>
      </c>
      <c r="K99" s="300">
        <v>367911</v>
      </c>
      <c r="L99" s="300">
        <v>150876</v>
      </c>
      <c r="M99" s="301">
        <v>72.7</v>
      </c>
      <c r="N99" s="300">
        <v>32725</v>
      </c>
      <c r="O99" s="300">
        <v>13612</v>
      </c>
      <c r="P99" s="301">
        <v>6.5</v>
      </c>
      <c r="Q99" s="300">
        <v>105353</v>
      </c>
      <c r="R99" s="300">
        <v>45253</v>
      </c>
      <c r="S99" s="301">
        <v>20.8</v>
      </c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6"/>
      <c r="AH99" s="286"/>
      <c r="AI99" s="286"/>
      <c r="AJ99" s="286"/>
      <c r="AK99" s="286"/>
      <c r="AL99" s="286"/>
      <c r="AM99" s="286"/>
      <c r="AN99" s="286"/>
      <c r="AO99" s="286"/>
      <c r="AP99" s="286"/>
      <c r="AQ99" s="286"/>
      <c r="AR99" s="286"/>
      <c r="AS99" s="286"/>
      <c r="AT99" s="286"/>
      <c r="AU99" s="286"/>
      <c r="AV99" s="286"/>
      <c r="AW99" s="286"/>
      <c r="AX99" s="286"/>
      <c r="AY99" s="286"/>
      <c r="AZ99" s="286"/>
      <c r="BA99" s="286"/>
      <c r="BB99" s="286"/>
      <c r="BC99" s="286"/>
      <c r="BD99" s="286"/>
      <c r="BE99" s="286"/>
      <c r="BF99" s="286"/>
      <c r="BG99" s="286"/>
      <c r="BH99" s="286"/>
      <c r="BI99" s="286"/>
    </row>
    <row r="100" spans="1:61" x14ac:dyDescent="0.2">
      <c r="A100" s="294" t="s">
        <v>89</v>
      </c>
      <c r="B100" s="307">
        <v>164677</v>
      </c>
      <c r="C100" s="307">
        <v>78394</v>
      </c>
      <c r="D100" s="299">
        <v>98.7</v>
      </c>
      <c r="E100" s="307">
        <v>114</v>
      </c>
      <c r="F100" s="307">
        <v>114</v>
      </c>
      <c r="G100" s="299">
        <v>0.1</v>
      </c>
      <c r="H100" s="307">
        <v>1980</v>
      </c>
      <c r="I100" s="307">
        <v>914</v>
      </c>
      <c r="J100" s="299">
        <v>1.2</v>
      </c>
      <c r="K100" s="300">
        <v>298494</v>
      </c>
      <c r="L100" s="300">
        <v>142500</v>
      </c>
      <c r="M100" s="301">
        <v>71.7</v>
      </c>
      <c r="N100" s="300">
        <v>106401</v>
      </c>
      <c r="O100" s="300">
        <v>45101</v>
      </c>
      <c r="P100" s="301">
        <v>25.6</v>
      </c>
      <c r="Q100" s="300">
        <v>11331</v>
      </c>
      <c r="R100" s="300">
        <v>3781</v>
      </c>
      <c r="S100" s="301">
        <v>2.7</v>
      </c>
      <c r="T100" s="286"/>
      <c r="U100" s="286"/>
      <c r="V100" s="286"/>
      <c r="W100" s="286"/>
      <c r="X100" s="286"/>
      <c r="Y100" s="286"/>
      <c r="Z100" s="286"/>
      <c r="AA100" s="286"/>
      <c r="AB100" s="286"/>
      <c r="AC100" s="286"/>
      <c r="AD100" s="286"/>
      <c r="AE100" s="286"/>
      <c r="AF100" s="286"/>
      <c r="AG100" s="286"/>
      <c r="AH100" s="286"/>
      <c r="AI100" s="286"/>
      <c r="AJ100" s="286"/>
      <c r="AK100" s="286"/>
      <c r="AL100" s="286"/>
      <c r="AM100" s="286"/>
      <c r="AN100" s="286"/>
      <c r="AO100" s="286"/>
      <c r="AP100" s="286"/>
      <c r="AQ100" s="286"/>
      <c r="AR100" s="286"/>
      <c r="AS100" s="286"/>
      <c r="AT100" s="286"/>
      <c r="AU100" s="286"/>
      <c r="AV100" s="286"/>
      <c r="AW100" s="286"/>
      <c r="AX100" s="286"/>
      <c r="AY100" s="286"/>
      <c r="AZ100" s="286"/>
      <c r="BA100" s="286"/>
      <c r="BB100" s="286"/>
      <c r="BC100" s="286"/>
      <c r="BD100" s="286"/>
      <c r="BE100" s="286"/>
      <c r="BF100" s="286"/>
      <c r="BG100" s="286"/>
      <c r="BH100" s="286"/>
      <c r="BI100" s="286"/>
    </row>
    <row r="101" spans="1:61" x14ac:dyDescent="0.2">
      <c r="A101" s="294" t="s">
        <v>90</v>
      </c>
      <c r="B101" s="307">
        <v>184325</v>
      </c>
      <c r="C101" s="307">
        <v>90799</v>
      </c>
      <c r="D101" s="299">
        <v>100</v>
      </c>
      <c r="E101" s="307" t="s">
        <v>157</v>
      </c>
      <c r="F101" s="307" t="s">
        <v>157</v>
      </c>
      <c r="G101" s="299" t="s">
        <v>157</v>
      </c>
      <c r="H101" s="307" t="s">
        <v>157</v>
      </c>
      <c r="I101" s="307" t="s">
        <v>157</v>
      </c>
      <c r="J101" s="299" t="s">
        <v>157</v>
      </c>
      <c r="K101" s="300">
        <v>314918</v>
      </c>
      <c r="L101" s="300">
        <v>149682</v>
      </c>
      <c r="M101" s="301">
        <v>95.1</v>
      </c>
      <c r="N101" s="300">
        <v>14637</v>
      </c>
      <c r="O101" s="300">
        <v>8060</v>
      </c>
      <c r="P101" s="301">
        <v>4.4000000000000004</v>
      </c>
      <c r="Q101" s="300">
        <v>1512</v>
      </c>
      <c r="R101" s="300">
        <v>1257</v>
      </c>
      <c r="S101" s="301">
        <v>0.5</v>
      </c>
      <c r="T101" s="286"/>
      <c r="U101" s="286"/>
      <c r="V101" s="286"/>
      <c r="W101" s="286"/>
      <c r="X101" s="286"/>
      <c r="Y101" s="286"/>
      <c r="Z101" s="286"/>
      <c r="AA101" s="286"/>
      <c r="AB101" s="286"/>
      <c r="AC101" s="286"/>
      <c r="AD101" s="286"/>
      <c r="AE101" s="286"/>
      <c r="AF101" s="286"/>
      <c r="AG101" s="286"/>
      <c r="AH101" s="286"/>
      <c r="AI101" s="286"/>
      <c r="AJ101" s="286"/>
      <c r="AK101" s="286"/>
      <c r="AL101" s="286"/>
      <c r="AM101" s="286"/>
      <c r="AN101" s="286"/>
      <c r="AO101" s="286"/>
      <c r="AP101" s="286"/>
      <c r="AQ101" s="286"/>
      <c r="AR101" s="286"/>
      <c r="AS101" s="286"/>
      <c r="AT101" s="286"/>
      <c r="AU101" s="286"/>
      <c r="AV101" s="286"/>
      <c r="AW101" s="286"/>
      <c r="AX101" s="286"/>
      <c r="AY101" s="286"/>
      <c r="AZ101" s="286"/>
      <c r="BA101" s="286"/>
      <c r="BB101" s="286"/>
      <c r="BC101" s="286"/>
      <c r="BD101" s="286"/>
      <c r="BE101" s="286"/>
      <c r="BF101" s="286"/>
      <c r="BG101" s="286"/>
      <c r="BH101" s="286"/>
      <c r="BI101" s="286"/>
    </row>
    <row r="102" spans="1:61" x14ac:dyDescent="0.2">
      <c r="A102" s="294" t="s">
        <v>91</v>
      </c>
      <c r="B102" s="307" t="s">
        <v>157</v>
      </c>
      <c r="C102" s="307" t="s">
        <v>157</v>
      </c>
      <c r="D102" s="299" t="s">
        <v>157</v>
      </c>
      <c r="E102" s="307">
        <v>14103</v>
      </c>
      <c r="F102" s="307">
        <v>9842</v>
      </c>
      <c r="G102" s="299">
        <v>100</v>
      </c>
      <c r="H102" s="307" t="s">
        <v>157</v>
      </c>
      <c r="I102" s="307" t="s">
        <v>157</v>
      </c>
      <c r="J102" s="299" t="s">
        <v>157</v>
      </c>
      <c r="K102" s="302" t="s">
        <v>157</v>
      </c>
      <c r="L102" s="302" t="s">
        <v>157</v>
      </c>
      <c r="M102" s="302" t="s">
        <v>157</v>
      </c>
      <c r="N102" s="300">
        <v>24656</v>
      </c>
      <c r="O102" s="300">
        <v>14946</v>
      </c>
      <c r="P102" s="301">
        <v>100</v>
      </c>
      <c r="Q102" s="302" t="s">
        <v>157</v>
      </c>
      <c r="R102" s="302" t="s">
        <v>157</v>
      </c>
      <c r="S102" s="302" t="s">
        <v>157</v>
      </c>
      <c r="T102" s="286"/>
      <c r="U102" s="286"/>
      <c r="V102" s="286"/>
      <c r="W102" s="286"/>
      <c r="X102" s="286"/>
      <c r="Y102" s="286"/>
      <c r="Z102" s="286"/>
      <c r="AA102" s="286"/>
      <c r="AB102" s="286"/>
      <c r="AC102" s="286"/>
      <c r="AD102" s="286"/>
      <c r="AE102" s="286"/>
      <c r="AF102" s="286"/>
      <c r="AG102" s="286"/>
      <c r="AH102" s="286"/>
      <c r="AI102" s="286"/>
      <c r="AJ102" s="286"/>
      <c r="AK102" s="286"/>
      <c r="AL102" s="286"/>
      <c r="AM102" s="286"/>
      <c r="AN102" s="286"/>
      <c r="AO102" s="286"/>
      <c r="AP102" s="286"/>
      <c r="AQ102" s="286"/>
      <c r="AR102" s="286"/>
      <c r="AS102" s="286"/>
      <c r="AT102" s="286"/>
      <c r="AU102" s="286"/>
      <c r="AV102" s="286"/>
      <c r="AW102" s="286"/>
      <c r="AX102" s="286"/>
      <c r="AY102" s="286"/>
      <c r="AZ102" s="286"/>
      <c r="BA102" s="286"/>
      <c r="BB102" s="286"/>
      <c r="BC102" s="286"/>
      <c r="BD102" s="286"/>
      <c r="BE102" s="286"/>
      <c r="BF102" s="286"/>
      <c r="BG102" s="286"/>
      <c r="BH102" s="286"/>
      <c r="BI102" s="286"/>
    </row>
    <row r="103" spans="1:61" x14ac:dyDescent="0.2">
      <c r="A103" s="294" t="s">
        <v>92</v>
      </c>
      <c r="B103" s="307">
        <v>122319</v>
      </c>
      <c r="C103" s="307">
        <v>46381</v>
      </c>
      <c r="D103" s="299">
        <v>86</v>
      </c>
      <c r="E103" s="307">
        <v>146</v>
      </c>
      <c r="F103" s="307">
        <v>21</v>
      </c>
      <c r="G103" s="299">
        <v>0.1</v>
      </c>
      <c r="H103" s="307">
        <v>19719</v>
      </c>
      <c r="I103" s="307">
        <v>6673</v>
      </c>
      <c r="J103" s="299">
        <v>13.9</v>
      </c>
      <c r="K103" s="300">
        <v>311299</v>
      </c>
      <c r="L103" s="300">
        <v>128954</v>
      </c>
      <c r="M103" s="301">
        <v>68.099999999999994</v>
      </c>
      <c r="N103" s="300">
        <v>59555</v>
      </c>
      <c r="O103" s="300">
        <v>21748</v>
      </c>
      <c r="P103" s="301">
        <v>13</v>
      </c>
      <c r="Q103" s="300">
        <v>85999</v>
      </c>
      <c r="R103" s="300">
        <v>39664</v>
      </c>
      <c r="S103" s="301">
        <v>18.8</v>
      </c>
      <c r="T103" s="286"/>
      <c r="U103" s="286"/>
      <c r="V103" s="286"/>
      <c r="W103" s="286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6"/>
      <c r="AH103" s="286"/>
      <c r="AI103" s="286"/>
      <c r="AJ103" s="286"/>
      <c r="AK103" s="286"/>
      <c r="AL103" s="286"/>
      <c r="AM103" s="286"/>
      <c r="AN103" s="286"/>
      <c r="AO103" s="286"/>
      <c r="AP103" s="286"/>
      <c r="AQ103" s="286"/>
      <c r="AR103" s="286"/>
      <c r="AS103" s="286"/>
      <c r="AT103" s="286"/>
      <c r="AU103" s="286"/>
      <c r="AV103" s="286"/>
      <c r="AW103" s="286"/>
      <c r="AX103" s="286"/>
      <c r="AY103" s="286"/>
      <c r="AZ103" s="286"/>
      <c r="BA103" s="286"/>
      <c r="BB103" s="286"/>
      <c r="BC103" s="286"/>
      <c r="BD103" s="286"/>
      <c r="BE103" s="286"/>
      <c r="BF103" s="286"/>
      <c r="BG103" s="286"/>
      <c r="BH103" s="286"/>
      <c r="BI103" s="286"/>
    </row>
    <row r="104" spans="1:61" x14ac:dyDescent="0.2">
      <c r="A104" s="294" t="s">
        <v>93</v>
      </c>
      <c r="B104" s="307">
        <v>149776</v>
      </c>
      <c r="C104" s="307">
        <v>76478</v>
      </c>
      <c r="D104" s="299">
        <v>99.5</v>
      </c>
      <c r="E104" s="307">
        <v>416</v>
      </c>
      <c r="F104" s="307">
        <v>9</v>
      </c>
      <c r="G104" s="299">
        <v>0.3</v>
      </c>
      <c r="H104" s="307">
        <v>333</v>
      </c>
      <c r="I104" s="307">
        <v>41</v>
      </c>
      <c r="J104" s="299">
        <v>0.2</v>
      </c>
      <c r="K104" s="300">
        <v>268525</v>
      </c>
      <c r="L104" s="300">
        <v>138605</v>
      </c>
      <c r="M104" s="301">
        <v>77</v>
      </c>
      <c r="N104" s="300">
        <v>51424</v>
      </c>
      <c r="O104" s="300">
        <v>20488</v>
      </c>
      <c r="P104" s="301">
        <v>14.7</v>
      </c>
      <c r="Q104" s="300">
        <v>28800</v>
      </c>
      <c r="R104" s="300">
        <v>9901</v>
      </c>
      <c r="S104" s="301">
        <v>8.3000000000000007</v>
      </c>
      <c r="T104" s="286"/>
      <c r="U104" s="286"/>
      <c r="V104" s="286"/>
      <c r="W104" s="286"/>
      <c r="X104" s="286"/>
      <c r="Y104" s="286"/>
      <c r="Z104" s="286"/>
      <c r="AA104" s="286"/>
      <c r="AB104" s="286"/>
      <c r="AC104" s="286"/>
      <c r="AD104" s="286"/>
      <c r="AE104" s="286"/>
      <c r="AF104" s="286"/>
      <c r="AG104" s="286"/>
      <c r="AH104" s="286"/>
      <c r="AI104" s="286"/>
      <c r="AJ104" s="286"/>
      <c r="AK104" s="286"/>
      <c r="AL104" s="286"/>
      <c r="AM104" s="286"/>
      <c r="AN104" s="286"/>
      <c r="AO104" s="286"/>
      <c r="AP104" s="286"/>
      <c r="AQ104" s="286"/>
      <c r="AR104" s="286"/>
      <c r="AS104" s="286"/>
      <c r="AT104" s="286"/>
      <c r="AU104" s="286"/>
      <c r="AV104" s="286"/>
      <c r="AW104" s="286"/>
      <c r="AX104" s="286"/>
      <c r="AY104" s="286"/>
      <c r="AZ104" s="286"/>
      <c r="BA104" s="286"/>
      <c r="BB104" s="286"/>
      <c r="BC104" s="286"/>
      <c r="BD104" s="286"/>
      <c r="BE104" s="286"/>
      <c r="BF104" s="286"/>
      <c r="BG104" s="286"/>
      <c r="BH104" s="286"/>
      <c r="BI104" s="286"/>
    </row>
    <row r="105" spans="1:61" x14ac:dyDescent="0.2">
      <c r="A105" s="294" t="s">
        <v>94</v>
      </c>
      <c r="B105" s="307">
        <v>646686</v>
      </c>
      <c r="C105" s="307">
        <v>320136</v>
      </c>
      <c r="D105" s="299">
        <v>100</v>
      </c>
      <c r="E105" s="307">
        <v>113</v>
      </c>
      <c r="F105" s="307">
        <v>102</v>
      </c>
      <c r="G105" s="299">
        <v>0</v>
      </c>
      <c r="H105" s="307" t="s">
        <v>157</v>
      </c>
      <c r="I105" s="307" t="s">
        <v>157</v>
      </c>
      <c r="J105" s="299" t="s">
        <v>157</v>
      </c>
      <c r="K105" s="300">
        <v>873644</v>
      </c>
      <c r="L105" s="300">
        <v>439898</v>
      </c>
      <c r="M105" s="301">
        <v>96.6</v>
      </c>
      <c r="N105" s="300">
        <v>26952</v>
      </c>
      <c r="O105" s="300">
        <v>7820</v>
      </c>
      <c r="P105" s="301">
        <v>3</v>
      </c>
      <c r="Q105" s="300">
        <v>3432</v>
      </c>
      <c r="R105" s="300">
        <v>1586</v>
      </c>
      <c r="S105" s="301">
        <v>0.4</v>
      </c>
      <c r="T105" s="286"/>
      <c r="U105" s="286"/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  <c r="AK105" s="286"/>
      <c r="AL105" s="286"/>
      <c r="AM105" s="286"/>
      <c r="AN105" s="286"/>
      <c r="AO105" s="286"/>
      <c r="AP105" s="286"/>
      <c r="AQ105" s="286"/>
      <c r="AR105" s="286"/>
      <c r="AS105" s="286"/>
      <c r="AT105" s="286"/>
      <c r="AU105" s="286"/>
      <c r="AV105" s="286"/>
      <c r="AW105" s="286"/>
      <c r="AX105" s="286"/>
      <c r="AY105" s="286"/>
      <c r="AZ105" s="286"/>
      <c r="BA105" s="286"/>
      <c r="BB105" s="286"/>
      <c r="BC105" s="286"/>
      <c r="BD105" s="286"/>
      <c r="BE105" s="286"/>
      <c r="BF105" s="286"/>
      <c r="BG105" s="286"/>
      <c r="BH105" s="286"/>
      <c r="BI105" s="286"/>
    </row>
    <row r="106" spans="1:61" x14ac:dyDescent="0.2">
      <c r="A106" s="293" t="s">
        <v>95</v>
      </c>
      <c r="B106" s="307">
        <v>26607</v>
      </c>
      <c r="C106" s="307">
        <v>13266</v>
      </c>
      <c r="D106" s="299">
        <v>70.099999999999994</v>
      </c>
      <c r="E106" s="307">
        <v>9191</v>
      </c>
      <c r="F106" s="307">
        <v>6054</v>
      </c>
      <c r="G106" s="299">
        <v>24.2</v>
      </c>
      <c r="H106" s="307">
        <v>2181</v>
      </c>
      <c r="I106" s="307">
        <v>790</v>
      </c>
      <c r="J106" s="299">
        <v>5.7</v>
      </c>
      <c r="K106" s="300">
        <v>55292</v>
      </c>
      <c r="L106" s="300">
        <v>26392</v>
      </c>
      <c r="M106" s="301">
        <v>39.700000000000003</v>
      </c>
      <c r="N106" s="300">
        <v>73791</v>
      </c>
      <c r="O106" s="300">
        <v>50589</v>
      </c>
      <c r="P106" s="301">
        <v>53</v>
      </c>
      <c r="Q106" s="300">
        <v>10037</v>
      </c>
      <c r="R106" s="300">
        <v>5097</v>
      </c>
      <c r="S106" s="301">
        <v>7.2</v>
      </c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86"/>
      <c r="AF106" s="286"/>
      <c r="AG106" s="286"/>
      <c r="AH106" s="286"/>
      <c r="AI106" s="286"/>
      <c r="AJ106" s="286"/>
      <c r="AK106" s="286"/>
      <c r="AL106" s="286"/>
      <c r="AM106" s="286"/>
      <c r="AN106" s="286"/>
      <c r="AO106" s="286"/>
      <c r="AP106" s="286"/>
      <c r="AQ106" s="286"/>
      <c r="AR106" s="286"/>
      <c r="AS106" s="286"/>
      <c r="AT106" s="286"/>
      <c r="AU106" s="286"/>
      <c r="AV106" s="286"/>
      <c r="AW106" s="286"/>
      <c r="AX106" s="286"/>
      <c r="AY106" s="286"/>
      <c r="AZ106" s="286"/>
      <c r="BA106" s="286"/>
      <c r="BB106" s="286"/>
      <c r="BC106" s="286"/>
      <c r="BD106" s="286"/>
      <c r="BE106" s="286"/>
      <c r="BF106" s="286"/>
      <c r="BG106" s="286"/>
      <c r="BH106" s="286"/>
      <c r="BI106" s="286"/>
    </row>
    <row r="107" spans="1:61" x14ac:dyDescent="0.2">
      <c r="A107" s="294" t="s">
        <v>96</v>
      </c>
      <c r="B107" s="307">
        <v>64805</v>
      </c>
      <c r="C107" s="307">
        <v>27516</v>
      </c>
      <c r="D107" s="299">
        <v>40.6</v>
      </c>
      <c r="E107" s="307">
        <v>4</v>
      </c>
      <c r="F107" s="307" t="s">
        <v>157</v>
      </c>
      <c r="G107" s="299">
        <v>0</v>
      </c>
      <c r="H107" s="307">
        <v>94954</v>
      </c>
      <c r="I107" s="307">
        <v>45032</v>
      </c>
      <c r="J107" s="299">
        <v>59.4</v>
      </c>
      <c r="K107" s="300">
        <v>140610</v>
      </c>
      <c r="L107" s="300">
        <v>59825</v>
      </c>
      <c r="M107" s="301">
        <v>36</v>
      </c>
      <c r="N107" s="300">
        <v>11208</v>
      </c>
      <c r="O107" s="300">
        <v>4432</v>
      </c>
      <c r="P107" s="301">
        <v>2.9</v>
      </c>
      <c r="Q107" s="300">
        <v>238673</v>
      </c>
      <c r="R107" s="300">
        <v>116337</v>
      </c>
      <c r="S107" s="301">
        <v>61.1</v>
      </c>
      <c r="T107" s="286"/>
      <c r="U107" s="286"/>
      <c r="V107" s="286"/>
      <c r="W107" s="286"/>
      <c r="X107" s="286"/>
      <c r="Y107" s="286"/>
      <c r="Z107" s="286"/>
      <c r="AA107" s="286"/>
      <c r="AB107" s="286"/>
      <c r="AC107" s="286"/>
      <c r="AD107" s="286"/>
      <c r="AE107" s="286"/>
      <c r="AF107" s="286"/>
      <c r="AG107" s="286"/>
      <c r="AH107" s="286"/>
      <c r="AI107" s="286"/>
      <c r="AJ107" s="286"/>
      <c r="AK107" s="286"/>
      <c r="AL107" s="286"/>
      <c r="AM107" s="286"/>
      <c r="AN107" s="286"/>
      <c r="AO107" s="286"/>
      <c r="AP107" s="286"/>
      <c r="AQ107" s="286"/>
      <c r="AR107" s="286"/>
      <c r="AS107" s="286"/>
      <c r="AT107" s="286"/>
      <c r="AU107" s="286"/>
      <c r="AV107" s="286"/>
      <c r="AW107" s="286"/>
      <c r="AX107" s="286"/>
      <c r="AY107" s="286"/>
      <c r="AZ107" s="286"/>
      <c r="BA107" s="286"/>
      <c r="BB107" s="286"/>
      <c r="BC107" s="286"/>
      <c r="BD107" s="286"/>
      <c r="BE107" s="286"/>
      <c r="BF107" s="286"/>
      <c r="BG107" s="286"/>
      <c r="BH107" s="286"/>
      <c r="BI107" s="286"/>
    </row>
    <row r="108" spans="1:61" x14ac:dyDescent="0.2">
      <c r="A108" s="294" t="s">
        <v>97</v>
      </c>
      <c r="B108" s="307">
        <v>136</v>
      </c>
      <c r="C108" s="307">
        <v>111</v>
      </c>
      <c r="D108" s="299">
        <v>100</v>
      </c>
      <c r="E108" s="307" t="s">
        <v>157</v>
      </c>
      <c r="F108" s="307" t="s">
        <v>157</v>
      </c>
      <c r="G108" s="299" t="s">
        <v>157</v>
      </c>
      <c r="H108" s="307" t="s">
        <v>157</v>
      </c>
      <c r="I108" s="307" t="s">
        <v>157</v>
      </c>
      <c r="J108" s="299" t="s">
        <v>157</v>
      </c>
      <c r="K108" s="300">
        <v>195</v>
      </c>
      <c r="L108" s="300">
        <v>152</v>
      </c>
      <c r="M108" s="301">
        <v>100</v>
      </c>
      <c r="N108" s="302" t="s">
        <v>157</v>
      </c>
      <c r="O108" s="302" t="s">
        <v>157</v>
      </c>
      <c r="P108" s="302" t="s">
        <v>157</v>
      </c>
      <c r="Q108" s="302" t="s">
        <v>157</v>
      </c>
      <c r="R108" s="302" t="s">
        <v>157</v>
      </c>
      <c r="S108" s="302" t="s">
        <v>157</v>
      </c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6"/>
      <c r="AE108" s="286"/>
      <c r="AF108" s="286"/>
      <c r="AG108" s="286"/>
      <c r="AH108" s="286"/>
      <c r="AI108" s="286"/>
      <c r="AJ108" s="286"/>
      <c r="AK108" s="286"/>
      <c r="AL108" s="286"/>
      <c r="AM108" s="286"/>
      <c r="AN108" s="286"/>
      <c r="AO108" s="286"/>
      <c r="AP108" s="286"/>
      <c r="AQ108" s="286"/>
      <c r="AR108" s="286"/>
      <c r="AS108" s="286"/>
      <c r="AT108" s="286"/>
      <c r="AU108" s="286"/>
      <c r="AV108" s="286"/>
      <c r="AW108" s="286"/>
      <c r="AX108" s="286"/>
      <c r="AY108" s="286"/>
      <c r="AZ108" s="286"/>
      <c r="BA108" s="286"/>
      <c r="BB108" s="286"/>
      <c r="BC108" s="286"/>
      <c r="BD108" s="286"/>
      <c r="BE108" s="286"/>
      <c r="BF108" s="286"/>
      <c r="BG108" s="286"/>
      <c r="BH108" s="286"/>
      <c r="BI108" s="286"/>
    </row>
    <row r="109" spans="1:61" x14ac:dyDescent="0.2">
      <c r="A109" s="308" t="s">
        <v>98</v>
      </c>
      <c r="B109" s="307">
        <v>2312</v>
      </c>
      <c r="C109" s="307">
        <v>1016</v>
      </c>
      <c r="D109" s="299">
        <v>100</v>
      </c>
      <c r="E109" s="307" t="s">
        <v>157</v>
      </c>
      <c r="F109" s="307" t="s">
        <v>157</v>
      </c>
      <c r="G109" s="299" t="s">
        <v>157</v>
      </c>
      <c r="H109" s="307" t="s">
        <v>157</v>
      </c>
      <c r="I109" s="307" t="s">
        <v>157</v>
      </c>
      <c r="J109" s="299" t="s">
        <v>157</v>
      </c>
      <c r="K109" s="300">
        <v>2312</v>
      </c>
      <c r="L109" s="300">
        <v>1016</v>
      </c>
      <c r="M109" s="301">
        <v>100</v>
      </c>
      <c r="N109" s="302" t="s">
        <v>157</v>
      </c>
      <c r="O109" s="302" t="s">
        <v>157</v>
      </c>
      <c r="P109" s="302" t="s">
        <v>157</v>
      </c>
      <c r="Q109" s="302" t="s">
        <v>157</v>
      </c>
      <c r="R109" s="302" t="s">
        <v>157</v>
      </c>
      <c r="S109" s="302" t="s">
        <v>157</v>
      </c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6"/>
      <c r="AJ109" s="286"/>
      <c r="AK109" s="286"/>
      <c r="AL109" s="286"/>
      <c r="AM109" s="286"/>
      <c r="AN109" s="286"/>
      <c r="AO109" s="286"/>
      <c r="AP109" s="286"/>
      <c r="AQ109" s="286"/>
      <c r="AR109" s="286"/>
      <c r="AS109" s="286"/>
      <c r="AT109" s="286"/>
      <c r="AU109" s="286"/>
      <c r="AV109" s="286"/>
      <c r="AW109" s="286"/>
      <c r="AX109" s="286"/>
      <c r="AY109" s="286"/>
      <c r="AZ109" s="286"/>
      <c r="BA109" s="286"/>
      <c r="BB109" s="286"/>
      <c r="BC109" s="286"/>
      <c r="BD109" s="286"/>
      <c r="BE109" s="286"/>
      <c r="BF109" s="286"/>
      <c r="BG109" s="286"/>
      <c r="BH109" s="286"/>
      <c r="BI109" s="286"/>
    </row>
    <row r="110" spans="1:61" x14ac:dyDescent="0.2">
      <c r="A110" s="295" t="s">
        <v>99</v>
      </c>
      <c r="B110" s="303">
        <v>80417</v>
      </c>
      <c r="C110" s="303">
        <v>24119</v>
      </c>
      <c r="D110" s="296">
        <v>100</v>
      </c>
      <c r="E110" s="303" t="s">
        <v>157</v>
      </c>
      <c r="F110" s="303" t="s">
        <v>157</v>
      </c>
      <c r="G110" s="296" t="s">
        <v>157</v>
      </c>
      <c r="H110" s="303" t="s">
        <v>157</v>
      </c>
      <c r="I110" s="303" t="s">
        <v>157</v>
      </c>
      <c r="J110" s="296" t="s">
        <v>157</v>
      </c>
      <c r="K110" s="303">
        <v>87696</v>
      </c>
      <c r="L110" s="303">
        <v>29626</v>
      </c>
      <c r="M110" s="305">
        <v>99.3</v>
      </c>
      <c r="N110" s="303">
        <v>337</v>
      </c>
      <c r="O110" s="304">
        <v>136</v>
      </c>
      <c r="P110" s="305">
        <v>0.4</v>
      </c>
      <c r="Q110" s="303">
        <v>312</v>
      </c>
      <c r="R110" s="304" t="s">
        <v>157</v>
      </c>
      <c r="S110" s="305">
        <v>0.4</v>
      </c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/>
      <c r="AE110" s="286"/>
      <c r="AF110" s="286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6"/>
      <c r="AQ110" s="286"/>
      <c r="AR110" s="286"/>
      <c r="AS110" s="286"/>
      <c r="AT110" s="286"/>
      <c r="AU110" s="286"/>
      <c r="AV110" s="286"/>
      <c r="AW110" s="286"/>
      <c r="AX110" s="286"/>
      <c r="AY110" s="286"/>
      <c r="AZ110" s="286"/>
      <c r="BA110" s="286"/>
      <c r="BB110" s="286"/>
      <c r="BC110" s="286"/>
      <c r="BD110" s="286"/>
      <c r="BE110" s="286"/>
      <c r="BF110" s="286"/>
      <c r="BG110" s="286"/>
      <c r="BH110" s="286"/>
      <c r="BI110" s="286"/>
    </row>
    <row r="111" spans="1:61" ht="13.5" customHeight="1" x14ac:dyDescent="0.2">
      <c r="A111" s="148"/>
      <c r="B111" s="149"/>
      <c r="C111" s="149"/>
      <c r="D111" s="150"/>
      <c r="E111" s="151"/>
      <c r="F111" s="142"/>
      <c r="G111" s="150"/>
      <c r="H111" s="151"/>
      <c r="I111" s="142"/>
      <c r="J111" s="150"/>
      <c r="K111" s="151"/>
      <c r="L111" s="142"/>
      <c r="M111" s="150"/>
      <c r="O111" s="152"/>
      <c r="P111" s="153"/>
      <c r="Q111" s="152"/>
      <c r="R111" s="152"/>
    </row>
    <row r="113" spans="1:18" ht="31.5" customHeight="1" x14ac:dyDescent="0.2">
      <c r="A113" s="445" t="s">
        <v>174</v>
      </c>
      <c r="B113" s="445"/>
      <c r="C113" s="445"/>
      <c r="D113" s="445"/>
      <c r="E113" s="445"/>
      <c r="F113" s="445"/>
      <c r="G113" s="445"/>
      <c r="H113" s="445"/>
      <c r="I113" s="445"/>
      <c r="J113" s="445"/>
      <c r="K113" s="445"/>
      <c r="L113" s="445"/>
      <c r="M113" s="445"/>
      <c r="N113" s="445"/>
      <c r="O113" s="445"/>
      <c r="P113" s="445"/>
    </row>
    <row r="114" spans="1:18" x14ac:dyDescent="0.2">
      <c r="A114" s="154"/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P114" s="155" t="s">
        <v>135</v>
      </c>
    </row>
    <row r="115" spans="1:18" ht="14.25" customHeight="1" x14ac:dyDescent="0.2">
      <c r="A115" s="399"/>
      <c r="B115" s="388" t="s">
        <v>151</v>
      </c>
      <c r="C115" s="388"/>
      <c r="D115" s="388"/>
      <c r="E115" s="389" t="s">
        <v>74</v>
      </c>
      <c r="F115" s="390"/>
      <c r="G115" s="390"/>
      <c r="H115" s="390"/>
      <c r="I115" s="390"/>
      <c r="J115" s="390"/>
      <c r="K115" s="393" t="s">
        <v>180</v>
      </c>
      <c r="L115" s="394"/>
      <c r="M115" s="395"/>
      <c r="N115" s="388" t="s">
        <v>75</v>
      </c>
      <c r="O115" s="388"/>
      <c r="P115" s="389"/>
      <c r="Q115" s="152"/>
      <c r="R115" s="152"/>
    </row>
    <row r="116" spans="1:18" ht="36" customHeight="1" x14ac:dyDescent="0.2">
      <c r="A116" s="399"/>
      <c r="B116" s="388"/>
      <c r="C116" s="388"/>
      <c r="D116" s="388"/>
      <c r="E116" s="388" t="s">
        <v>73</v>
      </c>
      <c r="F116" s="388"/>
      <c r="G116" s="388"/>
      <c r="H116" s="388" t="s">
        <v>72</v>
      </c>
      <c r="I116" s="388"/>
      <c r="J116" s="388"/>
      <c r="K116" s="396"/>
      <c r="L116" s="397"/>
      <c r="M116" s="398"/>
      <c r="N116" s="388"/>
      <c r="O116" s="388"/>
      <c r="P116" s="389"/>
      <c r="Q116" s="152"/>
      <c r="R116" s="152"/>
    </row>
    <row r="117" spans="1:18" ht="40.5" customHeight="1" x14ac:dyDescent="0.2">
      <c r="A117" s="399"/>
      <c r="B117" s="240" t="s">
        <v>149</v>
      </c>
      <c r="C117" s="240" t="s">
        <v>71</v>
      </c>
      <c r="D117" s="240" t="s">
        <v>150</v>
      </c>
      <c r="E117" s="240" t="s">
        <v>149</v>
      </c>
      <c r="F117" s="240" t="s">
        <v>71</v>
      </c>
      <c r="G117" s="240" t="s">
        <v>150</v>
      </c>
      <c r="H117" s="240" t="s">
        <v>149</v>
      </c>
      <c r="I117" s="240" t="s">
        <v>71</v>
      </c>
      <c r="J117" s="240" t="s">
        <v>150</v>
      </c>
      <c r="K117" s="240" t="s">
        <v>149</v>
      </c>
      <c r="L117" s="240" t="s">
        <v>71</v>
      </c>
      <c r="M117" s="241" t="s">
        <v>150</v>
      </c>
      <c r="N117" s="240" t="s">
        <v>149</v>
      </c>
      <c r="O117" s="240" t="s">
        <v>71</v>
      </c>
      <c r="P117" s="241" t="s">
        <v>150</v>
      </c>
      <c r="Q117" s="152"/>
      <c r="R117" s="152"/>
    </row>
    <row r="118" spans="1:18" x14ac:dyDescent="0.2">
      <c r="A118" s="58" t="s">
        <v>79</v>
      </c>
      <c r="B118" s="249">
        <f>SUM(B119:B138)</f>
        <v>12966036</v>
      </c>
      <c r="C118" s="249">
        <f>SUM(C119:C138)</f>
        <v>11741525</v>
      </c>
      <c r="D118" s="243">
        <f>B118/C118%</f>
        <v>110.4288923287222</v>
      </c>
      <c r="E118" s="249">
        <f>SUM(E119:E138)</f>
        <v>1437425</v>
      </c>
      <c r="F118" s="249">
        <f>SUM(F119:F138)</f>
        <v>1352930</v>
      </c>
      <c r="G118" s="243">
        <f>E118/F118%</f>
        <v>106.24533420058688</v>
      </c>
      <c r="H118" s="249">
        <f>SUM(H119:H138)</f>
        <v>11528611</v>
      </c>
      <c r="I118" s="249">
        <f>SUM(I119:I138)</f>
        <v>10388595</v>
      </c>
      <c r="J118" s="243">
        <f>H118/I118%</f>
        <v>110.97372647600567</v>
      </c>
      <c r="K118" s="249">
        <f>SUM(K119:K138)</f>
        <v>9087896</v>
      </c>
      <c r="L118" s="249">
        <f>SUM(L119:L138)</f>
        <v>10688944</v>
      </c>
      <c r="M118" s="243">
        <f>K118/L118%</f>
        <v>85.021457685623574</v>
      </c>
      <c r="N118" s="249">
        <f>SUM(N119:N138)</f>
        <v>22053932</v>
      </c>
      <c r="O118" s="249">
        <f>SUM(O119:O138)</f>
        <v>22430469</v>
      </c>
      <c r="P118" s="243">
        <f>N118/O118%</f>
        <v>98.321314636800508</v>
      </c>
      <c r="Q118" s="152"/>
      <c r="R118" s="152"/>
    </row>
    <row r="119" spans="1:18" x14ac:dyDescent="0.2">
      <c r="A119" s="73" t="s">
        <v>80</v>
      </c>
      <c r="B119" s="249">
        <f>E119+H119</f>
        <v>822141</v>
      </c>
      <c r="C119" s="196">
        <f t="shared" ref="C119:C138" si="16">F119+I119</f>
        <v>801717</v>
      </c>
      <c r="D119" s="243">
        <f t="shared" ref="D119:D138" si="17">B119/C119%</f>
        <v>102.5475323586752</v>
      </c>
      <c r="E119" s="249">
        <v>63461</v>
      </c>
      <c r="F119" s="249">
        <v>56420</v>
      </c>
      <c r="G119" s="243">
        <f t="shared" ref="G119:G138" si="18">E119/F119%</f>
        <v>112.4796171570365</v>
      </c>
      <c r="H119" s="249">
        <v>758680</v>
      </c>
      <c r="I119" s="249">
        <v>745297</v>
      </c>
      <c r="J119" s="243">
        <f t="shared" ref="J119:J138" si="19">H119/I119%</f>
        <v>101.79565998521394</v>
      </c>
      <c r="K119" s="249">
        <v>391968</v>
      </c>
      <c r="L119" s="249">
        <v>388891</v>
      </c>
      <c r="M119" s="243">
        <f t="shared" ref="M119:M138" si="20">K119/L119%</f>
        <v>100.79122427621108</v>
      </c>
      <c r="N119" s="249">
        <f>E119+H119+K119</f>
        <v>1214109</v>
      </c>
      <c r="O119" s="249">
        <f>F119+I119+L119</f>
        <v>1190608</v>
      </c>
      <c r="P119" s="243">
        <f t="shared" ref="P119:P138" si="21">N119/O119%</f>
        <v>101.97386545361698</v>
      </c>
      <c r="Q119" s="152"/>
      <c r="R119" s="152"/>
    </row>
    <row r="120" spans="1:18" x14ac:dyDescent="0.2">
      <c r="A120" s="64" t="s">
        <v>81</v>
      </c>
      <c r="B120" s="249">
        <f t="shared" ref="B120:B138" si="22">E120+H120</f>
        <v>204871</v>
      </c>
      <c r="C120" s="196">
        <f t="shared" si="16"/>
        <v>207713</v>
      </c>
      <c r="D120" s="243">
        <f t="shared" si="17"/>
        <v>98.631765946281647</v>
      </c>
      <c r="E120" s="249">
        <v>90292</v>
      </c>
      <c r="F120" s="249">
        <v>93646</v>
      </c>
      <c r="G120" s="243">
        <f t="shared" si="18"/>
        <v>96.418426841509515</v>
      </c>
      <c r="H120" s="249">
        <v>114579</v>
      </c>
      <c r="I120" s="249">
        <v>114067</v>
      </c>
      <c r="J120" s="243">
        <f t="shared" si="19"/>
        <v>100.44885900391874</v>
      </c>
      <c r="K120" s="249">
        <v>420213</v>
      </c>
      <c r="L120" s="249">
        <v>446104</v>
      </c>
      <c r="M120" s="243">
        <f t="shared" si="20"/>
        <v>94.196196402632566</v>
      </c>
      <c r="N120" s="249">
        <f t="shared" ref="N120:N138" si="23">E120+H120+K120</f>
        <v>625084</v>
      </c>
      <c r="O120" s="249">
        <f t="shared" ref="O120:O138" si="24">F120+I120+L120</f>
        <v>653817</v>
      </c>
      <c r="P120" s="243">
        <f t="shared" si="21"/>
        <v>95.605345226569511</v>
      </c>
      <c r="Q120" s="152"/>
      <c r="R120" s="152"/>
    </row>
    <row r="121" spans="1:18" x14ac:dyDescent="0.2">
      <c r="A121" s="64" t="s">
        <v>82</v>
      </c>
      <c r="B121" s="249">
        <f t="shared" si="22"/>
        <v>821801</v>
      </c>
      <c r="C121" s="196">
        <f t="shared" si="16"/>
        <v>805342</v>
      </c>
      <c r="D121" s="243">
        <f t="shared" si="17"/>
        <v>102.04372800623834</v>
      </c>
      <c r="E121" s="249">
        <v>87431</v>
      </c>
      <c r="F121" s="249">
        <v>82125</v>
      </c>
      <c r="G121" s="243">
        <f t="shared" si="18"/>
        <v>106.46088280060883</v>
      </c>
      <c r="H121" s="249">
        <v>734370</v>
      </c>
      <c r="I121" s="249">
        <v>723217</v>
      </c>
      <c r="J121" s="243">
        <f t="shared" si="19"/>
        <v>101.54213742210153</v>
      </c>
      <c r="K121" s="249">
        <v>447669</v>
      </c>
      <c r="L121" s="249">
        <v>450805</v>
      </c>
      <c r="M121" s="243">
        <f t="shared" si="20"/>
        <v>99.304355541753083</v>
      </c>
      <c r="N121" s="249">
        <f t="shared" si="23"/>
        <v>1269470</v>
      </c>
      <c r="O121" s="249">
        <f t="shared" si="24"/>
        <v>1256147</v>
      </c>
      <c r="P121" s="243">
        <f t="shared" si="21"/>
        <v>101.06062427406984</v>
      </c>
      <c r="Q121" s="152"/>
      <c r="R121" s="152"/>
    </row>
    <row r="122" spans="1:18" x14ac:dyDescent="0.2">
      <c r="A122" s="64" t="s">
        <v>83</v>
      </c>
      <c r="B122" s="249">
        <f t="shared" si="22"/>
        <v>1866839</v>
      </c>
      <c r="C122" s="196">
        <f t="shared" si="16"/>
        <v>1750075</v>
      </c>
      <c r="D122" s="243">
        <f t="shared" si="17"/>
        <v>106.67194263103009</v>
      </c>
      <c r="E122" s="249">
        <v>108323</v>
      </c>
      <c r="F122" s="249">
        <v>91916</v>
      </c>
      <c r="G122" s="243">
        <f t="shared" si="18"/>
        <v>117.8499934723008</v>
      </c>
      <c r="H122" s="249">
        <v>1758516</v>
      </c>
      <c r="I122" s="249">
        <v>1658159</v>
      </c>
      <c r="J122" s="243">
        <f t="shared" si="19"/>
        <v>106.0523146453386</v>
      </c>
      <c r="K122" s="249">
        <v>661177</v>
      </c>
      <c r="L122" s="249">
        <v>740205</v>
      </c>
      <c r="M122" s="243">
        <f t="shared" si="20"/>
        <v>89.323498220087671</v>
      </c>
      <c r="N122" s="249">
        <f t="shared" si="23"/>
        <v>2528016</v>
      </c>
      <c r="O122" s="249">
        <f t="shared" si="24"/>
        <v>2490280</v>
      </c>
      <c r="P122" s="243">
        <f t="shared" si="21"/>
        <v>101.51533160929695</v>
      </c>
      <c r="Q122" s="152"/>
      <c r="R122" s="152"/>
    </row>
    <row r="123" spans="1:18" x14ac:dyDescent="0.2">
      <c r="A123" s="64" t="s">
        <v>84</v>
      </c>
      <c r="B123" s="249">
        <f t="shared" si="22"/>
        <v>326038</v>
      </c>
      <c r="C123" s="196">
        <f t="shared" si="16"/>
        <v>322195</v>
      </c>
      <c r="D123" s="243">
        <f t="shared" si="17"/>
        <v>101.19275593972594</v>
      </c>
      <c r="E123" s="249">
        <v>33179</v>
      </c>
      <c r="F123" s="249">
        <v>39292</v>
      </c>
      <c r="G123" s="243">
        <f t="shared" si="18"/>
        <v>84.442125623536597</v>
      </c>
      <c r="H123" s="249">
        <v>292859</v>
      </c>
      <c r="I123" s="249">
        <v>282903</v>
      </c>
      <c r="J123" s="243">
        <f t="shared" si="19"/>
        <v>103.51922743837993</v>
      </c>
      <c r="K123" s="249">
        <v>237114</v>
      </c>
      <c r="L123" s="249">
        <v>255236</v>
      </c>
      <c r="M123" s="243">
        <f t="shared" si="20"/>
        <v>92.899904402200306</v>
      </c>
      <c r="N123" s="249">
        <f t="shared" si="23"/>
        <v>563152</v>
      </c>
      <c r="O123" s="249">
        <f t="shared" si="24"/>
        <v>577431</v>
      </c>
      <c r="P123" s="243">
        <f t="shared" si="21"/>
        <v>97.527150430094665</v>
      </c>
      <c r="Q123" s="152"/>
      <c r="R123" s="152"/>
    </row>
    <row r="124" spans="1:18" x14ac:dyDescent="0.2">
      <c r="A124" s="64" t="s">
        <v>85</v>
      </c>
      <c r="B124" s="249">
        <f t="shared" si="22"/>
        <v>860766</v>
      </c>
      <c r="C124" s="196">
        <f t="shared" si="16"/>
        <v>858465</v>
      </c>
      <c r="D124" s="243">
        <f t="shared" si="17"/>
        <v>100.26803655361606</v>
      </c>
      <c r="E124" s="249">
        <v>107403</v>
      </c>
      <c r="F124" s="249">
        <v>114939</v>
      </c>
      <c r="G124" s="243">
        <f t="shared" si="18"/>
        <v>93.443478714796541</v>
      </c>
      <c r="H124" s="249">
        <v>753363</v>
      </c>
      <c r="I124" s="249">
        <v>743526</v>
      </c>
      <c r="J124" s="243">
        <f t="shared" si="19"/>
        <v>101.32302031132737</v>
      </c>
      <c r="K124" s="249">
        <v>581075</v>
      </c>
      <c r="L124" s="249">
        <v>567785</v>
      </c>
      <c r="M124" s="243">
        <f t="shared" si="20"/>
        <v>102.34067472722948</v>
      </c>
      <c r="N124" s="249">
        <f t="shared" si="23"/>
        <v>1441841</v>
      </c>
      <c r="O124" s="249">
        <f t="shared" si="24"/>
        <v>1426250</v>
      </c>
      <c r="P124" s="243">
        <f t="shared" si="21"/>
        <v>101.09314636283962</v>
      </c>
      <c r="Q124" s="152"/>
      <c r="R124" s="152"/>
    </row>
    <row r="125" spans="1:18" x14ac:dyDescent="0.2">
      <c r="A125" s="64" t="s">
        <v>86</v>
      </c>
      <c r="B125" s="249">
        <f t="shared" si="22"/>
        <v>2041217</v>
      </c>
      <c r="C125" s="196">
        <f t="shared" si="16"/>
        <v>1906013</v>
      </c>
      <c r="D125" s="243">
        <f t="shared" si="17"/>
        <v>107.09355077850989</v>
      </c>
      <c r="E125" s="249">
        <v>79568</v>
      </c>
      <c r="F125" s="249">
        <v>89152</v>
      </c>
      <c r="G125" s="243">
        <f t="shared" si="18"/>
        <v>89.24982053122757</v>
      </c>
      <c r="H125" s="249">
        <v>1961649</v>
      </c>
      <c r="I125" s="249">
        <v>1816861</v>
      </c>
      <c r="J125" s="243">
        <f t="shared" si="19"/>
        <v>107.96912917388836</v>
      </c>
      <c r="K125" s="249">
        <v>1264199</v>
      </c>
      <c r="L125" s="249">
        <v>1278459</v>
      </c>
      <c r="M125" s="243">
        <f t="shared" si="20"/>
        <v>98.884594656535725</v>
      </c>
      <c r="N125" s="249">
        <f t="shared" si="23"/>
        <v>3305416</v>
      </c>
      <c r="O125" s="249">
        <f t="shared" si="24"/>
        <v>3184472</v>
      </c>
      <c r="P125" s="243">
        <f t="shared" si="21"/>
        <v>103.79792945266907</v>
      </c>
      <c r="Q125" s="152"/>
      <c r="R125" s="152"/>
    </row>
    <row r="126" spans="1:18" x14ac:dyDescent="0.2">
      <c r="A126" s="64" t="s">
        <v>87</v>
      </c>
      <c r="B126" s="249">
        <f t="shared" si="22"/>
        <v>985418</v>
      </c>
      <c r="C126" s="196">
        <f t="shared" si="16"/>
        <v>912645</v>
      </c>
      <c r="D126" s="243">
        <f t="shared" si="17"/>
        <v>107.97385620915031</v>
      </c>
      <c r="E126" s="249">
        <v>126825</v>
      </c>
      <c r="F126" s="249">
        <v>134340</v>
      </c>
      <c r="G126" s="243">
        <f t="shared" si="18"/>
        <v>94.405984814649386</v>
      </c>
      <c r="H126" s="249">
        <v>858593</v>
      </c>
      <c r="I126" s="249">
        <v>778305</v>
      </c>
      <c r="J126" s="243">
        <f t="shared" si="19"/>
        <v>110.31575025215051</v>
      </c>
      <c r="K126" s="249">
        <v>713651</v>
      </c>
      <c r="L126" s="249">
        <v>749712</v>
      </c>
      <c r="M126" s="243">
        <f t="shared" si="20"/>
        <v>95.190019634206209</v>
      </c>
      <c r="N126" s="249">
        <f t="shared" si="23"/>
        <v>1699069</v>
      </c>
      <c r="O126" s="249">
        <f t="shared" si="24"/>
        <v>1662357</v>
      </c>
      <c r="P126" s="243">
        <f t="shared" si="21"/>
        <v>102.20843055974139</v>
      </c>
      <c r="Q126" s="152"/>
      <c r="R126" s="152"/>
    </row>
    <row r="127" spans="1:18" x14ac:dyDescent="0.2">
      <c r="A127" s="64" t="s">
        <v>88</v>
      </c>
      <c r="B127" s="249">
        <f t="shared" si="22"/>
        <v>469175</v>
      </c>
      <c r="C127" s="196">
        <f t="shared" si="16"/>
        <v>457813</v>
      </c>
      <c r="D127" s="243">
        <f t="shared" si="17"/>
        <v>102.481799337284</v>
      </c>
      <c r="E127" s="249">
        <v>56881</v>
      </c>
      <c r="F127" s="249">
        <v>51715</v>
      </c>
      <c r="G127" s="243">
        <f t="shared" si="18"/>
        <v>109.98936478777918</v>
      </c>
      <c r="H127" s="249">
        <v>412294</v>
      </c>
      <c r="I127" s="249">
        <v>406098</v>
      </c>
      <c r="J127" s="243">
        <f t="shared" si="19"/>
        <v>101.52574009229299</v>
      </c>
      <c r="K127" s="249">
        <v>202620</v>
      </c>
      <c r="L127" s="249">
        <v>208561</v>
      </c>
      <c r="M127" s="243">
        <f t="shared" si="20"/>
        <v>97.151432914111453</v>
      </c>
      <c r="N127" s="249">
        <f t="shared" si="23"/>
        <v>671795</v>
      </c>
      <c r="O127" s="249">
        <f t="shared" si="24"/>
        <v>666374</v>
      </c>
      <c r="P127" s="243">
        <f t="shared" si="21"/>
        <v>100.81350712962991</v>
      </c>
      <c r="Q127" s="152"/>
      <c r="R127" s="152"/>
    </row>
    <row r="128" spans="1:18" x14ac:dyDescent="0.2">
      <c r="A128" s="64" t="s">
        <v>89</v>
      </c>
      <c r="B128" s="249">
        <f t="shared" si="22"/>
        <v>193004</v>
      </c>
      <c r="C128" s="196">
        <f t="shared" si="16"/>
        <v>179024</v>
      </c>
      <c r="D128" s="243">
        <f t="shared" si="17"/>
        <v>107.80900884797569</v>
      </c>
      <c r="E128" s="249">
        <v>34205</v>
      </c>
      <c r="F128" s="249">
        <v>31630</v>
      </c>
      <c r="G128" s="243">
        <f t="shared" si="18"/>
        <v>108.14100537464432</v>
      </c>
      <c r="H128" s="249">
        <v>158799</v>
      </c>
      <c r="I128" s="249">
        <v>147394</v>
      </c>
      <c r="J128" s="243">
        <f t="shared" si="19"/>
        <v>107.73776408809042</v>
      </c>
      <c r="K128" s="249">
        <v>271090</v>
      </c>
      <c r="L128" s="249">
        <v>271957</v>
      </c>
      <c r="M128" s="243">
        <f t="shared" si="20"/>
        <v>99.68119960140757</v>
      </c>
      <c r="N128" s="249">
        <f t="shared" si="23"/>
        <v>464094</v>
      </c>
      <c r="O128" s="249">
        <f t="shared" si="24"/>
        <v>450981</v>
      </c>
      <c r="P128" s="243">
        <f t="shared" si="21"/>
        <v>102.90766129836955</v>
      </c>
      <c r="Q128" s="152"/>
      <c r="R128" s="152"/>
    </row>
    <row r="129" spans="1:18" x14ac:dyDescent="0.2">
      <c r="A129" s="64" t="s">
        <v>90</v>
      </c>
      <c r="B129" s="249">
        <f t="shared" si="22"/>
        <v>456184</v>
      </c>
      <c r="C129" s="196">
        <f t="shared" si="16"/>
        <v>380739</v>
      </c>
      <c r="D129" s="243">
        <f t="shared" si="17"/>
        <v>119.81541160742661</v>
      </c>
      <c r="E129" s="249">
        <v>28877</v>
      </c>
      <c r="F129" s="249">
        <v>28574</v>
      </c>
      <c r="G129" s="243">
        <f t="shared" si="18"/>
        <v>101.06040456358927</v>
      </c>
      <c r="H129" s="249">
        <v>427307</v>
      </c>
      <c r="I129" s="249">
        <v>352165</v>
      </c>
      <c r="J129" s="243">
        <f t="shared" si="19"/>
        <v>121.33715729842545</v>
      </c>
      <c r="K129" s="249">
        <v>205666</v>
      </c>
      <c r="L129" s="249">
        <v>206591</v>
      </c>
      <c r="M129" s="243">
        <f t="shared" si="20"/>
        <v>99.552255422549877</v>
      </c>
      <c r="N129" s="249">
        <f t="shared" si="23"/>
        <v>661850</v>
      </c>
      <c r="O129" s="249">
        <f t="shared" si="24"/>
        <v>587330</v>
      </c>
      <c r="P129" s="243">
        <f t="shared" si="21"/>
        <v>112.68792671922088</v>
      </c>
      <c r="Q129" s="152"/>
      <c r="R129" s="152"/>
    </row>
    <row r="130" spans="1:18" x14ac:dyDescent="0.2">
      <c r="A130" s="64" t="s">
        <v>91</v>
      </c>
      <c r="B130" s="249">
        <f t="shared" si="22"/>
        <v>170700</v>
      </c>
      <c r="C130" s="196">
        <f t="shared" si="16"/>
        <v>170269</v>
      </c>
      <c r="D130" s="243">
        <f t="shared" si="17"/>
        <v>100.25312887254873</v>
      </c>
      <c r="E130" s="249">
        <v>6758</v>
      </c>
      <c r="F130" s="249">
        <v>6480</v>
      </c>
      <c r="G130" s="243">
        <f t="shared" si="18"/>
        <v>104.29012345679013</v>
      </c>
      <c r="H130" s="249">
        <v>163942</v>
      </c>
      <c r="I130" s="249">
        <v>163789</v>
      </c>
      <c r="J130" s="243">
        <f t="shared" si="19"/>
        <v>100.09341286655392</v>
      </c>
      <c r="K130" s="249">
        <v>173856</v>
      </c>
      <c r="L130" s="249">
        <v>178353</v>
      </c>
      <c r="M130" s="243">
        <f t="shared" si="20"/>
        <v>97.478595818405068</v>
      </c>
      <c r="N130" s="249">
        <f t="shared" si="23"/>
        <v>344556</v>
      </c>
      <c r="O130" s="249">
        <f t="shared" si="24"/>
        <v>348622</v>
      </c>
      <c r="P130" s="243">
        <f t="shared" si="21"/>
        <v>98.833693800161782</v>
      </c>
      <c r="Q130" s="152"/>
      <c r="R130" s="152"/>
    </row>
    <row r="131" spans="1:18" x14ac:dyDescent="0.2">
      <c r="A131" s="64" t="s">
        <v>92</v>
      </c>
      <c r="B131" s="249">
        <f t="shared" si="22"/>
        <v>312778</v>
      </c>
      <c r="C131" s="196">
        <f t="shared" si="16"/>
        <v>297376</v>
      </c>
      <c r="D131" s="243">
        <f>B131/C131%</f>
        <v>105.17930162487893</v>
      </c>
      <c r="E131" s="249">
        <v>35862</v>
      </c>
      <c r="F131" s="249">
        <v>25193</v>
      </c>
      <c r="G131" s="243">
        <f>E131/F131%</f>
        <v>142.3490652165284</v>
      </c>
      <c r="H131" s="249">
        <v>276916</v>
      </c>
      <c r="I131" s="249">
        <v>272183</v>
      </c>
      <c r="J131" s="243">
        <f>H131/I131%</f>
        <v>101.73890360529496</v>
      </c>
      <c r="K131" s="249">
        <v>318725</v>
      </c>
      <c r="L131" s="249">
        <v>325527</v>
      </c>
      <c r="M131" s="243">
        <f>K131/L131%</f>
        <v>97.910465184147554</v>
      </c>
      <c r="N131" s="249">
        <f t="shared" si="23"/>
        <v>631503</v>
      </c>
      <c r="O131" s="249">
        <f t="shared" si="24"/>
        <v>622903</v>
      </c>
      <c r="P131" s="243">
        <f>N131/O131%</f>
        <v>101.38063229748452</v>
      </c>
      <c r="Q131" s="152"/>
      <c r="R131" s="152"/>
    </row>
    <row r="132" spans="1:18" x14ac:dyDescent="0.2">
      <c r="A132" s="64" t="s">
        <v>93</v>
      </c>
      <c r="B132" s="249">
        <f t="shared" si="22"/>
        <v>122435</v>
      </c>
      <c r="C132" s="196">
        <f t="shared" si="16"/>
        <v>109166</v>
      </c>
      <c r="D132" s="243">
        <f t="shared" si="17"/>
        <v>112.15488338860084</v>
      </c>
      <c r="E132" s="249">
        <v>39625</v>
      </c>
      <c r="F132" s="249">
        <v>29318</v>
      </c>
      <c r="G132" s="243">
        <f t="shared" si="18"/>
        <v>135.1558769356709</v>
      </c>
      <c r="H132" s="249">
        <v>82810</v>
      </c>
      <c r="I132" s="249">
        <v>79848</v>
      </c>
      <c r="J132" s="243">
        <f t="shared" si="19"/>
        <v>103.70954814146879</v>
      </c>
      <c r="K132" s="249">
        <v>398721</v>
      </c>
      <c r="L132" s="249">
        <v>414927</v>
      </c>
      <c r="M132" s="243">
        <f t="shared" si="20"/>
        <v>96.094252723973128</v>
      </c>
      <c r="N132" s="249">
        <f t="shared" si="23"/>
        <v>521156</v>
      </c>
      <c r="O132" s="249">
        <f t="shared" si="24"/>
        <v>524093</v>
      </c>
      <c r="P132" s="243">
        <f t="shared" si="21"/>
        <v>99.439603276517715</v>
      </c>
      <c r="Q132" s="152"/>
      <c r="R132" s="152"/>
    </row>
    <row r="133" spans="1:18" x14ac:dyDescent="0.2">
      <c r="A133" s="64" t="s">
        <v>94</v>
      </c>
      <c r="B133" s="249">
        <f t="shared" si="22"/>
        <v>2778313</v>
      </c>
      <c r="C133" s="196">
        <f t="shared" si="16"/>
        <v>1947378</v>
      </c>
      <c r="D133" s="243">
        <f t="shared" si="17"/>
        <v>142.66942524769203</v>
      </c>
      <c r="E133" s="249">
        <v>506586</v>
      </c>
      <c r="F133" s="249">
        <v>450431</v>
      </c>
      <c r="G133" s="243">
        <f t="shared" si="18"/>
        <v>112.46694832282857</v>
      </c>
      <c r="H133" s="249">
        <v>2271727</v>
      </c>
      <c r="I133" s="249">
        <v>1496947</v>
      </c>
      <c r="J133" s="243">
        <f t="shared" si="19"/>
        <v>151.75734344636118</v>
      </c>
      <c r="K133" s="249">
        <v>2326280</v>
      </c>
      <c r="L133" s="249">
        <v>3699183</v>
      </c>
      <c r="M133" s="243">
        <f t="shared" si="20"/>
        <v>62.886318411389752</v>
      </c>
      <c r="N133" s="249">
        <f t="shared" si="23"/>
        <v>5104593</v>
      </c>
      <c r="O133" s="249">
        <f t="shared" si="24"/>
        <v>5646561</v>
      </c>
      <c r="P133" s="243">
        <f t="shared" si="21"/>
        <v>90.401803859021442</v>
      </c>
      <c r="Q133" s="152"/>
      <c r="R133" s="152"/>
    </row>
    <row r="134" spans="1:18" x14ac:dyDescent="0.2">
      <c r="A134" s="73" t="s">
        <v>95</v>
      </c>
      <c r="B134" s="249">
        <f t="shared" si="22"/>
        <v>246472</v>
      </c>
      <c r="C134" s="196">
        <f t="shared" si="16"/>
        <v>303380</v>
      </c>
      <c r="D134" s="243">
        <f t="shared" si="17"/>
        <v>81.242006724240227</v>
      </c>
      <c r="E134" s="249">
        <v>13890</v>
      </c>
      <c r="F134" s="249">
        <v>13112</v>
      </c>
      <c r="G134" s="243">
        <f t="shared" si="18"/>
        <v>105.93349603416718</v>
      </c>
      <c r="H134" s="249">
        <v>232582</v>
      </c>
      <c r="I134" s="249">
        <v>290268</v>
      </c>
      <c r="J134" s="243">
        <f t="shared" si="19"/>
        <v>80.126641586396019</v>
      </c>
      <c r="K134" s="249">
        <v>56070</v>
      </c>
      <c r="L134" s="249">
        <v>91332</v>
      </c>
      <c r="M134" s="243">
        <f t="shared" si="20"/>
        <v>61.391407173827353</v>
      </c>
      <c r="N134" s="249">
        <f t="shared" si="23"/>
        <v>302542</v>
      </c>
      <c r="O134" s="249">
        <f t="shared" si="24"/>
        <v>394712</v>
      </c>
      <c r="P134" s="243">
        <f t="shared" si="21"/>
        <v>76.648797097630677</v>
      </c>
      <c r="Q134" s="152"/>
      <c r="R134" s="153"/>
    </row>
    <row r="135" spans="1:18" x14ac:dyDescent="0.2">
      <c r="A135" s="64" t="s">
        <v>96</v>
      </c>
      <c r="B135" s="249">
        <f t="shared" si="22"/>
        <v>277660</v>
      </c>
      <c r="C135" s="196">
        <f t="shared" si="16"/>
        <v>315748</v>
      </c>
      <c r="D135" s="243">
        <f t="shared" si="17"/>
        <v>87.937215754335739</v>
      </c>
      <c r="E135" s="249">
        <v>14431</v>
      </c>
      <c r="F135" s="249">
        <v>9059</v>
      </c>
      <c r="G135" s="243">
        <f t="shared" si="18"/>
        <v>159.30014350369797</v>
      </c>
      <c r="H135" s="249">
        <v>263229</v>
      </c>
      <c r="I135" s="249">
        <v>306689</v>
      </c>
      <c r="J135" s="243">
        <f t="shared" si="19"/>
        <v>85.82929286671515</v>
      </c>
      <c r="K135" s="249">
        <v>328975</v>
      </c>
      <c r="L135" s="249">
        <v>359751</v>
      </c>
      <c r="M135" s="243">
        <f t="shared" si="20"/>
        <v>91.445194036986692</v>
      </c>
      <c r="N135" s="249">
        <f t="shared" si="23"/>
        <v>606635</v>
      </c>
      <c r="O135" s="249">
        <f t="shared" si="24"/>
        <v>675499</v>
      </c>
      <c r="P135" s="243">
        <f t="shared" si="21"/>
        <v>89.805462332290645</v>
      </c>
      <c r="Q135" s="152"/>
      <c r="R135" s="152"/>
    </row>
    <row r="136" spans="1:18" x14ac:dyDescent="0.2">
      <c r="A136" s="64" t="s">
        <v>97</v>
      </c>
      <c r="B136" s="249">
        <f>E136</f>
        <v>935</v>
      </c>
      <c r="C136" s="196">
        <f>F136</f>
        <v>830</v>
      </c>
      <c r="D136" s="243">
        <f>B136/C136%</f>
        <v>112.65060240963855</v>
      </c>
      <c r="E136" s="249">
        <v>935</v>
      </c>
      <c r="F136" s="249">
        <v>830</v>
      </c>
      <c r="G136" s="243">
        <f>E136/F136%</f>
        <v>112.65060240963855</v>
      </c>
      <c r="H136" s="250" t="s">
        <v>157</v>
      </c>
      <c r="I136" s="250" t="s">
        <v>157</v>
      </c>
      <c r="J136" s="243" t="s">
        <v>157</v>
      </c>
      <c r="K136" s="249">
        <v>446</v>
      </c>
      <c r="L136" s="249">
        <v>606</v>
      </c>
      <c r="M136" s="243">
        <f>K136/L136%</f>
        <v>73.597359735973598</v>
      </c>
      <c r="N136" s="249">
        <f>E136+K136</f>
        <v>1381</v>
      </c>
      <c r="O136" s="249">
        <f>F136+L136</f>
        <v>1436</v>
      </c>
      <c r="P136" s="243">
        <f>N136/O136%</f>
        <v>96.169916434540397</v>
      </c>
      <c r="Q136" s="152"/>
      <c r="R136" s="69"/>
    </row>
    <row r="137" spans="1:18" x14ac:dyDescent="0.2">
      <c r="A137" s="64" t="s">
        <v>98</v>
      </c>
      <c r="B137" s="249" t="s">
        <v>157</v>
      </c>
      <c r="C137" s="196" t="s">
        <v>157</v>
      </c>
      <c r="D137" s="243" t="s">
        <v>157</v>
      </c>
      <c r="E137" s="250" t="s">
        <v>157</v>
      </c>
      <c r="F137" s="250" t="s">
        <v>157</v>
      </c>
      <c r="G137" s="243" t="s">
        <v>157</v>
      </c>
      <c r="H137" s="250" t="s">
        <v>157</v>
      </c>
      <c r="I137" s="250" t="s">
        <v>157</v>
      </c>
      <c r="J137" s="243" t="s">
        <v>157</v>
      </c>
      <c r="K137" s="249">
        <v>662</v>
      </c>
      <c r="L137" s="249">
        <v>885</v>
      </c>
      <c r="M137" s="243">
        <f>K137/L137%</f>
        <v>74.802259887005647</v>
      </c>
      <c r="N137" s="249">
        <f>K137</f>
        <v>662</v>
      </c>
      <c r="O137" s="249">
        <f>L137</f>
        <v>885</v>
      </c>
      <c r="P137" s="243">
        <f>N137/O137%</f>
        <v>74.802259887005647</v>
      </c>
      <c r="Q137" s="152"/>
    </row>
    <row r="138" spans="1:18" x14ac:dyDescent="0.2">
      <c r="A138" s="66" t="s">
        <v>99</v>
      </c>
      <c r="B138" s="197">
        <f t="shared" si="22"/>
        <v>9289</v>
      </c>
      <c r="C138" s="197">
        <f t="shared" si="16"/>
        <v>15637</v>
      </c>
      <c r="D138" s="246">
        <f t="shared" si="17"/>
        <v>59.403977745091765</v>
      </c>
      <c r="E138" s="197">
        <v>2893</v>
      </c>
      <c r="F138" s="197">
        <v>4758</v>
      </c>
      <c r="G138" s="246">
        <f t="shared" si="18"/>
        <v>60.802858343841955</v>
      </c>
      <c r="H138" s="197">
        <v>6396</v>
      </c>
      <c r="I138" s="197">
        <v>10879</v>
      </c>
      <c r="J138" s="246">
        <f t="shared" si="19"/>
        <v>58.792168397830679</v>
      </c>
      <c r="K138" s="197">
        <v>87719</v>
      </c>
      <c r="L138" s="197">
        <v>54074</v>
      </c>
      <c r="M138" s="246">
        <f t="shared" si="20"/>
        <v>162.22029071272701</v>
      </c>
      <c r="N138" s="197">
        <f t="shared" si="23"/>
        <v>97008</v>
      </c>
      <c r="O138" s="197">
        <f t="shared" si="24"/>
        <v>69711</v>
      </c>
      <c r="P138" s="246">
        <f t="shared" si="21"/>
        <v>139.15737831906011</v>
      </c>
      <c r="Q138" s="152"/>
    </row>
    <row r="139" spans="1:18" s="69" customFormat="1" x14ac:dyDescent="0.2">
      <c r="B139" s="156"/>
      <c r="C139" s="156"/>
      <c r="D139" s="156"/>
      <c r="E139" s="157"/>
      <c r="F139" s="156"/>
      <c r="G139" s="156"/>
      <c r="H139" s="156"/>
      <c r="I139" s="156"/>
      <c r="J139" s="156"/>
      <c r="K139" s="156"/>
      <c r="L139" s="73"/>
      <c r="M139" s="73"/>
      <c r="N139" s="73"/>
      <c r="Q139" s="137"/>
      <c r="R139" s="137"/>
    </row>
    <row r="141" spans="1:18" ht="28.5" customHeight="1" x14ac:dyDescent="0.2">
      <c r="A141" s="453" t="s">
        <v>175</v>
      </c>
      <c r="B141" s="453"/>
      <c r="C141" s="453"/>
      <c r="D141" s="453"/>
      <c r="E141" s="453"/>
      <c r="F141" s="453"/>
      <c r="G141" s="453"/>
      <c r="H141" s="453"/>
      <c r="I141" s="453"/>
      <c r="J141" s="453"/>
      <c r="K141" s="453"/>
      <c r="L141" s="453"/>
      <c r="M141" s="453"/>
      <c r="N141" s="453"/>
      <c r="O141" s="453"/>
      <c r="P141" s="453"/>
    </row>
    <row r="142" spans="1:18" x14ac:dyDescent="0.2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P142" s="159" t="s">
        <v>135</v>
      </c>
    </row>
    <row r="143" spans="1:18" ht="15.75" customHeight="1" x14ac:dyDescent="0.2">
      <c r="A143" s="399"/>
      <c r="B143" s="388" t="s">
        <v>151</v>
      </c>
      <c r="C143" s="388"/>
      <c r="D143" s="388"/>
      <c r="E143" s="389" t="s">
        <v>74</v>
      </c>
      <c r="F143" s="390"/>
      <c r="G143" s="390"/>
      <c r="H143" s="390"/>
      <c r="I143" s="390"/>
      <c r="J143" s="390"/>
      <c r="K143" s="393" t="s">
        <v>180</v>
      </c>
      <c r="L143" s="394"/>
      <c r="M143" s="395"/>
      <c r="N143" s="388" t="s">
        <v>75</v>
      </c>
      <c r="O143" s="388"/>
      <c r="P143" s="389"/>
      <c r="Q143" s="152"/>
      <c r="R143" s="152"/>
    </row>
    <row r="144" spans="1:18" ht="37.5" customHeight="1" x14ac:dyDescent="0.2">
      <c r="A144" s="399"/>
      <c r="B144" s="388"/>
      <c r="C144" s="388"/>
      <c r="D144" s="388"/>
      <c r="E144" s="388" t="s">
        <v>73</v>
      </c>
      <c r="F144" s="388"/>
      <c r="G144" s="388"/>
      <c r="H144" s="388" t="s">
        <v>72</v>
      </c>
      <c r="I144" s="388"/>
      <c r="J144" s="388"/>
      <c r="K144" s="396"/>
      <c r="L144" s="397"/>
      <c r="M144" s="398"/>
      <c r="N144" s="388"/>
      <c r="O144" s="388"/>
      <c r="P144" s="389"/>
      <c r="Q144" s="152"/>
      <c r="R144" s="152"/>
    </row>
    <row r="145" spans="1:18" ht="44.25" customHeight="1" x14ac:dyDescent="0.2">
      <c r="A145" s="399"/>
      <c r="B145" s="240" t="s">
        <v>149</v>
      </c>
      <c r="C145" s="240" t="s">
        <v>71</v>
      </c>
      <c r="D145" s="240" t="s">
        <v>150</v>
      </c>
      <c r="E145" s="240" t="s">
        <v>149</v>
      </c>
      <c r="F145" s="240" t="s">
        <v>71</v>
      </c>
      <c r="G145" s="240" t="s">
        <v>150</v>
      </c>
      <c r="H145" s="240" t="s">
        <v>149</v>
      </c>
      <c r="I145" s="240" t="s">
        <v>71</v>
      </c>
      <c r="J145" s="240" t="s">
        <v>150</v>
      </c>
      <c r="K145" s="240" t="s">
        <v>149</v>
      </c>
      <c r="L145" s="240" t="s">
        <v>71</v>
      </c>
      <c r="M145" s="241" t="s">
        <v>150</v>
      </c>
      <c r="N145" s="240" t="s">
        <v>149</v>
      </c>
      <c r="O145" s="240" t="s">
        <v>71</v>
      </c>
      <c r="P145" s="241" t="s">
        <v>150</v>
      </c>
      <c r="Q145" s="152"/>
      <c r="R145" s="152"/>
    </row>
    <row r="146" spans="1:18" x14ac:dyDescent="0.2">
      <c r="A146" s="58" t="s">
        <v>79</v>
      </c>
      <c r="B146" s="249">
        <f>SUM(B147:B166)</f>
        <v>856684</v>
      </c>
      <c r="C146" s="249">
        <f>SUM(C147:C166)</f>
        <v>982693</v>
      </c>
      <c r="D146" s="243">
        <f>B146/C146%</f>
        <v>87.177175374201298</v>
      </c>
      <c r="E146" s="249">
        <f>SUM(E147:E166)</f>
        <v>28026</v>
      </c>
      <c r="F146" s="249">
        <v>24588</v>
      </c>
      <c r="G146" s="243">
        <f>E146/F146%</f>
        <v>113.98243045387994</v>
      </c>
      <c r="H146" s="249">
        <f>SUM(H147:H166)</f>
        <v>828658</v>
      </c>
      <c r="I146" s="249">
        <f>SUM(I147:I166)</f>
        <v>958105</v>
      </c>
      <c r="J146" s="243">
        <f>H146/I146%</f>
        <v>86.489267877737831</v>
      </c>
      <c r="K146" s="249">
        <f>SUM(K147:K166)</f>
        <v>1482821</v>
      </c>
      <c r="L146" s="249">
        <f>SUM(L147:L166)</f>
        <v>1827290</v>
      </c>
      <c r="M146" s="243">
        <f>K146/L146%</f>
        <v>81.148640883494124</v>
      </c>
      <c r="N146" s="249">
        <f>SUM(N147:N166)</f>
        <v>2339505</v>
      </c>
      <c r="O146" s="249">
        <f>SUM(O147:O166)</f>
        <v>2809983</v>
      </c>
      <c r="P146" s="243">
        <f>N146/O146%</f>
        <v>83.256909383437545</v>
      </c>
      <c r="Q146" s="152"/>
      <c r="R146" s="152"/>
    </row>
    <row r="147" spans="1:18" s="146" customFormat="1" x14ac:dyDescent="0.2">
      <c r="A147" s="73" t="s">
        <v>80</v>
      </c>
      <c r="B147" s="249">
        <f>E147+H147</f>
        <v>63807</v>
      </c>
      <c r="C147" s="196">
        <f>F147+I147</f>
        <v>62297</v>
      </c>
      <c r="D147" s="243">
        <f t="shared" ref="D147:D166" si="25">B147/C147%</f>
        <v>102.42387273865515</v>
      </c>
      <c r="E147" s="249">
        <v>1348</v>
      </c>
      <c r="F147" s="249">
        <v>895</v>
      </c>
      <c r="G147" s="243">
        <f t="shared" ref="G147:G163" si="26">E147/F147%</f>
        <v>150.61452513966481</v>
      </c>
      <c r="H147" s="249">
        <v>62459</v>
      </c>
      <c r="I147" s="249">
        <v>61402</v>
      </c>
      <c r="J147" s="243">
        <f t="shared" ref="J147:J166" si="27">H147/I147%</f>
        <v>101.72144229829648</v>
      </c>
      <c r="K147" s="249">
        <v>64159</v>
      </c>
      <c r="L147" s="249">
        <v>63350</v>
      </c>
      <c r="M147" s="243">
        <f t="shared" ref="M147:M166" si="28">K147/L147%</f>
        <v>101.27703235990529</v>
      </c>
      <c r="N147" s="249">
        <f>E147+H147+K147</f>
        <v>127966</v>
      </c>
      <c r="O147" s="249">
        <f>F147+I147+L147</f>
        <v>125647</v>
      </c>
      <c r="P147" s="243">
        <f t="shared" ref="P147:P166" si="29">N147/O147%</f>
        <v>101.84564693148265</v>
      </c>
      <c r="Q147" s="152"/>
      <c r="R147" s="152"/>
    </row>
    <row r="148" spans="1:18" x14ac:dyDescent="0.2">
      <c r="A148" s="64" t="s">
        <v>81</v>
      </c>
      <c r="B148" s="249">
        <f t="shared" ref="B148:B163" si="30">E148+H148</f>
        <v>7795</v>
      </c>
      <c r="C148" s="196">
        <f>F148+I148</f>
        <v>10089</v>
      </c>
      <c r="D148" s="243">
        <f t="shared" si="25"/>
        <v>77.262364951927836</v>
      </c>
      <c r="E148" s="249">
        <v>834</v>
      </c>
      <c r="F148" s="249">
        <v>997</v>
      </c>
      <c r="G148" s="243">
        <f t="shared" si="26"/>
        <v>83.650952858575721</v>
      </c>
      <c r="H148" s="249">
        <v>6961</v>
      </c>
      <c r="I148" s="249">
        <v>9092</v>
      </c>
      <c r="J148" s="243">
        <f t="shared" si="27"/>
        <v>76.561812582490106</v>
      </c>
      <c r="K148" s="249">
        <v>39278</v>
      </c>
      <c r="L148" s="249">
        <v>40416</v>
      </c>
      <c r="M148" s="243">
        <f t="shared" si="28"/>
        <v>97.184283452098171</v>
      </c>
      <c r="N148" s="249">
        <f t="shared" ref="N148:N163" si="31">E148+H148+K148</f>
        <v>47073</v>
      </c>
      <c r="O148" s="249">
        <f t="shared" ref="O148:O163" si="32">F148+I148+L148</f>
        <v>50505</v>
      </c>
      <c r="P148" s="243">
        <f t="shared" si="29"/>
        <v>93.204633204633197</v>
      </c>
      <c r="Q148" s="152"/>
      <c r="R148" s="152"/>
    </row>
    <row r="149" spans="1:18" x14ac:dyDescent="0.2">
      <c r="A149" s="64" t="s">
        <v>82</v>
      </c>
      <c r="B149" s="249">
        <f t="shared" si="30"/>
        <v>54820</v>
      </c>
      <c r="C149" s="196">
        <f t="shared" ref="C149:C163" si="33">F149+I149</f>
        <v>53626</v>
      </c>
      <c r="D149" s="243">
        <f t="shared" si="25"/>
        <v>102.22653190616492</v>
      </c>
      <c r="E149" s="249">
        <v>1851</v>
      </c>
      <c r="F149" s="249">
        <v>1158</v>
      </c>
      <c r="G149" s="243">
        <f t="shared" si="26"/>
        <v>159.84455958549222</v>
      </c>
      <c r="H149" s="249">
        <v>52969</v>
      </c>
      <c r="I149" s="249">
        <v>52468</v>
      </c>
      <c r="J149" s="243">
        <f t="shared" si="27"/>
        <v>100.95486772890143</v>
      </c>
      <c r="K149" s="249">
        <v>111788</v>
      </c>
      <c r="L149" s="249">
        <v>115556</v>
      </c>
      <c r="M149" s="243">
        <f t="shared" si="28"/>
        <v>96.73924331060266</v>
      </c>
      <c r="N149" s="249">
        <f t="shared" si="31"/>
        <v>166608</v>
      </c>
      <c r="O149" s="249">
        <f t="shared" si="32"/>
        <v>169182</v>
      </c>
      <c r="P149" s="243">
        <f t="shared" si="29"/>
        <v>98.478561549100974</v>
      </c>
      <c r="Q149" s="152"/>
      <c r="R149" s="152"/>
    </row>
    <row r="150" spans="1:18" s="146" customFormat="1" x14ac:dyDescent="0.2">
      <c r="A150" s="64" t="s">
        <v>83</v>
      </c>
      <c r="B150" s="249">
        <f t="shared" si="30"/>
        <v>57375</v>
      </c>
      <c r="C150" s="196">
        <f t="shared" si="33"/>
        <v>55852</v>
      </c>
      <c r="D150" s="243">
        <f t="shared" si="25"/>
        <v>102.72684953090311</v>
      </c>
      <c r="E150" s="249">
        <v>3207</v>
      </c>
      <c r="F150" s="249">
        <v>2220</v>
      </c>
      <c r="G150" s="243">
        <f t="shared" si="26"/>
        <v>144.45945945945945</v>
      </c>
      <c r="H150" s="249">
        <v>54168</v>
      </c>
      <c r="I150" s="249">
        <v>53632</v>
      </c>
      <c r="J150" s="243">
        <f t="shared" si="27"/>
        <v>100.99940334128877</v>
      </c>
      <c r="K150" s="249">
        <v>78434</v>
      </c>
      <c r="L150" s="249">
        <v>93593</v>
      </c>
      <c r="M150" s="243">
        <f t="shared" si="28"/>
        <v>83.803275886017119</v>
      </c>
      <c r="N150" s="249">
        <f t="shared" si="31"/>
        <v>135809</v>
      </c>
      <c r="O150" s="249">
        <f t="shared" si="32"/>
        <v>149445</v>
      </c>
      <c r="P150" s="243">
        <f t="shared" si="29"/>
        <v>90.875572953260388</v>
      </c>
      <c r="Q150" s="152"/>
      <c r="R150" s="152"/>
    </row>
    <row r="151" spans="1:18" x14ac:dyDescent="0.2">
      <c r="A151" s="64" t="s">
        <v>84</v>
      </c>
      <c r="B151" s="249">
        <f t="shared" si="30"/>
        <v>53171</v>
      </c>
      <c r="C151" s="196">
        <f t="shared" si="33"/>
        <v>54742</v>
      </c>
      <c r="D151" s="243">
        <f t="shared" si="25"/>
        <v>97.130174272039753</v>
      </c>
      <c r="E151" s="249">
        <v>433</v>
      </c>
      <c r="F151" s="249">
        <v>651</v>
      </c>
      <c r="G151" s="243">
        <f t="shared" si="26"/>
        <v>66.513056835637485</v>
      </c>
      <c r="H151" s="249">
        <v>52738</v>
      </c>
      <c r="I151" s="249">
        <v>54091</v>
      </c>
      <c r="J151" s="243">
        <f t="shared" si="27"/>
        <v>97.498659666118215</v>
      </c>
      <c r="K151" s="249">
        <v>74616</v>
      </c>
      <c r="L151" s="249">
        <v>81282</v>
      </c>
      <c r="M151" s="243">
        <f t="shared" si="28"/>
        <v>91.798922270613417</v>
      </c>
      <c r="N151" s="249">
        <f t="shared" si="31"/>
        <v>127787</v>
      </c>
      <c r="O151" s="249">
        <f t="shared" si="32"/>
        <v>136024</v>
      </c>
      <c r="P151" s="243">
        <f t="shared" si="29"/>
        <v>93.944450979238951</v>
      </c>
      <c r="Q151" s="152"/>
      <c r="R151" s="152"/>
    </row>
    <row r="152" spans="1:18" x14ac:dyDescent="0.2">
      <c r="A152" s="64" t="s">
        <v>85</v>
      </c>
      <c r="B152" s="249">
        <f t="shared" si="30"/>
        <v>80928</v>
      </c>
      <c r="C152" s="196">
        <f>F152+I152</f>
        <v>80436</v>
      </c>
      <c r="D152" s="243">
        <f t="shared" si="25"/>
        <v>100.61166641802178</v>
      </c>
      <c r="E152" s="249">
        <v>1613</v>
      </c>
      <c r="F152" s="249">
        <v>1412</v>
      </c>
      <c r="G152" s="243">
        <f t="shared" si="26"/>
        <v>114.23512747875355</v>
      </c>
      <c r="H152" s="249">
        <v>79315</v>
      </c>
      <c r="I152" s="249">
        <v>79024</v>
      </c>
      <c r="J152" s="243">
        <f t="shared" si="27"/>
        <v>100.36824255922251</v>
      </c>
      <c r="K152" s="249">
        <v>153354</v>
      </c>
      <c r="L152" s="249">
        <v>160287</v>
      </c>
      <c r="M152" s="243">
        <f t="shared" si="28"/>
        <v>95.674633625933495</v>
      </c>
      <c r="N152" s="249">
        <f t="shared" si="31"/>
        <v>234282</v>
      </c>
      <c r="O152" s="249">
        <f t="shared" si="32"/>
        <v>240723</v>
      </c>
      <c r="P152" s="243">
        <f t="shared" si="29"/>
        <v>97.324310514574847</v>
      </c>
      <c r="Q152" s="152"/>
      <c r="R152" s="152"/>
    </row>
    <row r="153" spans="1:18" x14ac:dyDescent="0.2">
      <c r="A153" s="64" t="s">
        <v>86</v>
      </c>
      <c r="B153" s="249">
        <f t="shared" si="30"/>
        <v>44266</v>
      </c>
      <c r="C153" s="196">
        <v>189199</v>
      </c>
      <c r="D153" s="243">
        <f t="shared" si="25"/>
        <v>23.396529579966067</v>
      </c>
      <c r="E153" s="250">
        <v>127</v>
      </c>
      <c r="F153" s="250" t="s">
        <v>215</v>
      </c>
      <c r="G153" s="201">
        <v>12700</v>
      </c>
      <c r="H153" s="249">
        <v>44139</v>
      </c>
      <c r="I153" s="249">
        <v>189198</v>
      </c>
      <c r="J153" s="243">
        <f t="shared" si="27"/>
        <v>23.329527796276917</v>
      </c>
      <c r="K153" s="249">
        <v>87741</v>
      </c>
      <c r="L153" s="249">
        <v>174569</v>
      </c>
      <c r="M153" s="243">
        <f t="shared" si="28"/>
        <v>50.261501182913342</v>
      </c>
      <c r="N153" s="249">
        <f t="shared" si="31"/>
        <v>132007</v>
      </c>
      <c r="O153" s="249">
        <f>C153+L153</f>
        <v>363768</v>
      </c>
      <c r="P153" s="243">
        <f t="shared" si="29"/>
        <v>36.288788458577997</v>
      </c>
      <c r="Q153" s="152"/>
      <c r="R153" s="152"/>
    </row>
    <row r="154" spans="1:18" s="146" customFormat="1" x14ac:dyDescent="0.2">
      <c r="A154" s="64" t="s">
        <v>87</v>
      </c>
      <c r="B154" s="249">
        <f t="shared" si="30"/>
        <v>111365</v>
      </c>
      <c r="C154" s="196">
        <f>F154+I154</f>
        <v>110858</v>
      </c>
      <c r="D154" s="243">
        <f t="shared" si="25"/>
        <v>100.45734182467662</v>
      </c>
      <c r="E154" s="249">
        <v>1849</v>
      </c>
      <c r="F154" s="249">
        <v>1404</v>
      </c>
      <c r="G154" s="243">
        <f t="shared" si="26"/>
        <v>131.6951566951567</v>
      </c>
      <c r="H154" s="249">
        <v>109516</v>
      </c>
      <c r="I154" s="249">
        <v>109454</v>
      </c>
      <c r="J154" s="243">
        <f t="shared" si="27"/>
        <v>100.05664480055549</v>
      </c>
      <c r="K154" s="249">
        <v>198411</v>
      </c>
      <c r="L154" s="249">
        <v>234639</v>
      </c>
      <c r="M154" s="243">
        <f t="shared" si="28"/>
        <v>84.560111490417199</v>
      </c>
      <c r="N154" s="249">
        <f t="shared" si="31"/>
        <v>309776</v>
      </c>
      <c r="O154" s="249">
        <f t="shared" si="32"/>
        <v>345497</v>
      </c>
      <c r="P154" s="243">
        <f t="shared" si="29"/>
        <v>89.660981137318132</v>
      </c>
      <c r="Q154" s="152"/>
      <c r="R154" s="152"/>
    </row>
    <row r="155" spans="1:18" x14ac:dyDescent="0.2">
      <c r="A155" s="64" t="s">
        <v>88</v>
      </c>
      <c r="B155" s="249">
        <f t="shared" si="30"/>
        <v>109783</v>
      </c>
      <c r="C155" s="196">
        <f t="shared" si="33"/>
        <v>101670</v>
      </c>
      <c r="D155" s="243">
        <f t="shared" si="25"/>
        <v>107.97973836923379</v>
      </c>
      <c r="E155" s="249">
        <v>1666</v>
      </c>
      <c r="F155" s="249">
        <v>853</v>
      </c>
      <c r="G155" s="243">
        <f t="shared" si="26"/>
        <v>195.31066822977726</v>
      </c>
      <c r="H155" s="249">
        <v>108117</v>
      </c>
      <c r="I155" s="249">
        <v>100817</v>
      </c>
      <c r="J155" s="243">
        <f t="shared" si="27"/>
        <v>107.24084231825982</v>
      </c>
      <c r="K155" s="249">
        <v>85252</v>
      </c>
      <c r="L155" s="249">
        <v>87521</v>
      </c>
      <c r="M155" s="243">
        <f t="shared" si="28"/>
        <v>97.407479347813663</v>
      </c>
      <c r="N155" s="249">
        <f t="shared" si="31"/>
        <v>195035</v>
      </c>
      <c r="O155" s="249">
        <f t="shared" si="32"/>
        <v>189191</v>
      </c>
      <c r="P155" s="243">
        <f t="shared" si="29"/>
        <v>103.08894186298502</v>
      </c>
      <c r="Q155" s="152"/>
      <c r="R155" s="152"/>
    </row>
    <row r="156" spans="1:18" x14ac:dyDescent="0.2">
      <c r="A156" s="64" t="s">
        <v>89</v>
      </c>
      <c r="B156" s="249">
        <f t="shared" si="30"/>
        <v>18758</v>
      </c>
      <c r="C156" s="196">
        <f t="shared" si="33"/>
        <v>15857</v>
      </c>
      <c r="D156" s="243">
        <f t="shared" si="25"/>
        <v>118.29475941224696</v>
      </c>
      <c r="E156" s="249">
        <v>1169</v>
      </c>
      <c r="F156" s="249">
        <v>1036</v>
      </c>
      <c r="G156" s="243">
        <f t="shared" si="26"/>
        <v>112.83783783783784</v>
      </c>
      <c r="H156" s="249">
        <v>17589</v>
      </c>
      <c r="I156" s="249">
        <v>14821</v>
      </c>
      <c r="J156" s="243">
        <f t="shared" si="27"/>
        <v>118.67620268537885</v>
      </c>
      <c r="K156" s="249">
        <v>31468</v>
      </c>
      <c r="L156" s="249">
        <v>31191</v>
      </c>
      <c r="M156" s="243">
        <f t="shared" si="28"/>
        <v>100.88807668878843</v>
      </c>
      <c r="N156" s="249">
        <f t="shared" si="31"/>
        <v>50226</v>
      </c>
      <c r="O156" s="249">
        <f t="shared" si="32"/>
        <v>47048</v>
      </c>
      <c r="P156" s="243">
        <f t="shared" si="29"/>
        <v>106.75480360482911</v>
      </c>
      <c r="Q156" s="152"/>
      <c r="R156" s="152"/>
    </row>
    <row r="157" spans="1:18" x14ac:dyDescent="0.2">
      <c r="A157" s="64" t="s">
        <v>90</v>
      </c>
      <c r="B157" s="249">
        <f t="shared" si="30"/>
        <v>22237</v>
      </c>
      <c r="C157" s="196">
        <f t="shared" si="33"/>
        <v>21321</v>
      </c>
      <c r="D157" s="243">
        <f t="shared" si="25"/>
        <v>104.29623376014258</v>
      </c>
      <c r="E157" s="249">
        <v>301</v>
      </c>
      <c r="F157" s="249">
        <v>232</v>
      </c>
      <c r="G157" s="243">
        <f t="shared" si="26"/>
        <v>129.74137931034483</v>
      </c>
      <c r="H157" s="249">
        <v>21936</v>
      </c>
      <c r="I157" s="249">
        <v>21089</v>
      </c>
      <c r="J157" s="243">
        <f t="shared" si="27"/>
        <v>104.01631182132866</v>
      </c>
      <c r="K157" s="249">
        <v>138729</v>
      </c>
      <c r="L157" s="249">
        <v>161102</v>
      </c>
      <c r="M157" s="243">
        <f t="shared" si="28"/>
        <v>86.112524984171515</v>
      </c>
      <c r="N157" s="249">
        <f t="shared" si="31"/>
        <v>160966</v>
      </c>
      <c r="O157" s="249">
        <f t="shared" si="32"/>
        <v>182423</v>
      </c>
      <c r="P157" s="243">
        <f t="shared" si="29"/>
        <v>88.237777034694091</v>
      </c>
      <c r="Q157" s="152"/>
      <c r="R157" s="152"/>
    </row>
    <row r="158" spans="1:18" x14ac:dyDescent="0.2">
      <c r="A158" s="64" t="s">
        <v>91</v>
      </c>
      <c r="B158" s="249">
        <f t="shared" si="30"/>
        <v>46457</v>
      </c>
      <c r="C158" s="196">
        <f t="shared" si="33"/>
        <v>46039</v>
      </c>
      <c r="D158" s="243">
        <f t="shared" si="25"/>
        <v>100.90792588892026</v>
      </c>
      <c r="E158" s="249">
        <v>463</v>
      </c>
      <c r="F158" s="249">
        <v>205</v>
      </c>
      <c r="G158" s="243">
        <f t="shared" si="26"/>
        <v>225.85365853658539</v>
      </c>
      <c r="H158" s="249">
        <v>45994</v>
      </c>
      <c r="I158" s="249">
        <v>45834</v>
      </c>
      <c r="J158" s="243">
        <f t="shared" si="27"/>
        <v>100.34908583147882</v>
      </c>
      <c r="K158" s="249">
        <v>74934</v>
      </c>
      <c r="L158" s="249">
        <v>76231</v>
      </c>
      <c r="M158" s="243">
        <f t="shared" si="28"/>
        <v>98.298592436148027</v>
      </c>
      <c r="N158" s="249">
        <f t="shared" si="31"/>
        <v>121391</v>
      </c>
      <c r="O158" s="249">
        <f t="shared" si="32"/>
        <v>122270</v>
      </c>
      <c r="P158" s="243">
        <f t="shared" si="29"/>
        <v>99.281099206673744</v>
      </c>
      <c r="Q158" s="152"/>
      <c r="R158" s="152"/>
    </row>
    <row r="159" spans="1:18" x14ac:dyDescent="0.2">
      <c r="A159" s="64" t="s">
        <v>92</v>
      </c>
      <c r="B159" s="249">
        <f t="shared" si="30"/>
        <v>45631</v>
      </c>
      <c r="C159" s="196">
        <f t="shared" si="33"/>
        <v>44317</v>
      </c>
      <c r="D159" s="243">
        <f>B159/C159%</f>
        <v>102.9650021436469</v>
      </c>
      <c r="E159" s="249">
        <v>7686</v>
      </c>
      <c r="F159" s="249">
        <v>6998</v>
      </c>
      <c r="G159" s="243">
        <f>E159/F159%</f>
        <v>109.83138039439839</v>
      </c>
      <c r="H159" s="249">
        <v>37945</v>
      </c>
      <c r="I159" s="249">
        <v>37319</v>
      </c>
      <c r="J159" s="243">
        <f>H159/I159%</f>
        <v>101.67742972748466</v>
      </c>
      <c r="K159" s="249">
        <v>46927</v>
      </c>
      <c r="L159" s="249">
        <v>44851</v>
      </c>
      <c r="M159" s="243">
        <f>K159/L159%</f>
        <v>104.62865933869925</v>
      </c>
      <c r="N159" s="249">
        <f t="shared" si="31"/>
        <v>92558</v>
      </c>
      <c r="O159" s="249">
        <f t="shared" si="32"/>
        <v>89168</v>
      </c>
      <c r="P159" s="243">
        <f>N159/O159%</f>
        <v>103.80181230934865</v>
      </c>
      <c r="Q159" s="152"/>
      <c r="R159" s="152"/>
    </row>
    <row r="160" spans="1:18" x14ac:dyDescent="0.2">
      <c r="A160" s="64" t="s">
        <v>93</v>
      </c>
      <c r="B160" s="249">
        <f t="shared" si="30"/>
        <v>1465</v>
      </c>
      <c r="C160" s="196">
        <f t="shared" si="33"/>
        <v>1855</v>
      </c>
      <c r="D160" s="243">
        <f t="shared" si="25"/>
        <v>78.975741239892187</v>
      </c>
      <c r="E160" s="249">
        <v>586</v>
      </c>
      <c r="F160" s="249">
        <v>527</v>
      </c>
      <c r="G160" s="243">
        <f t="shared" si="26"/>
        <v>111.19544592030361</v>
      </c>
      <c r="H160" s="249">
        <v>879</v>
      </c>
      <c r="I160" s="249">
        <v>1328</v>
      </c>
      <c r="J160" s="243">
        <f t="shared" si="27"/>
        <v>66.189759036144579</v>
      </c>
      <c r="K160" s="249">
        <v>11219</v>
      </c>
      <c r="L160" s="249">
        <v>12204</v>
      </c>
      <c r="M160" s="243">
        <f t="shared" si="28"/>
        <v>91.928875778433294</v>
      </c>
      <c r="N160" s="249">
        <f t="shared" si="31"/>
        <v>12684</v>
      </c>
      <c r="O160" s="249">
        <f t="shared" si="32"/>
        <v>14059</v>
      </c>
      <c r="P160" s="243">
        <f t="shared" si="29"/>
        <v>90.219788036133437</v>
      </c>
      <c r="Q160" s="152"/>
      <c r="R160" s="152"/>
    </row>
    <row r="161" spans="1:18" x14ac:dyDescent="0.2">
      <c r="A161" s="64" t="s">
        <v>94</v>
      </c>
      <c r="B161" s="249">
        <f t="shared" si="30"/>
        <v>65509</v>
      </c>
      <c r="C161" s="196">
        <f t="shared" si="33"/>
        <v>45850</v>
      </c>
      <c r="D161" s="243">
        <f t="shared" si="25"/>
        <v>142.87677208287894</v>
      </c>
      <c r="E161" s="249">
        <v>4316</v>
      </c>
      <c r="F161" s="249">
        <v>5390</v>
      </c>
      <c r="G161" s="243">
        <f t="shared" si="26"/>
        <v>80.07421150278293</v>
      </c>
      <c r="H161" s="249">
        <v>61193</v>
      </c>
      <c r="I161" s="249">
        <v>40460</v>
      </c>
      <c r="J161" s="243">
        <f t="shared" si="27"/>
        <v>151.24320316361838</v>
      </c>
      <c r="K161" s="249">
        <v>165841</v>
      </c>
      <c r="L161" s="249">
        <v>286738</v>
      </c>
      <c r="M161" s="243">
        <f t="shared" si="28"/>
        <v>57.83711960047151</v>
      </c>
      <c r="N161" s="249">
        <f t="shared" si="31"/>
        <v>231350</v>
      </c>
      <c r="O161" s="249">
        <f t="shared" si="32"/>
        <v>332588</v>
      </c>
      <c r="P161" s="243">
        <f t="shared" si="29"/>
        <v>69.560537361540398</v>
      </c>
      <c r="Q161" s="152"/>
      <c r="R161" s="153"/>
    </row>
    <row r="162" spans="1:18" s="147" customFormat="1" ht="15" x14ac:dyDescent="0.25">
      <c r="A162" s="73" t="s">
        <v>95</v>
      </c>
      <c r="B162" s="249">
        <f t="shared" si="30"/>
        <v>32105</v>
      </c>
      <c r="C162" s="196">
        <f t="shared" si="33"/>
        <v>46164</v>
      </c>
      <c r="D162" s="243">
        <f t="shared" si="25"/>
        <v>69.545533316003812</v>
      </c>
      <c r="E162" s="249">
        <v>115</v>
      </c>
      <c r="F162" s="249">
        <v>272</v>
      </c>
      <c r="G162" s="243">
        <f t="shared" si="26"/>
        <v>42.279411764705877</v>
      </c>
      <c r="H162" s="249">
        <v>31990</v>
      </c>
      <c r="I162" s="249">
        <v>45892</v>
      </c>
      <c r="J162" s="243">
        <f t="shared" si="27"/>
        <v>69.707138499084806</v>
      </c>
      <c r="K162" s="249">
        <v>28235</v>
      </c>
      <c r="L162" s="249">
        <v>38570</v>
      </c>
      <c r="M162" s="243">
        <f t="shared" si="28"/>
        <v>73.204563131967859</v>
      </c>
      <c r="N162" s="249">
        <f t="shared" si="31"/>
        <v>60340</v>
      </c>
      <c r="O162" s="249">
        <f t="shared" si="32"/>
        <v>84734</v>
      </c>
      <c r="P162" s="243">
        <f t="shared" si="29"/>
        <v>71.211084098472867</v>
      </c>
      <c r="Q162" s="152"/>
      <c r="R162" s="153"/>
    </row>
    <row r="163" spans="1:18" s="146" customFormat="1" x14ac:dyDescent="0.2">
      <c r="A163" s="64" t="s">
        <v>96</v>
      </c>
      <c r="B163" s="249">
        <f t="shared" si="30"/>
        <v>41093</v>
      </c>
      <c r="C163" s="196">
        <f t="shared" si="33"/>
        <v>42497</v>
      </c>
      <c r="D163" s="243">
        <f t="shared" si="25"/>
        <v>96.696237381462211</v>
      </c>
      <c r="E163" s="249">
        <v>462</v>
      </c>
      <c r="F163" s="249">
        <v>323</v>
      </c>
      <c r="G163" s="243">
        <f t="shared" si="26"/>
        <v>143.03405572755418</v>
      </c>
      <c r="H163" s="249">
        <v>40631</v>
      </c>
      <c r="I163" s="249">
        <v>42174</v>
      </c>
      <c r="J163" s="243">
        <f t="shared" si="27"/>
        <v>96.341347749798459</v>
      </c>
      <c r="K163" s="249">
        <v>86232</v>
      </c>
      <c r="L163" s="249">
        <v>120799</v>
      </c>
      <c r="M163" s="243">
        <f t="shared" si="28"/>
        <v>71.384696893186202</v>
      </c>
      <c r="N163" s="249">
        <f t="shared" si="31"/>
        <v>127325</v>
      </c>
      <c r="O163" s="249">
        <f t="shared" si="32"/>
        <v>163296</v>
      </c>
      <c r="P163" s="243">
        <f t="shared" si="29"/>
        <v>77.971903782088972</v>
      </c>
      <c r="Q163" s="152"/>
      <c r="R163" s="152"/>
    </row>
    <row r="164" spans="1:18" x14ac:dyDescent="0.2">
      <c r="A164" s="64" t="s">
        <v>97</v>
      </c>
      <c r="B164" s="249" t="s">
        <v>157</v>
      </c>
      <c r="C164" s="196" t="s">
        <v>157</v>
      </c>
      <c r="D164" s="243" t="s">
        <v>157</v>
      </c>
      <c r="E164" s="250" t="s">
        <v>157</v>
      </c>
      <c r="F164" s="250" t="s">
        <v>157</v>
      </c>
      <c r="G164" s="243" t="s">
        <v>157</v>
      </c>
      <c r="H164" s="250" t="s">
        <v>157</v>
      </c>
      <c r="I164" s="250" t="s">
        <v>157</v>
      </c>
      <c r="J164" s="243" t="s">
        <v>157</v>
      </c>
      <c r="K164" s="249">
        <v>148</v>
      </c>
      <c r="L164" s="249">
        <v>118</v>
      </c>
      <c r="M164" s="243">
        <f>K164/L164%</f>
        <v>125.42372881355932</v>
      </c>
      <c r="N164" s="249">
        <f>K164</f>
        <v>148</v>
      </c>
      <c r="O164" s="249">
        <f>L164</f>
        <v>118</v>
      </c>
      <c r="P164" s="243">
        <f>N164/O164%</f>
        <v>125.42372881355932</v>
      </c>
      <c r="Q164" s="152"/>
      <c r="R164" s="153"/>
    </row>
    <row r="165" spans="1:18" x14ac:dyDescent="0.2">
      <c r="A165" s="64" t="s">
        <v>98</v>
      </c>
      <c r="B165" s="249" t="s">
        <v>157</v>
      </c>
      <c r="C165" s="196">
        <f>F165</f>
        <v>14</v>
      </c>
      <c r="D165" s="243" t="s">
        <v>157</v>
      </c>
      <c r="E165" s="249" t="s">
        <v>157</v>
      </c>
      <c r="F165" s="249">
        <v>14</v>
      </c>
      <c r="G165" s="243" t="s">
        <v>157</v>
      </c>
      <c r="H165" s="250" t="s">
        <v>157</v>
      </c>
      <c r="I165" s="250" t="s">
        <v>157</v>
      </c>
      <c r="J165" s="243" t="s">
        <v>157</v>
      </c>
      <c r="K165" s="249">
        <v>709</v>
      </c>
      <c r="L165" s="249">
        <v>732</v>
      </c>
      <c r="M165" s="243">
        <f>K165/L165%</f>
        <v>96.857923497267763</v>
      </c>
      <c r="N165" s="249">
        <f>K165</f>
        <v>709</v>
      </c>
      <c r="O165" s="249">
        <f>F165+L165</f>
        <v>746</v>
      </c>
      <c r="P165" s="243">
        <f>N165/O165%</f>
        <v>95.040214477211791</v>
      </c>
      <c r="Q165" s="152"/>
    </row>
    <row r="166" spans="1:18" x14ac:dyDescent="0.2">
      <c r="A166" s="66" t="s">
        <v>99</v>
      </c>
      <c r="B166" s="197">
        <f>H166</f>
        <v>119</v>
      </c>
      <c r="C166" s="197">
        <f>I166</f>
        <v>10</v>
      </c>
      <c r="D166" s="246">
        <f t="shared" si="25"/>
        <v>1190</v>
      </c>
      <c r="E166" s="248" t="s">
        <v>157</v>
      </c>
      <c r="F166" s="248" t="s">
        <v>157</v>
      </c>
      <c r="G166" s="246" t="s">
        <v>157</v>
      </c>
      <c r="H166" s="197">
        <v>119</v>
      </c>
      <c r="I166" s="248">
        <v>10</v>
      </c>
      <c r="J166" s="246">
        <f t="shared" si="27"/>
        <v>1190</v>
      </c>
      <c r="K166" s="197">
        <v>5346</v>
      </c>
      <c r="L166" s="197">
        <v>3541</v>
      </c>
      <c r="M166" s="246">
        <f t="shared" si="28"/>
        <v>150.97430104490257</v>
      </c>
      <c r="N166" s="197">
        <f>H166+K166</f>
        <v>5465</v>
      </c>
      <c r="O166" s="197">
        <f>I166+L166</f>
        <v>3551</v>
      </c>
      <c r="P166" s="246">
        <f t="shared" si="29"/>
        <v>153.90030977189525</v>
      </c>
      <c r="Q166" s="152"/>
    </row>
    <row r="167" spans="1:18" x14ac:dyDescent="0.2">
      <c r="A167" s="148"/>
      <c r="B167" s="160"/>
      <c r="C167" s="160"/>
      <c r="D167" s="161"/>
      <c r="E167" s="152"/>
      <c r="F167" s="162"/>
      <c r="G167" s="161"/>
      <c r="H167" s="152"/>
      <c r="I167" s="162"/>
      <c r="J167" s="161"/>
      <c r="K167" s="152"/>
      <c r="L167" s="162"/>
      <c r="M167" s="161"/>
      <c r="O167" s="152"/>
      <c r="P167" s="153"/>
    </row>
    <row r="168" spans="1:18" x14ac:dyDescent="0.2">
      <c r="G168" s="213"/>
      <c r="O168" s="140"/>
    </row>
    <row r="169" spans="1:18" ht="24.75" customHeight="1" x14ac:dyDescent="0.2">
      <c r="A169" s="454" t="s">
        <v>176</v>
      </c>
      <c r="B169" s="454"/>
      <c r="C169" s="454"/>
      <c r="D169" s="454"/>
      <c r="E169" s="454"/>
      <c r="F169" s="454"/>
      <c r="G169" s="454"/>
      <c r="H169" s="454"/>
      <c r="I169" s="454"/>
      <c r="J169" s="454"/>
      <c r="K169" s="454"/>
      <c r="L169" s="454"/>
      <c r="M169" s="454"/>
      <c r="N169" s="454"/>
      <c r="O169" s="454"/>
      <c r="P169" s="454"/>
    </row>
    <row r="170" spans="1:18" x14ac:dyDescent="0.2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P170" s="159" t="s">
        <v>135</v>
      </c>
    </row>
    <row r="171" spans="1:18" ht="15.75" customHeight="1" x14ac:dyDescent="0.2">
      <c r="A171" s="399"/>
      <c r="B171" s="388" t="s">
        <v>151</v>
      </c>
      <c r="C171" s="388"/>
      <c r="D171" s="388"/>
      <c r="E171" s="389" t="s">
        <v>74</v>
      </c>
      <c r="F171" s="390"/>
      <c r="G171" s="390"/>
      <c r="H171" s="390"/>
      <c r="I171" s="390"/>
      <c r="J171" s="390"/>
      <c r="K171" s="393" t="s">
        <v>180</v>
      </c>
      <c r="L171" s="394"/>
      <c r="M171" s="395"/>
      <c r="N171" s="388" t="s">
        <v>75</v>
      </c>
      <c r="O171" s="388"/>
      <c r="P171" s="389"/>
      <c r="Q171" s="152"/>
      <c r="R171" s="152"/>
    </row>
    <row r="172" spans="1:18" ht="39" customHeight="1" x14ac:dyDescent="0.2">
      <c r="A172" s="399"/>
      <c r="B172" s="388"/>
      <c r="C172" s="388"/>
      <c r="D172" s="388"/>
      <c r="E172" s="388" t="s">
        <v>73</v>
      </c>
      <c r="F172" s="388"/>
      <c r="G172" s="388"/>
      <c r="H172" s="388" t="s">
        <v>72</v>
      </c>
      <c r="I172" s="388"/>
      <c r="J172" s="388"/>
      <c r="K172" s="396"/>
      <c r="L172" s="397"/>
      <c r="M172" s="398"/>
      <c r="N172" s="388"/>
      <c r="O172" s="388"/>
      <c r="P172" s="389"/>
      <c r="Q172" s="152"/>
      <c r="R172" s="152"/>
    </row>
    <row r="173" spans="1:18" ht="37.5" customHeight="1" x14ac:dyDescent="0.2">
      <c r="A173" s="399"/>
      <c r="B173" s="240" t="s">
        <v>149</v>
      </c>
      <c r="C173" s="240" t="s">
        <v>71</v>
      </c>
      <c r="D173" s="240" t="s">
        <v>150</v>
      </c>
      <c r="E173" s="240" t="s">
        <v>149</v>
      </c>
      <c r="F173" s="240" t="s">
        <v>71</v>
      </c>
      <c r="G173" s="240" t="s">
        <v>150</v>
      </c>
      <c r="H173" s="240" t="s">
        <v>149</v>
      </c>
      <c r="I173" s="240" t="s">
        <v>71</v>
      </c>
      <c r="J173" s="240" t="s">
        <v>150</v>
      </c>
      <c r="K173" s="240" t="s">
        <v>149</v>
      </c>
      <c r="L173" s="240" t="s">
        <v>71</v>
      </c>
      <c r="M173" s="241" t="s">
        <v>150</v>
      </c>
      <c r="N173" s="240" t="s">
        <v>149</v>
      </c>
      <c r="O173" s="240" t="s">
        <v>71</v>
      </c>
      <c r="P173" s="241" t="s">
        <v>150</v>
      </c>
      <c r="Q173" s="152"/>
      <c r="R173" s="152"/>
    </row>
    <row r="174" spans="1:18" x14ac:dyDescent="0.2">
      <c r="A174" s="58" t="s">
        <v>79</v>
      </c>
      <c r="B174" s="249">
        <f>SUM(B175:B193)</f>
        <v>312569</v>
      </c>
      <c r="C174" s="249">
        <f>SUM(C175:C193)</f>
        <v>317504</v>
      </c>
      <c r="D174" s="243">
        <f>B174/C174%</f>
        <v>98.445688873211054</v>
      </c>
      <c r="E174" s="249">
        <v>265092</v>
      </c>
      <c r="F174" s="249">
        <f>SUM(F175:F193)</f>
        <v>257055</v>
      </c>
      <c r="G174" s="243">
        <f>E174/F174%</f>
        <v>103.12656824415008</v>
      </c>
      <c r="H174" s="249">
        <f>SUM(H175:H193)</f>
        <v>47477</v>
      </c>
      <c r="I174" s="249">
        <f>SUM(I175:I193)</f>
        <v>60449</v>
      </c>
      <c r="J174" s="243">
        <f>H174/I174%</f>
        <v>78.540587933630007</v>
      </c>
      <c r="K174" s="249">
        <f>SUM(K175:K193)</f>
        <v>252275</v>
      </c>
      <c r="L174" s="249">
        <f>SUM(L175:L193)</f>
        <v>296946</v>
      </c>
      <c r="M174" s="243">
        <f>K174/L174%</f>
        <v>84.956524081819595</v>
      </c>
      <c r="N174" s="249">
        <f>SUM(N175:N193)</f>
        <v>564844</v>
      </c>
      <c r="O174" s="235">
        <f>SUM(O175:O193)</f>
        <v>614450</v>
      </c>
      <c r="P174" s="243">
        <f>N174/O174%</f>
        <v>91.926763772479447</v>
      </c>
      <c r="Q174" s="152"/>
      <c r="R174" s="152"/>
    </row>
    <row r="175" spans="1:18" s="146" customFormat="1" x14ac:dyDescent="0.2">
      <c r="A175" s="73" t="s">
        <v>80</v>
      </c>
      <c r="B175" s="149">
        <f>H175</f>
        <v>2801</v>
      </c>
      <c r="C175" s="149">
        <f>I175</f>
        <v>3352</v>
      </c>
      <c r="D175" s="201">
        <f t="shared" ref="D175:D190" si="34">B175/C175*100</f>
        <v>83.562052505966591</v>
      </c>
      <c r="E175" s="149" t="s">
        <v>157</v>
      </c>
      <c r="F175" s="149" t="s">
        <v>157</v>
      </c>
      <c r="G175" s="206" t="s">
        <v>157</v>
      </c>
      <c r="H175" s="149">
        <v>2801</v>
      </c>
      <c r="I175" s="149">
        <v>3352</v>
      </c>
      <c r="J175" s="206">
        <f t="shared" ref="J175:J193" si="35">H175/I175%</f>
        <v>83.562052505966577</v>
      </c>
      <c r="K175" s="149">
        <v>9644</v>
      </c>
      <c r="L175" s="149">
        <v>11957</v>
      </c>
      <c r="M175" s="206">
        <f t="shared" ref="M175:M193" si="36">K175/L175%</f>
        <v>80.655682863594549</v>
      </c>
      <c r="N175" s="149">
        <f>B175+K175</f>
        <v>12445</v>
      </c>
      <c r="O175" s="149">
        <f>L175+C175</f>
        <v>15309</v>
      </c>
      <c r="P175" s="206">
        <f t="shared" ref="P175:P193" si="37">N175/O175%</f>
        <v>81.292050427852899</v>
      </c>
      <c r="Q175" s="152"/>
      <c r="R175" s="152"/>
    </row>
    <row r="176" spans="1:18" x14ac:dyDescent="0.2">
      <c r="A176" s="64" t="s">
        <v>81</v>
      </c>
      <c r="B176" s="149">
        <f>E176+H176</f>
        <v>9433</v>
      </c>
      <c r="C176" s="149">
        <f>F176+I176</f>
        <v>12778</v>
      </c>
      <c r="D176" s="201">
        <f t="shared" si="34"/>
        <v>73.822194396619196</v>
      </c>
      <c r="E176" s="149">
        <v>5120</v>
      </c>
      <c r="F176" s="149">
        <v>6327</v>
      </c>
      <c r="G176" s="206">
        <f t="shared" ref="G176:G192" si="38">E176/F176%</f>
        <v>80.923028291449342</v>
      </c>
      <c r="H176" s="149">
        <v>4313</v>
      </c>
      <c r="I176" s="149">
        <v>6451</v>
      </c>
      <c r="J176" s="206">
        <f t="shared" si="35"/>
        <v>66.857851495892106</v>
      </c>
      <c r="K176" s="149">
        <v>55669</v>
      </c>
      <c r="L176" s="149">
        <v>79042</v>
      </c>
      <c r="M176" s="206">
        <f t="shared" si="36"/>
        <v>70.429644998861363</v>
      </c>
      <c r="N176" s="149">
        <f t="shared" ref="N176:N193" si="39">B176+K176</f>
        <v>65102</v>
      </c>
      <c r="O176" s="149">
        <f t="shared" ref="O176:O193" si="40">L176+C176</f>
        <v>91820</v>
      </c>
      <c r="P176" s="206">
        <f t="shared" si="37"/>
        <v>70.901764321498575</v>
      </c>
      <c r="Q176" s="152"/>
      <c r="R176" s="152"/>
    </row>
    <row r="177" spans="1:18" x14ac:dyDescent="0.2">
      <c r="A177" s="64" t="s">
        <v>82</v>
      </c>
      <c r="B177" s="149">
        <f>H177</f>
        <v>1282</v>
      </c>
      <c r="C177" s="149">
        <f>I177</f>
        <v>1341</v>
      </c>
      <c r="D177" s="201">
        <f>B177/C177*100</f>
        <v>95.600298284862035</v>
      </c>
      <c r="E177" s="149" t="s">
        <v>157</v>
      </c>
      <c r="F177" s="149" t="s">
        <v>157</v>
      </c>
      <c r="G177" s="206" t="s">
        <v>157</v>
      </c>
      <c r="H177" s="149">
        <v>1282</v>
      </c>
      <c r="I177" s="149">
        <v>1341</v>
      </c>
      <c r="J177" s="206">
        <f t="shared" si="35"/>
        <v>95.600298284862049</v>
      </c>
      <c r="K177" s="149">
        <v>3556</v>
      </c>
      <c r="L177" s="149">
        <v>4180</v>
      </c>
      <c r="M177" s="206">
        <f t="shared" si="36"/>
        <v>85.071770334928232</v>
      </c>
      <c r="N177" s="149">
        <f t="shared" si="39"/>
        <v>4838</v>
      </c>
      <c r="O177" s="149">
        <f t="shared" si="40"/>
        <v>5521</v>
      </c>
      <c r="P177" s="206">
        <f t="shared" si="37"/>
        <v>87.629052707842774</v>
      </c>
      <c r="Q177" s="152"/>
      <c r="R177" s="152"/>
    </row>
    <row r="178" spans="1:18" s="146" customFormat="1" x14ac:dyDescent="0.2">
      <c r="A178" s="64" t="s">
        <v>83</v>
      </c>
      <c r="B178" s="149">
        <f>E178+H178</f>
        <v>25243</v>
      </c>
      <c r="C178" s="149">
        <f>F178+I178</f>
        <v>33415</v>
      </c>
      <c r="D178" s="201">
        <f t="shared" si="34"/>
        <v>75.543917402364201</v>
      </c>
      <c r="E178" s="149">
        <v>19694</v>
      </c>
      <c r="F178" s="149">
        <v>15366</v>
      </c>
      <c r="G178" s="206">
        <f t="shared" si="38"/>
        <v>128.16608095795914</v>
      </c>
      <c r="H178" s="149">
        <v>5549</v>
      </c>
      <c r="I178" s="149">
        <v>18049</v>
      </c>
      <c r="J178" s="206">
        <f t="shared" si="35"/>
        <v>30.744085544905534</v>
      </c>
      <c r="K178" s="149">
        <v>1934</v>
      </c>
      <c r="L178" s="149">
        <v>4022</v>
      </c>
      <c r="M178" s="206">
        <f>K178/L178%</f>
        <v>48.085529587270017</v>
      </c>
      <c r="N178" s="149">
        <f t="shared" si="39"/>
        <v>27177</v>
      </c>
      <c r="O178" s="149">
        <f t="shared" si="40"/>
        <v>37437</v>
      </c>
      <c r="P178" s="206">
        <f t="shared" si="37"/>
        <v>72.593957849186637</v>
      </c>
      <c r="Q178" s="152"/>
      <c r="R178" s="152"/>
    </row>
    <row r="179" spans="1:18" x14ac:dyDescent="0.2">
      <c r="A179" s="64" t="s">
        <v>84</v>
      </c>
      <c r="B179" s="149">
        <v>25</v>
      </c>
      <c r="C179" s="149">
        <f>F179</f>
        <v>227</v>
      </c>
      <c r="D179" s="201">
        <f t="shared" si="34"/>
        <v>11.013215859030836</v>
      </c>
      <c r="E179" s="149" t="s">
        <v>215</v>
      </c>
      <c r="F179" s="149">
        <v>227</v>
      </c>
      <c r="G179" s="206">
        <v>11</v>
      </c>
      <c r="H179" s="149" t="s">
        <v>157</v>
      </c>
      <c r="I179" s="149" t="s">
        <v>157</v>
      </c>
      <c r="J179" s="206" t="s">
        <v>157</v>
      </c>
      <c r="K179" s="149">
        <v>100</v>
      </c>
      <c r="L179" s="149">
        <v>89</v>
      </c>
      <c r="M179" s="206">
        <f t="shared" si="36"/>
        <v>112.35955056179775</v>
      </c>
      <c r="N179" s="149">
        <f t="shared" si="39"/>
        <v>125</v>
      </c>
      <c r="O179" s="149">
        <f t="shared" si="40"/>
        <v>316</v>
      </c>
      <c r="P179" s="206">
        <f t="shared" si="37"/>
        <v>39.556962025316452</v>
      </c>
      <c r="Q179" s="152"/>
      <c r="R179" s="152"/>
    </row>
    <row r="180" spans="1:18" x14ac:dyDescent="0.2">
      <c r="A180" s="64" t="s">
        <v>85</v>
      </c>
      <c r="B180" s="149">
        <f t="shared" ref="B180" si="41">E180+H180</f>
        <v>8542</v>
      </c>
      <c r="C180" s="149">
        <f>F180+I180</f>
        <v>8099</v>
      </c>
      <c r="D180" s="201">
        <f t="shared" si="34"/>
        <v>105.46981108778861</v>
      </c>
      <c r="E180" s="149">
        <v>7026</v>
      </c>
      <c r="F180" s="149">
        <v>6585</v>
      </c>
      <c r="G180" s="206">
        <f t="shared" si="38"/>
        <v>106.69703872437358</v>
      </c>
      <c r="H180" s="149">
        <v>1516</v>
      </c>
      <c r="I180" s="149">
        <v>1514</v>
      </c>
      <c r="J180" s="206">
        <f t="shared" si="35"/>
        <v>100.13210039630118</v>
      </c>
      <c r="K180" s="149">
        <v>7706</v>
      </c>
      <c r="L180" s="149">
        <v>6073</v>
      </c>
      <c r="M180" s="206">
        <f t="shared" si="36"/>
        <v>126.88951095010704</v>
      </c>
      <c r="N180" s="149">
        <f t="shared" si="39"/>
        <v>16248</v>
      </c>
      <c r="O180" s="149">
        <f t="shared" si="40"/>
        <v>14172</v>
      </c>
      <c r="P180" s="206">
        <f t="shared" si="37"/>
        <v>114.64860287891618</v>
      </c>
      <c r="Q180" s="152"/>
      <c r="R180" s="152"/>
    </row>
    <row r="181" spans="1:18" x14ac:dyDescent="0.2">
      <c r="A181" s="64" t="s">
        <v>86</v>
      </c>
      <c r="B181" s="149">
        <f>H181</f>
        <v>1736</v>
      </c>
      <c r="C181" s="149">
        <f>I181</f>
        <v>2068</v>
      </c>
      <c r="D181" s="201">
        <f t="shared" si="34"/>
        <v>83.945841392649896</v>
      </c>
      <c r="E181" s="149" t="s">
        <v>157</v>
      </c>
      <c r="F181" s="149" t="s">
        <v>157</v>
      </c>
      <c r="G181" s="206" t="s">
        <v>157</v>
      </c>
      <c r="H181" s="149">
        <v>1736</v>
      </c>
      <c r="I181" s="149">
        <v>2068</v>
      </c>
      <c r="J181" s="206">
        <f t="shared" si="35"/>
        <v>83.945841392649911</v>
      </c>
      <c r="K181" s="149">
        <v>2970</v>
      </c>
      <c r="L181" s="149">
        <v>3810</v>
      </c>
      <c r="M181" s="206">
        <f t="shared" si="36"/>
        <v>77.952755905511808</v>
      </c>
      <c r="N181" s="149">
        <f t="shared" si="39"/>
        <v>4706</v>
      </c>
      <c r="O181" s="149">
        <f t="shared" si="40"/>
        <v>5878</v>
      </c>
      <c r="P181" s="206">
        <f t="shared" si="37"/>
        <v>80.061245321537939</v>
      </c>
      <c r="Q181" s="152"/>
      <c r="R181" s="152"/>
    </row>
    <row r="182" spans="1:18" s="146" customFormat="1" x14ac:dyDescent="0.2">
      <c r="A182" s="64" t="s">
        <v>87</v>
      </c>
      <c r="B182" s="149">
        <f t="shared" ref="B182:B184" si="42">E182+H182</f>
        <v>9295</v>
      </c>
      <c r="C182" s="149">
        <f>F182+I182</f>
        <v>9377</v>
      </c>
      <c r="D182" s="201">
        <f t="shared" si="34"/>
        <v>99.125519889090327</v>
      </c>
      <c r="E182" s="149">
        <v>7366</v>
      </c>
      <c r="F182" s="149">
        <v>7482</v>
      </c>
      <c r="G182" s="206">
        <f t="shared" si="38"/>
        <v>98.449612403100787</v>
      </c>
      <c r="H182" s="149">
        <v>1929</v>
      </c>
      <c r="I182" s="149">
        <v>1895</v>
      </c>
      <c r="J182" s="206">
        <f t="shared" si="35"/>
        <v>101.79419525065964</v>
      </c>
      <c r="K182" s="149">
        <v>6005</v>
      </c>
      <c r="L182" s="149">
        <v>12436</v>
      </c>
      <c r="M182" s="206">
        <f t="shared" si="36"/>
        <v>48.287230620778388</v>
      </c>
      <c r="N182" s="149">
        <f t="shared" si="39"/>
        <v>15300</v>
      </c>
      <c r="O182" s="149">
        <f t="shared" si="40"/>
        <v>21813</v>
      </c>
      <c r="P182" s="206">
        <f t="shared" si="37"/>
        <v>70.14165864392794</v>
      </c>
      <c r="Q182" s="152"/>
      <c r="R182" s="152"/>
    </row>
    <row r="183" spans="1:18" x14ac:dyDescent="0.2">
      <c r="A183" s="64" t="s">
        <v>88</v>
      </c>
      <c r="B183" s="149">
        <f t="shared" si="42"/>
        <v>59437</v>
      </c>
      <c r="C183" s="149">
        <f>F183+I183</f>
        <v>56379</v>
      </c>
      <c r="D183" s="201">
        <f t="shared" si="34"/>
        <v>105.42400539207861</v>
      </c>
      <c r="E183" s="149">
        <v>49876</v>
      </c>
      <c r="F183" s="149">
        <v>45440</v>
      </c>
      <c r="G183" s="206">
        <f t="shared" si="38"/>
        <v>109.76232394366198</v>
      </c>
      <c r="H183" s="149">
        <v>9561</v>
      </c>
      <c r="I183" s="149">
        <v>10939</v>
      </c>
      <c r="J183" s="206">
        <f t="shared" si="35"/>
        <v>87.402870463479289</v>
      </c>
      <c r="K183" s="149">
        <v>10303</v>
      </c>
      <c r="L183" s="149">
        <v>11574</v>
      </c>
      <c r="M183" s="206">
        <f t="shared" si="36"/>
        <v>89.018489718334195</v>
      </c>
      <c r="N183" s="149">
        <f t="shared" si="39"/>
        <v>69740</v>
      </c>
      <c r="O183" s="149">
        <f t="shared" si="40"/>
        <v>67953</v>
      </c>
      <c r="P183" s="206">
        <f t="shared" si="37"/>
        <v>102.62975880387916</v>
      </c>
      <c r="Q183" s="152"/>
      <c r="R183" s="152"/>
    </row>
    <row r="184" spans="1:18" x14ac:dyDescent="0.2">
      <c r="A184" s="64" t="s">
        <v>89</v>
      </c>
      <c r="B184" s="149">
        <f t="shared" si="42"/>
        <v>20693</v>
      </c>
      <c r="C184" s="149">
        <f>F184+I184</f>
        <v>19360</v>
      </c>
      <c r="D184" s="201">
        <f t="shared" si="34"/>
        <v>106.8853305785124</v>
      </c>
      <c r="E184" s="149">
        <v>11678</v>
      </c>
      <c r="F184" s="149">
        <v>12813</v>
      </c>
      <c r="G184" s="206">
        <f t="shared" si="38"/>
        <v>91.141809100132676</v>
      </c>
      <c r="H184" s="149">
        <v>9015</v>
      </c>
      <c r="I184" s="149">
        <v>6547</v>
      </c>
      <c r="J184" s="206">
        <f t="shared" si="35"/>
        <v>137.69665495646862</v>
      </c>
      <c r="K184" s="149">
        <v>60563</v>
      </c>
      <c r="L184" s="149">
        <v>56906</v>
      </c>
      <c r="M184" s="206">
        <f t="shared" si="36"/>
        <v>106.42638737567218</v>
      </c>
      <c r="N184" s="149">
        <f t="shared" si="39"/>
        <v>81256</v>
      </c>
      <c r="O184" s="149">
        <f t="shared" si="40"/>
        <v>76266</v>
      </c>
      <c r="P184" s="206">
        <f t="shared" si="37"/>
        <v>106.542889360921</v>
      </c>
      <c r="Q184" s="152"/>
      <c r="R184" s="152"/>
    </row>
    <row r="185" spans="1:18" x14ac:dyDescent="0.2">
      <c r="A185" s="64" t="s">
        <v>90</v>
      </c>
      <c r="B185" s="149">
        <f>H185</f>
        <v>50</v>
      </c>
      <c r="C185" s="149">
        <f>I185</f>
        <v>53</v>
      </c>
      <c r="D185" s="201">
        <f t="shared" si="34"/>
        <v>94.339622641509436</v>
      </c>
      <c r="E185" s="149" t="s">
        <v>157</v>
      </c>
      <c r="F185" s="149" t="s">
        <v>157</v>
      </c>
      <c r="G185" s="206" t="s">
        <v>157</v>
      </c>
      <c r="H185" s="149">
        <v>50</v>
      </c>
      <c r="I185" s="149">
        <v>53</v>
      </c>
      <c r="J185" s="206">
        <f t="shared" si="35"/>
        <v>94.339622641509436</v>
      </c>
      <c r="K185" s="149">
        <v>720</v>
      </c>
      <c r="L185" s="149">
        <v>738</v>
      </c>
      <c r="M185" s="206">
        <f t="shared" si="36"/>
        <v>97.560975609756099</v>
      </c>
      <c r="N185" s="149">
        <f t="shared" si="39"/>
        <v>770</v>
      </c>
      <c r="O185" s="149">
        <f t="shared" si="40"/>
        <v>791</v>
      </c>
      <c r="P185" s="206">
        <f t="shared" si="37"/>
        <v>97.345132743362825</v>
      </c>
      <c r="Q185" s="152"/>
      <c r="R185" s="152"/>
    </row>
    <row r="186" spans="1:18" x14ac:dyDescent="0.2">
      <c r="A186" s="64" t="s">
        <v>92</v>
      </c>
      <c r="B186" s="149">
        <f>E186+H186</f>
        <v>87602</v>
      </c>
      <c r="C186" s="149">
        <f>F186+I186</f>
        <v>94106</v>
      </c>
      <c r="D186" s="201">
        <f t="shared" si="34"/>
        <v>93.088644719784071</v>
      </c>
      <c r="E186" s="149">
        <v>86098</v>
      </c>
      <c r="F186" s="149">
        <v>92647</v>
      </c>
      <c r="G186" s="206">
        <f t="shared" si="38"/>
        <v>92.931233607132441</v>
      </c>
      <c r="H186" s="149">
        <v>1504</v>
      </c>
      <c r="I186" s="149">
        <v>1459</v>
      </c>
      <c r="J186" s="206">
        <f t="shared" si="35"/>
        <v>103.08430431802604</v>
      </c>
      <c r="K186" s="149">
        <v>11550</v>
      </c>
      <c r="L186" s="149">
        <v>18449</v>
      </c>
      <c r="M186" s="206">
        <f t="shared" si="36"/>
        <v>62.60501924223535</v>
      </c>
      <c r="N186" s="149">
        <f t="shared" si="39"/>
        <v>99152</v>
      </c>
      <c r="O186" s="149">
        <f t="shared" si="40"/>
        <v>112555</v>
      </c>
      <c r="P186" s="206">
        <f t="shared" si="37"/>
        <v>88.092043889653951</v>
      </c>
      <c r="Q186" s="152"/>
      <c r="R186" s="152"/>
    </row>
    <row r="187" spans="1:18" x14ac:dyDescent="0.2">
      <c r="A187" s="64" t="s">
        <v>93</v>
      </c>
      <c r="B187" s="149">
        <f>E187+H187</f>
        <v>72801</v>
      </c>
      <c r="C187" s="149">
        <f>F187+I187</f>
        <v>64374</v>
      </c>
      <c r="D187" s="201">
        <f t="shared" si="34"/>
        <v>113.09068878739863</v>
      </c>
      <c r="E187" s="149">
        <v>67903</v>
      </c>
      <c r="F187" s="149">
        <v>60745</v>
      </c>
      <c r="G187" s="206">
        <f t="shared" si="38"/>
        <v>111.78368590007408</v>
      </c>
      <c r="H187" s="149">
        <v>4898</v>
      </c>
      <c r="I187" s="149">
        <v>3629</v>
      </c>
      <c r="J187" s="206">
        <f t="shared" si="35"/>
        <v>134.96831082942961</v>
      </c>
      <c r="K187" s="149">
        <v>62180</v>
      </c>
      <c r="L187" s="149">
        <v>55947</v>
      </c>
      <c r="M187" s="206">
        <f t="shared" si="36"/>
        <v>111.14090121007382</v>
      </c>
      <c r="N187" s="149">
        <f t="shared" si="39"/>
        <v>134981</v>
      </c>
      <c r="O187" s="149">
        <f t="shared" si="40"/>
        <v>120321</v>
      </c>
      <c r="P187" s="206">
        <f t="shared" si="37"/>
        <v>112.18407426799976</v>
      </c>
      <c r="Q187" s="152"/>
      <c r="R187" s="152"/>
    </row>
    <row r="188" spans="1:18" x14ac:dyDescent="0.2">
      <c r="A188" s="64" t="s">
        <v>94</v>
      </c>
      <c r="B188" s="149" t="str">
        <f>H188</f>
        <v>-</v>
      </c>
      <c r="C188" s="149" t="str">
        <f>I188</f>
        <v>-</v>
      </c>
      <c r="D188" s="201" t="s">
        <v>157</v>
      </c>
      <c r="E188" s="149" t="s">
        <v>157</v>
      </c>
      <c r="F188" s="149" t="s">
        <v>157</v>
      </c>
      <c r="G188" s="206" t="s">
        <v>157</v>
      </c>
      <c r="H188" s="149" t="s">
        <v>157</v>
      </c>
      <c r="I188" s="149" t="s">
        <v>157</v>
      </c>
      <c r="J188" s="206" t="s">
        <v>157</v>
      </c>
      <c r="K188" s="149">
        <v>539</v>
      </c>
      <c r="L188" s="149">
        <v>433</v>
      </c>
      <c r="M188" s="206">
        <f t="shared" si="36"/>
        <v>124.48036951501155</v>
      </c>
      <c r="N188" s="149">
        <f>K188</f>
        <v>539</v>
      </c>
      <c r="O188" s="149">
        <f>L188</f>
        <v>433</v>
      </c>
      <c r="P188" s="206">
        <f t="shared" si="37"/>
        <v>124.48036951501155</v>
      </c>
      <c r="Q188" s="152"/>
      <c r="R188" s="152"/>
    </row>
    <row r="189" spans="1:18" x14ac:dyDescent="0.2">
      <c r="A189" s="73" t="s">
        <v>95</v>
      </c>
      <c r="B189" s="149">
        <f>H189</f>
        <v>35</v>
      </c>
      <c r="C189" s="149">
        <f>I189</f>
        <v>488</v>
      </c>
      <c r="D189" s="201">
        <f t="shared" si="34"/>
        <v>7.1721311475409832</v>
      </c>
      <c r="E189" s="149" t="s">
        <v>157</v>
      </c>
      <c r="F189" s="149" t="s">
        <v>157</v>
      </c>
      <c r="G189" s="206" t="s">
        <v>157</v>
      </c>
      <c r="H189" s="149">
        <v>35</v>
      </c>
      <c r="I189" s="149">
        <v>488</v>
      </c>
      <c r="J189" s="206">
        <f t="shared" si="35"/>
        <v>7.1721311475409841</v>
      </c>
      <c r="K189" s="149">
        <v>364</v>
      </c>
      <c r="L189" s="149">
        <v>249</v>
      </c>
      <c r="M189" s="206">
        <f t="shared" si="36"/>
        <v>146.18473895582329</v>
      </c>
      <c r="N189" s="149">
        <f t="shared" si="39"/>
        <v>399</v>
      </c>
      <c r="O189" s="149">
        <f t="shared" si="40"/>
        <v>737</v>
      </c>
      <c r="P189" s="206">
        <f t="shared" si="37"/>
        <v>54.138398914518319</v>
      </c>
      <c r="Q189" s="152"/>
      <c r="R189" s="152"/>
    </row>
    <row r="190" spans="1:18" s="147" customFormat="1" ht="15" x14ac:dyDescent="0.25">
      <c r="A190" s="64" t="s">
        <v>96</v>
      </c>
      <c r="B190" s="149">
        <f>E190+H190</f>
        <v>12709</v>
      </c>
      <c r="C190" s="149">
        <f>F190+I190</f>
        <v>11294</v>
      </c>
      <c r="D190" s="201">
        <f t="shared" si="34"/>
        <v>112.52877634142023</v>
      </c>
      <c r="E190" s="149">
        <v>10222</v>
      </c>
      <c r="F190" s="149">
        <v>9364</v>
      </c>
      <c r="G190" s="206">
        <f t="shared" si="38"/>
        <v>109.16275096112773</v>
      </c>
      <c r="H190" s="149">
        <v>2487</v>
      </c>
      <c r="I190" s="149">
        <v>1930</v>
      </c>
      <c r="J190" s="206">
        <f t="shared" si="35"/>
        <v>128.86010362694299</v>
      </c>
      <c r="K190" s="149">
        <v>17313</v>
      </c>
      <c r="L190" s="149">
        <v>28346</v>
      </c>
      <c r="M190" s="206">
        <f t="shared" si="36"/>
        <v>61.077400691455587</v>
      </c>
      <c r="N190" s="149">
        <f t="shared" si="39"/>
        <v>30022</v>
      </c>
      <c r="O190" s="149">
        <f t="shared" si="40"/>
        <v>39640</v>
      </c>
      <c r="P190" s="206">
        <f t="shared" si="37"/>
        <v>75.736629667003029</v>
      </c>
      <c r="Q190" s="152"/>
      <c r="R190" s="152"/>
    </row>
    <row r="191" spans="1:18" s="146" customFormat="1" x14ac:dyDescent="0.2">
      <c r="A191" s="64" t="s">
        <v>97</v>
      </c>
      <c r="B191" s="149" t="s">
        <v>157</v>
      </c>
      <c r="C191" s="149" t="s">
        <v>157</v>
      </c>
      <c r="D191" s="206" t="s">
        <v>157</v>
      </c>
      <c r="E191" s="149" t="s">
        <v>157</v>
      </c>
      <c r="F191" s="149" t="s">
        <v>157</v>
      </c>
      <c r="G191" s="206" t="s">
        <v>157</v>
      </c>
      <c r="H191" s="149" t="s">
        <v>157</v>
      </c>
      <c r="I191" s="149" t="s">
        <v>157</v>
      </c>
      <c r="J191" s="206" t="s">
        <v>157</v>
      </c>
      <c r="K191" s="149">
        <v>5</v>
      </c>
      <c r="L191" s="149">
        <v>4</v>
      </c>
      <c r="M191" s="206">
        <f t="shared" si="36"/>
        <v>125</v>
      </c>
      <c r="N191" s="149">
        <f>K191</f>
        <v>5</v>
      </c>
      <c r="O191" s="149">
        <f>L191</f>
        <v>4</v>
      </c>
      <c r="P191" s="206">
        <f t="shared" si="37"/>
        <v>125</v>
      </c>
      <c r="Q191" s="152"/>
      <c r="R191" s="152"/>
    </row>
    <row r="192" spans="1:18" x14ac:dyDescent="0.2">
      <c r="A192" s="64" t="s">
        <v>98</v>
      </c>
      <c r="B192" s="149">
        <f>E192</f>
        <v>84</v>
      </c>
      <c r="C192" s="149">
        <f>F192</f>
        <v>59</v>
      </c>
      <c r="D192" s="201">
        <f t="shared" ref="D192:D193" si="43">B192/C192*100</f>
        <v>142.37288135593221</v>
      </c>
      <c r="E192" s="149">
        <v>84</v>
      </c>
      <c r="F192" s="149">
        <v>59</v>
      </c>
      <c r="G192" s="206">
        <f t="shared" si="38"/>
        <v>142.37288135593221</v>
      </c>
      <c r="H192" s="149" t="s">
        <v>157</v>
      </c>
      <c r="I192" s="149" t="s">
        <v>157</v>
      </c>
      <c r="J192" s="206" t="s">
        <v>157</v>
      </c>
      <c r="K192" s="149">
        <v>149</v>
      </c>
      <c r="L192" s="149">
        <v>120</v>
      </c>
      <c r="M192" s="206">
        <f t="shared" si="36"/>
        <v>124.16666666666667</v>
      </c>
      <c r="N192" s="149">
        <f t="shared" si="39"/>
        <v>233</v>
      </c>
      <c r="O192" s="149">
        <f t="shared" si="40"/>
        <v>179</v>
      </c>
      <c r="P192" s="206">
        <f t="shared" si="37"/>
        <v>130.16759776536313</v>
      </c>
      <c r="Q192" s="152"/>
      <c r="R192" s="152"/>
    </row>
    <row r="193" spans="1:18" x14ac:dyDescent="0.2">
      <c r="A193" s="66" t="s">
        <v>99</v>
      </c>
      <c r="B193" s="222">
        <f>H193</f>
        <v>801</v>
      </c>
      <c r="C193" s="222">
        <f>I193</f>
        <v>734</v>
      </c>
      <c r="D193" s="199">
        <f t="shared" si="43"/>
        <v>109.12806539509536</v>
      </c>
      <c r="E193" s="222" t="s">
        <v>157</v>
      </c>
      <c r="F193" s="222" t="s">
        <v>157</v>
      </c>
      <c r="G193" s="67" t="s">
        <v>157</v>
      </c>
      <c r="H193" s="222">
        <v>801</v>
      </c>
      <c r="I193" s="222">
        <v>734</v>
      </c>
      <c r="J193" s="67">
        <f t="shared" si="35"/>
        <v>109.12806539509538</v>
      </c>
      <c r="K193" s="222">
        <v>1005</v>
      </c>
      <c r="L193" s="222">
        <v>2571</v>
      </c>
      <c r="M193" s="67">
        <f t="shared" si="36"/>
        <v>39.089848308051337</v>
      </c>
      <c r="N193" s="222">
        <f t="shared" si="39"/>
        <v>1806</v>
      </c>
      <c r="O193" s="222">
        <f t="shared" si="40"/>
        <v>3305</v>
      </c>
      <c r="P193" s="67">
        <f t="shared" si="37"/>
        <v>54.644478063540099</v>
      </c>
      <c r="Q193" s="152"/>
      <c r="R193" s="152"/>
    </row>
    <row r="194" spans="1:18" x14ac:dyDescent="0.2">
      <c r="A194" s="148"/>
      <c r="B194" s="239"/>
      <c r="C194" s="252"/>
      <c r="D194" s="252"/>
      <c r="E194" s="253"/>
      <c r="F194" s="253"/>
      <c r="G194" s="253"/>
      <c r="H194" s="239"/>
      <c r="I194" s="239"/>
      <c r="J194" s="254"/>
      <c r="K194" s="239"/>
      <c r="L194" s="239"/>
      <c r="M194" s="254"/>
      <c r="N194" s="239"/>
      <c r="O194" s="239"/>
      <c r="P194" s="254"/>
      <c r="Q194" s="152"/>
    </row>
    <row r="195" spans="1:18" x14ac:dyDescent="0.2">
      <c r="A195" s="443" t="s">
        <v>177</v>
      </c>
      <c r="B195" s="443"/>
      <c r="C195" s="443"/>
      <c r="D195" s="443"/>
      <c r="E195" s="443"/>
      <c r="F195" s="443"/>
      <c r="G195" s="443"/>
      <c r="H195" s="443"/>
      <c r="I195" s="443"/>
      <c r="J195" s="443"/>
      <c r="K195" s="443"/>
      <c r="L195" s="443"/>
      <c r="M195" s="443"/>
      <c r="N195" s="443"/>
      <c r="O195" s="443"/>
      <c r="P195" s="443"/>
    </row>
    <row r="196" spans="1:18" x14ac:dyDescent="0.2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P196" s="159" t="s">
        <v>135</v>
      </c>
    </row>
    <row r="197" spans="1:18" ht="12.75" customHeight="1" x14ac:dyDescent="0.2">
      <c r="A197" s="399"/>
      <c r="B197" s="388" t="s">
        <v>151</v>
      </c>
      <c r="C197" s="388"/>
      <c r="D197" s="388"/>
      <c r="E197" s="389" t="s">
        <v>74</v>
      </c>
      <c r="F197" s="390"/>
      <c r="G197" s="390"/>
      <c r="H197" s="390"/>
      <c r="I197" s="390"/>
      <c r="J197" s="390"/>
      <c r="K197" s="393" t="s">
        <v>180</v>
      </c>
      <c r="L197" s="394"/>
      <c r="M197" s="395"/>
      <c r="N197" s="388" t="s">
        <v>75</v>
      </c>
      <c r="O197" s="388"/>
      <c r="P197" s="389"/>
    </row>
    <row r="198" spans="1:18" ht="36" customHeight="1" x14ac:dyDescent="0.2">
      <c r="A198" s="399"/>
      <c r="B198" s="388"/>
      <c r="C198" s="388"/>
      <c r="D198" s="388"/>
      <c r="E198" s="388" t="s">
        <v>73</v>
      </c>
      <c r="F198" s="388"/>
      <c r="G198" s="388"/>
      <c r="H198" s="388" t="s">
        <v>72</v>
      </c>
      <c r="I198" s="388"/>
      <c r="J198" s="388"/>
      <c r="K198" s="396"/>
      <c r="L198" s="397"/>
      <c r="M198" s="398"/>
      <c r="N198" s="388"/>
      <c r="O198" s="388"/>
      <c r="P198" s="389"/>
      <c r="Q198" s="152"/>
      <c r="R198" s="152"/>
    </row>
    <row r="199" spans="1:18" ht="36.75" customHeight="1" x14ac:dyDescent="0.2">
      <c r="A199" s="399"/>
      <c r="B199" s="240" t="s">
        <v>149</v>
      </c>
      <c r="C199" s="240" t="s">
        <v>71</v>
      </c>
      <c r="D199" s="240" t="s">
        <v>150</v>
      </c>
      <c r="E199" s="240" t="s">
        <v>149</v>
      </c>
      <c r="F199" s="240" t="s">
        <v>71</v>
      </c>
      <c r="G199" s="240" t="s">
        <v>150</v>
      </c>
      <c r="H199" s="240" t="s">
        <v>149</v>
      </c>
      <c r="I199" s="240" t="s">
        <v>71</v>
      </c>
      <c r="J199" s="240" t="s">
        <v>150</v>
      </c>
      <c r="K199" s="240" t="s">
        <v>149</v>
      </c>
      <c r="L199" s="240" t="s">
        <v>71</v>
      </c>
      <c r="M199" s="241" t="s">
        <v>150</v>
      </c>
      <c r="N199" s="240" t="s">
        <v>149</v>
      </c>
      <c r="O199" s="240" t="s">
        <v>71</v>
      </c>
      <c r="P199" s="241" t="s">
        <v>150</v>
      </c>
      <c r="Q199" s="152"/>
      <c r="R199" s="152"/>
    </row>
    <row r="200" spans="1:18" x14ac:dyDescent="0.2">
      <c r="A200" s="58" t="s">
        <v>79</v>
      </c>
      <c r="B200" s="249">
        <f>SUM(B201:B220)</f>
        <v>2691287</v>
      </c>
      <c r="C200" s="249">
        <f>SUM(C201:C220)</f>
        <v>2565204</v>
      </c>
      <c r="D200" s="243">
        <f>B200/C200%</f>
        <v>104.91512565862207</v>
      </c>
      <c r="E200" s="249">
        <f>SUM(E201:E220)</f>
        <v>370056</v>
      </c>
      <c r="F200" s="249">
        <f>SUM(F201:F220)</f>
        <v>299977</v>
      </c>
      <c r="G200" s="243">
        <f>E200/F200%</f>
        <v>123.36145771175791</v>
      </c>
      <c r="H200" s="249">
        <f>SUM(H201:H220)</f>
        <v>2321231</v>
      </c>
      <c r="I200" s="249">
        <f>SUM(I201:I220)</f>
        <v>2265227</v>
      </c>
      <c r="J200" s="243">
        <f>H200/I200%</f>
        <v>102.47233500218742</v>
      </c>
      <c r="K200" s="249">
        <f>SUM(K201:K220)</f>
        <v>1784559</v>
      </c>
      <c r="L200" s="249">
        <f>SUM(L201:L220)</f>
        <v>1879659</v>
      </c>
      <c r="M200" s="243">
        <f>K200/L200%</f>
        <v>94.940571667520544</v>
      </c>
      <c r="N200" s="249">
        <f>SUM(N201:N220)</f>
        <v>4475846</v>
      </c>
      <c r="O200" s="249">
        <f>SUM(O201:O220)</f>
        <v>4444863</v>
      </c>
      <c r="P200" s="243">
        <f>N200/O200%</f>
        <v>100.69705185514155</v>
      </c>
      <c r="Q200" s="152"/>
      <c r="R200" s="152"/>
    </row>
    <row r="201" spans="1:18" x14ac:dyDescent="0.2">
      <c r="A201" s="73" t="s">
        <v>80</v>
      </c>
      <c r="B201" s="249">
        <f>E201+H201</f>
        <v>349905</v>
      </c>
      <c r="C201" s="196">
        <f>F201+I201</f>
        <v>340261</v>
      </c>
      <c r="D201" s="243">
        <f t="shared" ref="D201:D218" si="44">B201/C201*100</f>
        <v>102.83429485012977</v>
      </c>
      <c r="E201" s="249">
        <v>17728</v>
      </c>
      <c r="F201" s="249">
        <v>10512</v>
      </c>
      <c r="G201" s="243">
        <f t="shared" ref="G201:G220" si="45">E201/F201%</f>
        <v>168.64535768645356</v>
      </c>
      <c r="H201" s="249">
        <v>332177</v>
      </c>
      <c r="I201" s="249">
        <v>329749</v>
      </c>
      <c r="J201" s="243">
        <f t="shared" ref="J201:J220" si="46">H201/I201%</f>
        <v>100.73631762340447</v>
      </c>
      <c r="K201" s="249">
        <v>135954</v>
      </c>
      <c r="L201" s="249">
        <v>135924</v>
      </c>
      <c r="M201" s="243">
        <f t="shared" ref="M201:M220" si="47">K201/L201%</f>
        <v>100.02207115741149</v>
      </c>
      <c r="N201" s="249">
        <f>E201+H201+K201</f>
        <v>485859</v>
      </c>
      <c r="O201" s="249">
        <f>F201+I201+L201</f>
        <v>476185</v>
      </c>
      <c r="P201" s="243">
        <f t="shared" ref="P201:P220" si="48">N201/O201%</f>
        <v>102.03156336297867</v>
      </c>
      <c r="Q201" s="152"/>
      <c r="R201" s="152"/>
    </row>
    <row r="202" spans="1:18" s="146" customFormat="1" x14ac:dyDescent="0.2">
      <c r="A202" s="64" t="s">
        <v>81</v>
      </c>
      <c r="B202" s="249">
        <f t="shared" ref="B202:B217" si="49">E202+H202</f>
        <v>153852</v>
      </c>
      <c r="C202" s="196">
        <f>F202+I202</f>
        <v>143550</v>
      </c>
      <c r="D202" s="243">
        <f t="shared" si="44"/>
        <v>107.1765935214211</v>
      </c>
      <c r="E202" s="249">
        <v>75744</v>
      </c>
      <c r="F202" s="249">
        <v>66959</v>
      </c>
      <c r="G202" s="243">
        <f t="shared" si="45"/>
        <v>113.11996893621469</v>
      </c>
      <c r="H202" s="249">
        <v>78108</v>
      </c>
      <c r="I202" s="249">
        <v>76591</v>
      </c>
      <c r="J202" s="243">
        <f t="shared" si="46"/>
        <v>101.98065046807066</v>
      </c>
      <c r="K202" s="249">
        <v>117040</v>
      </c>
      <c r="L202" s="249">
        <v>131501</v>
      </c>
      <c r="M202" s="243">
        <f t="shared" si="47"/>
        <v>89.003125451517477</v>
      </c>
      <c r="N202" s="249">
        <f t="shared" ref="N202:N217" si="50">E202+H202+K202</f>
        <v>270892</v>
      </c>
      <c r="O202" s="249">
        <f t="shared" ref="O202:O205" si="51">F202+I202+L202</f>
        <v>275051</v>
      </c>
      <c r="P202" s="243">
        <f t="shared" si="48"/>
        <v>98.48791678634143</v>
      </c>
      <c r="Q202" s="152"/>
      <c r="R202" s="152"/>
    </row>
    <row r="203" spans="1:18" x14ac:dyDescent="0.2">
      <c r="A203" s="64" t="s">
        <v>82</v>
      </c>
      <c r="B203" s="249">
        <f t="shared" si="49"/>
        <v>255612</v>
      </c>
      <c r="C203" s="196">
        <f t="shared" ref="C203:C205" si="52">F203+I203</f>
        <v>221039</v>
      </c>
      <c r="D203" s="243">
        <f t="shared" si="44"/>
        <v>115.64113120309085</v>
      </c>
      <c r="E203" s="249">
        <v>31979</v>
      </c>
      <c r="F203" s="249">
        <v>26095</v>
      </c>
      <c r="G203" s="243">
        <f t="shared" si="45"/>
        <v>122.54838091588428</v>
      </c>
      <c r="H203" s="249">
        <v>223633</v>
      </c>
      <c r="I203" s="249">
        <v>194944</v>
      </c>
      <c r="J203" s="243">
        <f t="shared" si="46"/>
        <v>114.71653397898883</v>
      </c>
      <c r="K203" s="249">
        <v>62074</v>
      </c>
      <c r="L203" s="249">
        <v>55855</v>
      </c>
      <c r="M203" s="243">
        <f t="shared" si="47"/>
        <v>111.13418673350641</v>
      </c>
      <c r="N203" s="249">
        <f t="shared" si="50"/>
        <v>317686</v>
      </c>
      <c r="O203" s="249">
        <f t="shared" si="51"/>
        <v>276894</v>
      </c>
      <c r="P203" s="243">
        <f t="shared" si="48"/>
        <v>114.73199130353132</v>
      </c>
      <c r="Q203" s="152"/>
      <c r="R203" s="152"/>
    </row>
    <row r="204" spans="1:18" x14ac:dyDescent="0.2">
      <c r="A204" s="64" t="s">
        <v>83</v>
      </c>
      <c r="B204" s="249">
        <f t="shared" si="49"/>
        <v>113918</v>
      </c>
      <c r="C204" s="196">
        <f t="shared" si="52"/>
        <v>114074</v>
      </c>
      <c r="D204" s="243">
        <f t="shared" si="44"/>
        <v>99.863246664445882</v>
      </c>
      <c r="E204" s="249">
        <v>19588</v>
      </c>
      <c r="F204" s="249">
        <v>14835</v>
      </c>
      <c r="G204" s="243">
        <f t="shared" si="45"/>
        <v>132.03909673070441</v>
      </c>
      <c r="H204" s="249">
        <v>94330</v>
      </c>
      <c r="I204" s="249">
        <v>99239</v>
      </c>
      <c r="J204" s="243">
        <f t="shared" si="46"/>
        <v>95.053356039460297</v>
      </c>
      <c r="K204" s="249">
        <v>71922</v>
      </c>
      <c r="L204" s="249">
        <v>91579</v>
      </c>
      <c r="M204" s="243">
        <f t="shared" si="47"/>
        <v>78.53547210605052</v>
      </c>
      <c r="N204" s="249">
        <f t="shared" si="50"/>
        <v>185840</v>
      </c>
      <c r="O204" s="249">
        <f t="shared" si="51"/>
        <v>205653</v>
      </c>
      <c r="P204" s="243">
        <f t="shared" si="48"/>
        <v>90.365810369894916</v>
      </c>
      <c r="Q204" s="152"/>
      <c r="R204" s="152"/>
    </row>
    <row r="205" spans="1:18" s="146" customFormat="1" x14ac:dyDescent="0.2">
      <c r="A205" s="64" t="s">
        <v>84</v>
      </c>
      <c r="B205" s="249">
        <f t="shared" si="49"/>
        <v>69878</v>
      </c>
      <c r="C205" s="196">
        <f t="shared" si="52"/>
        <v>66134</v>
      </c>
      <c r="D205" s="243">
        <f t="shared" si="44"/>
        <v>105.66123325369703</v>
      </c>
      <c r="E205" s="249">
        <v>2271</v>
      </c>
      <c r="F205" s="249">
        <v>1990</v>
      </c>
      <c r="G205" s="243">
        <f t="shared" si="45"/>
        <v>114.12060301507539</v>
      </c>
      <c r="H205" s="249">
        <v>67607</v>
      </c>
      <c r="I205" s="249">
        <v>64144</v>
      </c>
      <c r="J205" s="243">
        <f t="shared" si="46"/>
        <v>105.39879022200049</v>
      </c>
      <c r="K205" s="249">
        <v>41872</v>
      </c>
      <c r="L205" s="249">
        <v>47745</v>
      </c>
      <c r="M205" s="243">
        <f t="shared" si="47"/>
        <v>87.699235522044191</v>
      </c>
      <c r="N205" s="249">
        <f t="shared" si="50"/>
        <v>111750</v>
      </c>
      <c r="O205" s="249">
        <f t="shared" si="51"/>
        <v>113879</v>
      </c>
      <c r="P205" s="243">
        <f t="shared" si="48"/>
        <v>98.130471816577241</v>
      </c>
      <c r="Q205" s="152"/>
      <c r="R205" s="152"/>
    </row>
    <row r="206" spans="1:18" x14ac:dyDescent="0.2">
      <c r="A206" s="64" t="s">
        <v>85</v>
      </c>
      <c r="B206" s="249">
        <f t="shared" si="49"/>
        <v>243093</v>
      </c>
      <c r="C206" s="196">
        <f>F206+I206</f>
        <v>219489</v>
      </c>
      <c r="D206" s="243">
        <f t="shared" si="44"/>
        <v>110.75406968002952</v>
      </c>
      <c r="E206" s="249">
        <v>18745</v>
      </c>
      <c r="F206" s="249">
        <v>14152</v>
      </c>
      <c r="G206" s="243">
        <f t="shared" si="45"/>
        <v>132.45477671000563</v>
      </c>
      <c r="H206" s="249">
        <v>224348</v>
      </c>
      <c r="I206" s="249">
        <v>205337</v>
      </c>
      <c r="J206" s="243">
        <f t="shared" si="46"/>
        <v>109.25843856684378</v>
      </c>
      <c r="K206" s="249">
        <v>69397</v>
      </c>
      <c r="L206" s="249">
        <v>68634</v>
      </c>
      <c r="M206" s="243">
        <f t="shared" si="47"/>
        <v>101.11169391263805</v>
      </c>
      <c r="N206" s="249">
        <f t="shared" si="50"/>
        <v>312490</v>
      </c>
      <c r="O206" s="249">
        <f>F206+I206+L206</f>
        <v>288123</v>
      </c>
      <c r="P206" s="243">
        <f t="shared" si="48"/>
        <v>108.45715198023066</v>
      </c>
      <c r="Q206" s="152"/>
      <c r="R206" s="152"/>
    </row>
    <row r="207" spans="1:18" x14ac:dyDescent="0.2">
      <c r="A207" s="64" t="s">
        <v>86</v>
      </c>
      <c r="B207" s="249">
        <f t="shared" si="49"/>
        <v>73052</v>
      </c>
      <c r="C207" s="196">
        <f>F207+I207</f>
        <v>72417</v>
      </c>
      <c r="D207" s="243">
        <f t="shared" si="44"/>
        <v>100.87686592927074</v>
      </c>
      <c r="E207" s="249">
        <v>3315</v>
      </c>
      <c r="F207" s="249">
        <v>2472</v>
      </c>
      <c r="G207" s="243">
        <f t="shared" si="45"/>
        <v>134.10194174757282</v>
      </c>
      <c r="H207" s="249">
        <v>69737</v>
      </c>
      <c r="I207" s="249">
        <v>69945</v>
      </c>
      <c r="J207" s="243">
        <f t="shared" si="46"/>
        <v>99.7026234898849</v>
      </c>
      <c r="K207" s="249">
        <v>101663</v>
      </c>
      <c r="L207" s="249">
        <v>94762</v>
      </c>
      <c r="M207" s="243">
        <f t="shared" si="47"/>
        <v>107.28245499250754</v>
      </c>
      <c r="N207" s="249">
        <f t="shared" si="50"/>
        <v>174715</v>
      </c>
      <c r="O207" s="249">
        <f t="shared" ref="O207:O217" si="53">F207+I207+L207</f>
        <v>167179</v>
      </c>
      <c r="P207" s="243">
        <f t="shared" si="48"/>
        <v>104.50774319741116</v>
      </c>
      <c r="Q207" s="152"/>
      <c r="R207" s="152"/>
    </row>
    <row r="208" spans="1:18" x14ac:dyDescent="0.2">
      <c r="A208" s="64" t="s">
        <v>87</v>
      </c>
      <c r="B208" s="249">
        <f t="shared" si="49"/>
        <v>133634</v>
      </c>
      <c r="C208" s="196">
        <f>F208+I208</f>
        <v>120816</v>
      </c>
      <c r="D208" s="243">
        <f t="shared" si="44"/>
        <v>110.60952191762681</v>
      </c>
      <c r="E208" s="249">
        <v>21486</v>
      </c>
      <c r="F208" s="249">
        <v>16408</v>
      </c>
      <c r="G208" s="243">
        <f t="shared" si="45"/>
        <v>130.94831789371037</v>
      </c>
      <c r="H208" s="249">
        <v>112148</v>
      </c>
      <c r="I208" s="249">
        <v>104408</v>
      </c>
      <c r="J208" s="243">
        <f t="shared" si="46"/>
        <v>107.41322504022681</v>
      </c>
      <c r="K208" s="249">
        <v>82282</v>
      </c>
      <c r="L208" s="249">
        <v>78005</v>
      </c>
      <c r="M208" s="243">
        <f t="shared" si="47"/>
        <v>105.48298186013717</v>
      </c>
      <c r="N208" s="249">
        <f t="shared" si="50"/>
        <v>215916</v>
      </c>
      <c r="O208" s="249">
        <f t="shared" si="53"/>
        <v>198821</v>
      </c>
      <c r="P208" s="243">
        <f t="shared" si="48"/>
        <v>108.59818630828735</v>
      </c>
      <c r="Q208" s="152"/>
      <c r="R208" s="152"/>
    </row>
    <row r="209" spans="1:18" s="146" customFormat="1" x14ac:dyDescent="0.2">
      <c r="A209" s="64" t="s">
        <v>88</v>
      </c>
      <c r="B209" s="249">
        <f t="shared" si="49"/>
        <v>301105</v>
      </c>
      <c r="C209" s="196">
        <f t="shared" ref="C209:C217" si="54">F209+I209</f>
        <v>269939</v>
      </c>
      <c r="D209" s="243">
        <f t="shared" si="44"/>
        <v>111.54557140687341</v>
      </c>
      <c r="E209" s="249">
        <v>34001</v>
      </c>
      <c r="F209" s="249">
        <v>26526</v>
      </c>
      <c r="G209" s="243">
        <f t="shared" si="45"/>
        <v>128.1798989670512</v>
      </c>
      <c r="H209" s="249">
        <v>267104</v>
      </c>
      <c r="I209" s="249">
        <v>243413</v>
      </c>
      <c r="J209" s="243">
        <f t="shared" si="46"/>
        <v>109.7328408918176</v>
      </c>
      <c r="K209" s="249">
        <v>126092</v>
      </c>
      <c r="L209" s="249">
        <v>115083</v>
      </c>
      <c r="M209" s="243">
        <f t="shared" si="47"/>
        <v>109.56613922125771</v>
      </c>
      <c r="N209" s="249">
        <f t="shared" si="50"/>
        <v>427197</v>
      </c>
      <c r="O209" s="249">
        <f t="shared" si="53"/>
        <v>385022</v>
      </c>
      <c r="P209" s="243">
        <f t="shared" si="48"/>
        <v>110.95391951628739</v>
      </c>
      <c r="Q209" s="152"/>
      <c r="R209" s="152"/>
    </row>
    <row r="210" spans="1:18" x14ac:dyDescent="0.2">
      <c r="A210" s="64" t="s">
        <v>89</v>
      </c>
      <c r="B210" s="249">
        <f t="shared" si="49"/>
        <v>98580</v>
      </c>
      <c r="C210" s="196">
        <f t="shared" si="54"/>
        <v>93096</v>
      </c>
      <c r="D210" s="243">
        <f t="shared" si="44"/>
        <v>105.89069347770044</v>
      </c>
      <c r="E210" s="249">
        <v>32118</v>
      </c>
      <c r="F210" s="249">
        <v>28405</v>
      </c>
      <c r="G210" s="243">
        <f t="shared" si="45"/>
        <v>113.07164231649357</v>
      </c>
      <c r="H210" s="249">
        <v>66462</v>
      </c>
      <c r="I210" s="249">
        <v>64691</v>
      </c>
      <c r="J210" s="243">
        <f t="shared" si="46"/>
        <v>102.73762965482061</v>
      </c>
      <c r="K210" s="249">
        <v>73274</v>
      </c>
      <c r="L210" s="249">
        <v>80850</v>
      </c>
      <c r="M210" s="243">
        <f t="shared" si="47"/>
        <v>90.629560915275206</v>
      </c>
      <c r="N210" s="249">
        <f t="shared" si="50"/>
        <v>171854</v>
      </c>
      <c r="O210" s="249">
        <f t="shared" si="53"/>
        <v>173946</v>
      </c>
      <c r="P210" s="243">
        <f t="shared" si="48"/>
        <v>98.797327906361744</v>
      </c>
      <c r="Q210" s="152"/>
      <c r="R210" s="152"/>
    </row>
    <row r="211" spans="1:18" x14ac:dyDescent="0.2">
      <c r="A211" s="64" t="s">
        <v>90</v>
      </c>
      <c r="B211" s="249">
        <f t="shared" si="49"/>
        <v>128631</v>
      </c>
      <c r="C211" s="196">
        <f t="shared" si="54"/>
        <v>127865</v>
      </c>
      <c r="D211" s="243">
        <f t="shared" si="44"/>
        <v>100.59906933093497</v>
      </c>
      <c r="E211" s="249">
        <v>6762</v>
      </c>
      <c r="F211" s="249">
        <v>5975</v>
      </c>
      <c r="G211" s="243">
        <f t="shared" si="45"/>
        <v>113.17154811715481</v>
      </c>
      <c r="H211" s="249">
        <v>121869</v>
      </c>
      <c r="I211" s="249">
        <v>121890</v>
      </c>
      <c r="J211" s="243">
        <f t="shared" si="46"/>
        <v>99.982771351218304</v>
      </c>
      <c r="K211" s="249">
        <v>139885</v>
      </c>
      <c r="L211" s="249">
        <v>136804</v>
      </c>
      <c r="M211" s="243">
        <f t="shared" si="47"/>
        <v>102.25212713078565</v>
      </c>
      <c r="N211" s="249">
        <f t="shared" si="50"/>
        <v>268516</v>
      </c>
      <c r="O211" s="249">
        <f t="shared" si="53"/>
        <v>264669</v>
      </c>
      <c r="P211" s="243">
        <f t="shared" si="48"/>
        <v>101.45351363401078</v>
      </c>
      <c r="Q211" s="152"/>
      <c r="R211" s="152"/>
    </row>
    <row r="212" spans="1:18" x14ac:dyDescent="0.2">
      <c r="A212" s="64" t="s">
        <v>91</v>
      </c>
      <c r="B212" s="249">
        <f t="shared" si="49"/>
        <v>86459</v>
      </c>
      <c r="C212" s="196">
        <f t="shared" si="54"/>
        <v>81946</v>
      </c>
      <c r="D212" s="243">
        <f t="shared" si="44"/>
        <v>105.50728528543188</v>
      </c>
      <c r="E212" s="249">
        <v>1228</v>
      </c>
      <c r="F212" s="249">
        <v>1535</v>
      </c>
      <c r="G212" s="243">
        <f t="shared" si="45"/>
        <v>80</v>
      </c>
      <c r="H212" s="249">
        <v>85231</v>
      </c>
      <c r="I212" s="249">
        <v>80411</v>
      </c>
      <c r="J212" s="243">
        <f t="shared" si="46"/>
        <v>105.99420477297882</v>
      </c>
      <c r="K212" s="249">
        <v>81593</v>
      </c>
      <c r="L212" s="249">
        <v>82422</v>
      </c>
      <c r="M212" s="243">
        <f t="shared" si="47"/>
        <v>98.994200577515713</v>
      </c>
      <c r="N212" s="249">
        <f t="shared" si="50"/>
        <v>168052</v>
      </c>
      <c r="O212" s="249">
        <f t="shared" si="53"/>
        <v>164368</v>
      </c>
      <c r="P212" s="243">
        <f t="shared" si="48"/>
        <v>102.2413121775528</v>
      </c>
      <c r="Q212" s="152"/>
      <c r="R212" s="152"/>
    </row>
    <row r="213" spans="1:18" x14ac:dyDescent="0.2">
      <c r="A213" s="64" t="s">
        <v>92</v>
      </c>
      <c r="B213" s="249">
        <f t="shared" si="49"/>
        <v>193512</v>
      </c>
      <c r="C213" s="196">
        <f t="shared" si="54"/>
        <v>184881</v>
      </c>
      <c r="D213" s="243">
        <f t="shared" si="44"/>
        <v>104.66840832751878</v>
      </c>
      <c r="E213" s="249">
        <v>30211</v>
      </c>
      <c r="F213" s="249">
        <v>25190</v>
      </c>
      <c r="G213" s="243">
        <f t="shared" si="45"/>
        <v>119.93251290194522</v>
      </c>
      <c r="H213" s="249">
        <v>163301</v>
      </c>
      <c r="I213" s="249">
        <v>159691</v>
      </c>
      <c r="J213" s="243">
        <f t="shared" si="46"/>
        <v>102.26061581429134</v>
      </c>
      <c r="K213" s="249">
        <v>93153</v>
      </c>
      <c r="L213" s="249">
        <v>106823</v>
      </c>
      <c r="M213" s="243">
        <f t="shared" si="47"/>
        <v>87.203130411989932</v>
      </c>
      <c r="N213" s="249">
        <f t="shared" si="50"/>
        <v>286665</v>
      </c>
      <c r="O213" s="249">
        <f t="shared" si="53"/>
        <v>291704</v>
      </c>
      <c r="P213" s="243">
        <f t="shared" si="48"/>
        <v>98.272563968954827</v>
      </c>
      <c r="Q213" s="152"/>
      <c r="R213" s="152"/>
    </row>
    <row r="214" spans="1:18" x14ac:dyDescent="0.2">
      <c r="A214" s="64" t="s">
        <v>93</v>
      </c>
      <c r="B214" s="249">
        <f t="shared" si="49"/>
        <v>75059</v>
      </c>
      <c r="C214" s="196">
        <f t="shared" si="54"/>
        <v>72792</v>
      </c>
      <c r="D214" s="243">
        <f t="shared" si="44"/>
        <v>103.11435322562919</v>
      </c>
      <c r="E214" s="249">
        <v>25076</v>
      </c>
      <c r="F214" s="249">
        <v>19560</v>
      </c>
      <c r="G214" s="243">
        <f t="shared" si="45"/>
        <v>128.20040899795501</v>
      </c>
      <c r="H214" s="249">
        <v>49983</v>
      </c>
      <c r="I214" s="249">
        <v>53232</v>
      </c>
      <c r="J214" s="243">
        <f t="shared" si="46"/>
        <v>93.896528403967523</v>
      </c>
      <c r="K214" s="249">
        <v>100940</v>
      </c>
      <c r="L214" s="249">
        <v>114666</v>
      </c>
      <c r="M214" s="243">
        <f t="shared" si="47"/>
        <v>88.029581567334688</v>
      </c>
      <c r="N214" s="249">
        <f t="shared" si="50"/>
        <v>175999</v>
      </c>
      <c r="O214" s="249">
        <f t="shared" si="53"/>
        <v>187458</v>
      </c>
      <c r="P214" s="243">
        <f t="shared" si="48"/>
        <v>93.887164058082348</v>
      </c>
      <c r="Q214" s="152"/>
      <c r="R214" s="152"/>
    </row>
    <row r="215" spans="1:18" x14ac:dyDescent="0.2">
      <c r="A215" s="64" t="s">
        <v>94</v>
      </c>
      <c r="B215" s="249">
        <f t="shared" si="49"/>
        <v>140802</v>
      </c>
      <c r="C215" s="196">
        <f t="shared" si="54"/>
        <v>110517</v>
      </c>
      <c r="D215" s="243">
        <f t="shared" si="44"/>
        <v>127.40302396916312</v>
      </c>
      <c r="E215" s="249">
        <v>32379</v>
      </c>
      <c r="F215" s="249">
        <v>25428</v>
      </c>
      <c r="G215" s="243">
        <f t="shared" si="45"/>
        <v>127.33600755073148</v>
      </c>
      <c r="H215" s="249">
        <v>108423</v>
      </c>
      <c r="I215" s="249">
        <v>85089</v>
      </c>
      <c r="J215" s="243">
        <f t="shared" si="46"/>
        <v>127.42305115819906</v>
      </c>
      <c r="K215" s="249">
        <v>307451</v>
      </c>
      <c r="L215" s="249">
        <v>345339</v>
      </c>
      <c r="M215" s="243">
        <f t="shared" si="47"/>
        <v>89.028751458711582</v>
      </c>
      <c r="N215" s="249">
        <f t="shared" si="50"/>
        <v>448253</v>
      </c>
      <c r="O215" s="249">
        <f t="shared" si="53"/>
        <v>455856</v>
      </c>
      <c r="P215" s="243">
        <f t="shared" si="48"/>
        <v>98.332148748727661</v>
      </c>
      <c r="Q215" s="152"/>
      <c r="R215" s="152"/>
    </row>
    <row r="216" spans="1:18" x14ac:dyDescent="0.2">
      <c r="A216" s="73" t="s">
        <v>95</v>
      </c>
      <c r="B216" s="249">
        <f t="shared" si="49"/>
        <v>133422</v>
      </c>
      <c r="C216" s="196">
        <f t="shared" si="54"/>
        <v>181134</v>
      </c>
      <c r="D216" s="243">
        <f t="shared" si="44"/>
        <v>73.65927987015138</v>
      </c>
      <c r="E216" s="249">
        <v>3717</v>
      </c>
      <c r="F216" s="249">
        <v>3934</v>
      </c>
      <c r="G216" s="243">
        <f t="shared" si="45"/>
        <v>94.483985765124544</v>
      </c>
      <c r="H216" s="249">
        <v>129705</v>
      </c>
      <c r="I216" s="249">
        <v>177200</v>
      </c>
      <c r="J216" s="243">
        <f t="shared" si="46"/>
        <v>73.196952595936793</v>
      </c>
      <c r="K216" s="249">
        <v>54872</v>
      </c>
      <c r="L216" s="249">
        <v>67912</v>
      </c>
      <c r="M216" s="243">
        <f t="shared" si="47"/>
        <v>80.798680645541282</v>
      </c>
      <c r="N216" s="249">
        <f t="shared" si="50"/>
        <v>188294</v>
      </c>
      <c r="O216" s="249">
        <f t="shared" si="53"/>
        <v>249046</v>
      </c>
      <c r="P216" s="243">
        <f t="shared" si="48"/>
        <v>75.606112926929157</v>
      </c>
      <c r="Q216" s="152"/>
      <c r="R216" s="152"/>
    </row>
    <row r="217" spans="1:18" s="147" customFormat="1" ht="15" x14ac:dyDescent="0.25">
      <c r="A217" s="64" t="s">
        <v>96</v>
      </c>
      <c r="B217" s="249">
        <f t="shared" si="49"/>
        <v>139545</v>
      </c>
      <c r="C217" s="196">
        <f t="shared" si="54"/>
        <v>141690</v>
      </c>
      <c r="D217" s="243">
        <f t="shared" si="44"/>
        <v>98.486131695955962</v>
      </c>
      <c r="E217" s="249">
        <v>13348</v>
      </c>
      <c r="F217" s="249">
        <v>9588</v>
      </c>
      <c r="G217" s="243">
        <f t="shared" si="45"/>
        <v>139.21568627450981</v>
      </c>
      <c r="H217" s="249">
        <v>126197</v>
      </c>
      <c r="I217" s="249">
        <v>132102</v>
      </c>
      <c r="J217" s="243">
        <f t="shared" si="46"/>
        <v>95.529969266173111</v>
      </c>
      <c r="K217" s="249">
        <v>107545</v>
      </c>
      <c r="L217" s="249">
        <v>111102</v>
      </c>
      <c r="M217" s="243">
        <f t="shared" si="47"/>
        <v>96.798437471872688</v>
      </c>
      <c r="N217" s="249">
        <f t="shared" si="50"/>
        <v>247090</v>
      </c>
      <c r="O217" s="249">
        <f t="shared" si="53"/>
        <v>252792</v>
      </c>
      <c r="P217" s="243">
        <f t="shared" si="48"/>
        <v>97.744390645273583</v>
      </c>
      <c r="Q217" s="152"/>
      <c r="R217" s="152"/>
    </row>
    <row r="218" spans="1:18" s="146" customFormat="1" x14ac:dyDescent="0.2">
      <c r="A218" s="64" t="s">
        <v>97</v>
      </c>
      <c r="B218" s="249">
        <f>E218+H218</f>
        <v>22</v>
      </c>
      <c r="C218" s="196">
        <f>F218</f>
        <v>25</v>
      </c>
      <c r="D218" s="243">
        <f t="shared" si="44"/>
        <v>88</v>
      </c>
      <c r="E218" s="249">
        <v>19</v>
      </c>
      <c r="F218" s="249">
        <v>25</v>
      </c>
      <c r="G218" s="243">
        <f t="shared" si="45"/>
        <v>76</v>
      </c>
      <c r="H218" s="249">
        <v>3</v>
      </c>
      <c r="I218" s="250" t="s">
        <v>157</v>
      </c>
      <c r="J218" s="243" t="s">
        <v>157</v>
      </c>
      <c r="K218" s="249">
        <v>254</v>
      </c>
      <c r="L218" s="249">
        <v>334</v>
      </c>
      <c r="M218" s="243">
        <f t="shared" si="47"/>
        <v>76.047904191616766</v>
      </c>
      <c r="N218" s="249">
        <f>E218+H218+K218</f>
        <v>276</v>
      </c>
      <c r="O218" s="249">
        <f>F218+L218</f>
        <v>359</v>
      </c>
      <c r="P218" s="243">
        <f t="shared" si="48"/>
        <v>76.880222841225631</v>
      </c>
      <c r="Q218" s="152"/>
      <c r="R218" s="152"/>
    </row>
    <row r="219" spans="1:18" x14ac:dyDescent="0.2">
      <c r="A219" s="64" t="s">
        <v>98</v>
      </c>
      <c r="B219" s="249" t="s">
        <v>157</v>
      </c>
      <c r="C219" s="196" t="str">
        <f>F219</f>
        <v>-</v>
      </c>
      <c r="D219" s="243" t="s">
        <v>157</v>
      </c>
      <c r="E219" s="250" t="s">
        <v>157</v>
      </c>
      <c r="F219" s="250" t="s">
        <v>157</v>
      </c>
      <c r="G219" s="243" t="s">
        <v>157</v>
      </c>
      <c r="H219" s="250" t="s">
        <v>157</v>
      </c>
      <c r="I219" s="250" t="s">
        <v>157</v>
      </c>
      <c r="J219" s="243" t="s">
        <v>157</v>
      </c>
      <c r="K219" s="249">
        <v>1503</v>
      </c>
      <c r="L219" s="249">
        <v>1399</v>
      </c>
      <c r="M219" s="243">
        <f t="shared" si="47"/>
        <v>107.43388134381701</v>
      </c>
      <c r="N219" s="249">
        <f>K219</f>
        <v>1503</v>
      </c>
      <c r="O219" s="249">
        <f>L219</f>
        <v>1399</v>
      </c>
      <c r="P219" s="243">
        <f t="shared" si="48"/>
        <v>107.43388134381701</v>
      </c>
      <c r="Q219" s="152"/>
      <c r="R219" s="152"/>
    </row>
    <row r="220" spans="1:18" x14ac:dyDescent="0.2">
      <c r="A220" s="66" t="s">
        <v>99</v>
      </c>
      <c r="B220" s="197">
        <f>H220+E220</f>
        <v>1206</v>
      </c>
      <c r="C220" s="197">
        <f>F220+I220</f>
        <v>3539</v>
      </c>
      <c r="D220" s="246">
        <f>B220/C220*100</f>
        <v>34.077423000847695</v>
      </c>
      <c r="E220" s="197">
        <v>341</v>
      </c>
      <c r="F220" s="197">
        <v>388</v>
      </c>
      <c r="G220" s="246">
        <f t="shared" si="45"/>
        <v>87.886597938144334</v>
      </c>
      <c r="H220" s="197">
        <v>865</v>
      </c>
      <c r="I220" s="197">
        <v>3151</v>
      </c>
      <c r="J220" s="246">
        <f t="shared" si="46"/>
        <v>27.451602665820374</v>
      </c>
      <c r="K220" s="197">
        <v>15793</v>
      </c>
      <c r="L220" s="197">
        <v>12920</v>
      </c>
      <c r="M220" s="246">
        <f t="shared" si="47"/>
        <v>122.23684210526316</v>
      </c>
      <c r="N220" s="197">
        <f>E220+H220+K220</f>
        <v>16999</v>
      </c>
      <c r="O220" s="197">
        <f>F220+I220+L220</f>
        <v>16459</v>
      </c>
      <c r="P220" s="246">
        <f t="shared" si="48"/>
        <v>103.28087976183242</v>
      </c>
      <c r="Q220" s="152"/>
    </row>
    <row r="221" spans="1:18" x14ac:dyDescent="0.2">
      <c r="A221" s="148"/>
      <c r="B221" s="163"/>
      <c r="C221" s="163"/>
      <c r="D221" s="164"/>
      <c r="E221" s="152"/>
      <c r="F221" s="162"/>
      <c r="G221" s="164"/>
      <c r="H221" s="152"/>
      <c r="I221" s="162"/>
      <c r="J221" s="164"/>
      <c r="K221" s="152"/>
      <c r="L221" s="152"/>
      <c r="M221" s="164"/>
      <c r="O221" s="152"/>
      <c r="P221" s="153"/>
    </row>
    <row r="223" spans="1:18" ht="17.25" customHeight="1" x14ac:dyDescent="0.2">
      <c r="A223" s="444" t="s">
        <v>178</v>
      </c>
      <c r="B223" s="444"/>
      <c r="C223" s="444"/>
      <c r="D223" s="444"/>
      <c r="E223" s="444"/>
      <c r="F223" s="444"/>
      <c r="G223" s="444"/>
      <c r="H223" s="444"/>
      <c r="I223" s="444"/>
      <c r="J223" s="444"/>
      <c r="K223" s="444"/>
      <c r="L223" s="444"/>
      <c r="M223" s="444"/>
      <c r="N223" s="444"/>
      <c r="O223" s="444"/>
      <c r="P223" s="444"/>
    </row>
    <row r="224" spans="1:18" ht="17.25" customHeight="1" x14ac:dyDescent="0.2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P224" s="159" t="s">
        <v>135</v>
      </c>
    </row>
    <row r="225" spans="1:18" ht="12.75" customHeight="1" x14ac:dyDescent="0.2">
      <c r="A225" s="399"/>
      <c r="B225" s="388" t="s">
        <v>151</v>
      </c>
      <c r="C225" s="388"/>
      <c r="D225" s="388"/>
      <c r="E225" s="389" t="s">
        <v>74</v>
      </c>
      <c r="F225" s="390"/>
      <c r="G225" s="390"/>
      <c r="H225" s="390"/>
      <c r="I225" s="390"/>
      <c r="J225" s="390"/>
      <c r="K225" s="393" t="s">
        <v>180</v>
      </c>
      <c r="L225" s="394"/>
      <c r="M225" s="395"/>
      <c r="N225" s="388" t="s">
        <v>75</v>
      </c>
      <c r="O225" s="388"/>
      <c r="P225" s="389"/>
    </row>
    <row r="226" spans="1:18" ht="34.5" customHeight="1" x14ac:dyDescent="0.2">
      <c r="A226" s="399"/>
      <c r="B226" s="388"/>
      <c r="C226" s="388"/>
      <c r="D226" s="388"/>
      <c r="E226" s="388" t="s">
        <v>73</v>
      </c>
      <c r="F226" s="388"/>
      <c r="G226" s="388"/>
      <c r="H226" s="388" t="s">
        <v>72</v>
      </c>
      <c r="I226" s="388"/>
      <c r="J226" s="388"/>
      <c r="K226" s="396"/>
      <c r="L226" s="397"/>
      <c r="M226" s="398"/>
      <c r="N226" s="388"/>
      <c r="O226" s="388"/>
      <c r="P226" s="389"/>
      <c r="Q226" s="152"/>
      <c r="R226" s="152"/>
    </row>
    <row r="227" spans="1:18" ht="36" customHeight="1" x14ac:dyDescent="0.2">
      <c r="A227" s="399"/>
      <c r="B227" s="240" t="s">
        <v>149</v>
      </c>
      <c r="C227" s="240" t="s">
        <v>71</v>
      </c>
      <c r="D227" s="240" t="s">
        <v>150</v>
      </c>
      <c r="E227" s="240" t="s">
        <v>149</v>
      </c>
      <c r="F227" s="240" t="s">
        <v>71</v>
      </c>
      <c r="G227" s="240" t="s">
        <v>150</v>
      </c>
      <c r="H227" s="240" t="s">
        <v>149</v>
      </c>
      <c r="I227" s="240" t="s">
        <v>71</v>
      </c>
      <c r="J227" s="240" t="s">
        <v>150</v>
      </c>
      <c r="K227" s="240" t="s">
        <v>149</v>
      </c>
      <c r="L227" s="240" t="s">
        <v>71</v>
      </c>
      <c r="M227" s="241" t="s">
        <v>150</v>
      </c>
      <c r="N227" s="240" t="s">
        <v>149</v>
      </c>
      <c r="O227" s="240" t="s">
        <v>71</v>
      </c>
      <c r="P227" s="241" t="s">
        <v>150</v>
      </c>
      <c r="Q227" s="152"/>
      <c r="R227" s="152"/>
    </row>
    <row r="228" spans="1:18" x14ac:dyDescent="0.2">
      <c r="A228" s="58" t="s">
        <v>79</v>
      </c>
      <c r="B228" s="249">
        <f>SUM(B229:B246)</f>
        <v>160720</v>
      </c>
      <c r="C228" s="249">
        <f>SUM(C229:C246)</f>
        <v>149050</v>
      </c>
      <c r="D228" s="243">
        <f>B228/C228%</f>
        <v>107.82958738678296</v>
      </c>
      <c r="E228" s="249">
        <f>SUM(E229:E246)</f>
        <v>18897</v>
      </c>
      <c r="F228" s="249">
        <v>18027</v>
      </c>
      <c r="G228" s="243">
        <f>E228/F228%</f>
        <v>104.82609419204526</v>
      </c>
      <c r="H228" s="249">
        <f>SUM(H229:H246)</f>
        <v>141823</v>
      </c>
      <c r="I228" s="249">
        <f>SUM(I229:I246)</f>
        <v>131023</v>
      </c>
      <c r="J228" s="243">
        <f>H228/I228%</f>
        <v>108.24282759515505</v>
      </c>
      <c r="K228" s="249">
        <f>SUM(K229:K246)</f>
        <v>135448</v>
      </c>
      <c r="L228" s="249">
        <f>SUM(L229:L246)</f>
        <v>137576</v>
      </c>
      <c r="M228" s="243">
        <f>K228/L228%</f>
        <v>98.453218584636858</v>
      </c>
      <c r="N228" s="249">
        <f>SUM(N229:N246)</f>
        <v>296168</v>
      </c>
      <c r="O228" s="249">
        <f>SUM(O229:O246)</f>
        <v>286626</v>
      </c>
      <c r="P228" s="243">
        <f>N228/O228%</f>
        <v>103.32907691556244</v>
      </c>
      <c r="Q228" s="152"/>
      <c r="R228" s="153"/>
    </row>
    <row r="229" spans="1:18" x14ac:dyDescent="0.2">
      <c r="A229" s="73" t="s">
        <v>80</v>
      </c>
      <c r="B229" s="249">
        <f>E229+H229</f>
        <v>439</v>
      </c>
      <c r="C229" s="196">
        <f>F229+I229</f>
        <v>343</v>
      </c>
      <c r="D229" s="251">
        <f t="shared" ref="D229:D244" si="55">B229/C229*100</f>
        <v>127.98833819241982</v>
      </c>
      <c r="E229" s="249">
        <v>214</v>
      </c>
      <c r="F229" s="249">
        <v>106</v>
      </c>
      <c r="G229" s="243">
        <f t="shared" ref="G229:G245" si="56">E229/F229%</f>
        <v>201.88679245283018</v>
      </c>
      <c r="H229" s="249">
        <v>225</v>
      </c>
      <c r="I229" s="249">
        <v>237</v>
      </c>
      <c r="J229" s="243">
        <f t="shared" ref="J229:J245" si="57">H229/I229%</f>
        <v>94.936708860759495</v>
      </c>
      <c r="K229" s="249">
        <v>27</v>
      </c>
      <c r="L229" s="249">
        <v>24</v>
      </c>
      <c r="M229" s="243">
        <f t="shared" ref="M229:M245" si="58">K229/L229%</f>
        <v>112.5</v>
      </c>
      <c r="N229" s="196">
        <f>B229+K229</f>
        <v>466</v>
      </c>
      <c r="O229" s="196">
        <f>C229+L229</f>
        <v>367</v>
      </c>
      <c r="P229" s="243">
        <f t="shared" ref="P229:P245" si="59">N229/O229%</f>
        <v>126.97547683923706</v>
      </c>
      <c r="Q229" s="152"/>
      <c r="R229" s="152"/>
    </row>
    <row r="230" spans="1:18" s="146" customFormat="1" x14ac:dyDescent="0.2">
      <c r="A230" s="64" t="s">
        <v>81</v>
      </c>
      <c r="B230" s="249">
        <f>E230+H230</f>
        <v>109</v>
      </c>
      <c r="C230" s="196">
        <f>F230</f>
        <v>39</v>
      </c>
      <c r="D230" s="251">
        <f t="shared" si="55"/>
        <v>279.48717948717945</v>
      </c>
      <c r="E230" s="249">
        <v>103</v>
      </c>
      <c r="F230" s="249">
        <v>39</v>
      </c>
      <c r="G230" s="243">
        <f t="shared" si="56"/>
        <v>264.10256410256409</v>
      </c>
      <c r="H230" s="249">
        <v>6</v>
      </c>
      <c r="I230" s="250" t="s">
        <v>157</v>
      </c>
      <c r="J230" s="243" t="s">
        <v>157</v>
      </c>
      <c r="K230" s="249">
        <v>78</v>
      </c>
      <c r="L230" s="249">
        <v>80</v>
      </c>
      <c r="M230" s="243">
        <f t="shared" si="58"/>
        <v>97.5</v>
      </c>
      <c r="N230" s="196">
        <f t="shared" ref="N230:N245" si="60">B230+K230</f>
        <v>187</v>
      </c>
      <c r="O230" s="196">
        <f t="shared" ref="O230:O245" si="61">C230+L230</f>
        <v>119</v>
      </c>
      <c r="P230" s="243">
        <f>N230/O230%</f>
        <v>157.14285714285714</v>
      </c>
      <c r="Q230" s="152"/>
      <c r="R230" s="152"/>
    </row>
    <row r="231" spans="1:18" x14ac:dyDescent="0.2">
      <c r="A231" s="64" t="s">
        <v>82</v>
      </c>
      <c r="B231" s="249">
        <f>E231+H231</f>
        <v>13804</v>
      </c>
      <c r="C231" s="196">
        <f>F231+I231</f>
        <v>12615</v>
      </c>
      <c r="D231" s="251">
        <f t="shared" si="55"/>
        <v>109.42528735632185</v>
      </c>
      <c r="E231" s="249">
        <v>397</v>
      </c>
      <c r="F231" s="249">
        <v>77</v>
      </c>
      <c r="G231" s="243">
        <f t="shared" si="56"/>
        <v>515.58441558441552</v>
      </c>
      <c r="H231" s="249">
        <v>13407</v>
      </c>
      <c r="I231" s="249">
        <v>12538</v>
      </c>
      <c r="J231" s="243">
        <f t="shared" si="57"/>
        <v>106.93092997288244</v>
      </c>
      <c r="K231" s="249">
        <v>7913</v>
      </c>
      <c r="L231" s="249">
        <v>7916</v>
      </c>
      <c r="M231" s="243">
        <f t="shared" si="58"/>
        <v>99.962102071753421</v>
      </c>
      <c r="N231" s="196">
        <f t="shared" si="60"/>
        <v>21717</v>
      </c>
      <c r="O231" s="196">
        <f t="shared" si="61"/>
        <v>20531</v>
      </c>
      <c r="P231" s="243">
        <f>N231/O231%</f>
        <v>105.77663046125372</v>
      </c>
      <c r="Q231" s="152"/>
      <c r="R231" s="152"/>
    </row>
    <row r="232" spans="1:18" x14ac:dyDescent="0.2">
      <c r="A232" s="64" t="s">
        <v>83</v>
      </c>
      <c r="B232" s="249">
        <f t="shared" ref="B232:B245" si="62">E232+H232</f>
        <v>6860</v>
      </c>
      <c r="C232" s="196">
        <f>F232+I232</f>
        <v>5788</v>
      </c>
      <c r="D232" s="251">
        <f t="shared" si="55"/>
        <v>118.52107809260539</v>
      </c>
      <c r="E232" s="249">
        <v>5546</v>
      </c>
      <c r="F232" s="249">
        <v>4780</v>
      </c>
      <c r="G232" s="243">
        <f t="shared" si="56"/>
        <v>116.02510460251047</v>
      </c>
      <c r="H232" s="249">
        <v>1314</v>
      </c>
      <c r="I232" s="249">
        <v>1008</v>
      </c>
      <c r="J232" s="243">
        <f t="shared" si="57"/>
        <v>130.35714285714286</v>
      </c>
      <c r="K232" s="249">
        <v>337</v>
      </c>
      <c r="L232" s="249">
        <v>277</v>
      </c>
      <c r="M232" s="243">
        <f t="shared" si="58"/>
        <v>121.66064981949458</v>
      </c>
      <c r="N232" s="196">
        <f t="shared" si="60"/>
        <v>7197</v>
      </c>
      <c r="O232" s="196">
        <f t="shared" si="61"/>
        <v>6065</v>
      </c>
      <c r="P232" s="243">
        <f t="shared" si="59"/>
        <v>118.66446826051113</v>
      </c>
      <c r="Q232" s="152"/>
      <c r="R232" s="152"/>
    </row>
    <row r="233" spans="1:18" s="146" customFormat="1" x14ac:dyDescent="0.2">
      <c r="A233" s="64" t="s">
        <v>84</v>
      </c>
      <c r="B233" s="249">
        <f t="shared" si="62"/>
        <v>22865</v>
      </c>
      <c r="C233" s="196">
        <f>F233+I233</f>
        <v>22151</v>
      </c>
      <c r="D233" s="251">
        <f t="shared" si="55"/>
        <v>103.2233307751343</v>
      </c>
      <c r="E233" s="249">
        <v>1538</v>
      </c>
      <c r="F233" s="249">
        <v>1644</v>
      </c>
      <c r="G233" s="243">
        <f t="shared" si="56"/>
        <v>93.552311435523109</v>
      </c>
      <c r="H233" s="249">
        <v>21327</v>
      </c>
      <c r="I233" s="249">
        <v>20507</v>
      </c>
      <c r="J233" s="243">
        <f t="shared" si="57"/>
        <v>103.99863461257132</v>
      </c>
      <c r="K233" s="249">
        <v>15607</v>
      </c>
      <c r="L233" s="249">
        <v>16311</v>
      </c>
      <c r="M233" s="243">
        <f t="shared" si="58"/>
        <v>95.683894304457112</v>
      </c>
      <c r="N233" s="196">
        <f t="shared" si="60"/>
        <v>38472</v>
      </c>
      <c r="O233" s="196">
        <f t="shared" si="61"/>
        <v>38462</v>
      </c>
      <c r="P233" s="243">
        <f t="shared" si="59"/>
        <v>100.02599968800374</v>
      </c>
      <c r="Q233" s="152"/>
      <c r="R233" s="152"/>
    </row>
    <row r="234" spans="1:18" x14ac:dyDescent="0.2">
      <c r="A234" s="64" t="s">
        <v>85</v>
      </c>
      <c r="B234" s="249">
        <f t="shared" si="62"/>
        <v>2345</v>
      </c>
      <c r="C234" s="196">
        <f>F234+I234</f>
        <v>2402</v>
      </c>
      <c r="D234" s="251">
        <f t="shared" si="55"/>
        <v>97.626977518734392</v>
      </c>
      <c r="E234" s="249">
        <v>28</v>
      </c>
      <c r="F234" s="249">
        <v>27</v>
      </c>
      <c r="G234" s="243">
        <f t="shared" si="56"/>
        <v>103.7037037037037</v>
      </c>
      <c r="H234" s="249">
        <v>2317</v>
      </c>
      <c r="I234" s="249">
        <v>2375</v>
      </c>
      <c r="J234" s="243">
        <f t="shared" si="57"/>
        <v>97.557894736842101</v>
      </c>
      <c r="K234" s="249">
        <v>595</v>
      </c>
      <c r="L234" s="249">
        <v>486</v>
      </c>
      <c r="M234" s="243">
        <f t="shared" si="58"/>
        <v>122.42798353909464</v>
      </c>
      <c r="N234" s="196">
        <f t="shared" si="60"/>
        <v>2940</v>
      </c>
      <c r="O234" s="196">
        <f t="shared" si="61"/>
        <v>2888</v>
      </c>
      <c r="P234" s="243">
        <f t="shared" si="59"/>
        <v>101.8005540166205</v>
      </c>
      <c r="Q234" s="152"/>
      <c r="R234" s="152"/>
    </row>
    <row r="235" spans="1:18" x14ac:dyDescent="0.2">
      <c r="A235" s="64" t="s">
        <v>86</v>
      </c>
      <c r="B235" s="249">
        <f t="shared" si="62"/>
        <v>3305</v>
      </c>
      <c r="C235" s="196">
        <f t="shared" ref="C235:C236" si="63">F235+I235</f>
        <v>3236</v>
      </c>
      <c r="D235" s="251">
        <f t="shared" si="55"/>
        <v>102.13226205191594</v>
      </c>
      <c r="E235" s="249">
        <v>105</v>
      </c>
      <c r="F235" s="249">
        <v>92</v>
      </c>
      <c r="G235" s="243">
        <f t="shared" si="56"/>
        <v>114.13043478260869</v>
      </c>
      <c r="H235" s="249">
        <v>3200</v>
      </c>
      <c r="I235" s="249">
        <v>3144</v>
      </c>
      <c r="J235" s="243">
        <f t="shared" si="57"/>
        <v>101.78117048346056</v>
      </c>
      <c r="K235" s="249">
        <v>4582</v>
      </c>
      <c r="L235" s="249">
        <v>3863</v>
      </c>
      <c r="M235" s="243">
        <f t="shared" si="58"/>
        <v>118.61247734921045</v>
      </c>
      <c r="N235" s="196">
        <f t="shared" si="60"/>
        <v>7887</v>
      </c>
      <c r="O235" s="196">
        <f t="shared" si="61"/>
        <v>7099</v>
      </c>
      <c r="P235" s="243">
        <f t="shared" si="59"/>
        <v>111.10015495140162</v>
      </c>
      <c r="Q235" s="152"/>
      <c r="R235" s="152"/>
    </row>
    <row r="236" spans="1:18" x14ac:dyDescent="0.2">
      <c r="A236" s="64" t="s">
        <v>87</v>
      </c>
      <c r="B236" s="249">
        <f t="shared" si="62"/>
        <v>1596</v>
      </c>
      <c r="C236" s="196">
        <f t="shared" si="63"/>
        <v>1507</v>
      </c>
      <c r="D236" s="251">
        <f t="shared" si="55"/>
        <v>105.90577305905772</v>
      </c>
      <c r="E236" s="249">
        <v>637</v>
      </c>
      <c r="F236" s="249">
        <v>749</v>
      </c>
      <c r="G236" s="243">
        <f t="shared" si="56"/>
        <v>85.046728971962608</v>
      </c>
      <c r="H236" s="249">
        <v>959</v>
      </c>
      <c r="I236" s="249">
        <v>758</v>
      </c>
      <c r="J236" s="243">
        <f t="shared" si="57"/>
        <v>126.51715039577836</v>
      </c>
      <c r="K236" s="249">
        <v>265</v>
      </c>
      <c r="L236" s="249">
        <v>748</v>
      </c>
      <c r="M236" s="243">
        <f t="shared" si="58"/>
        <v>35.427807486631011</v>
      </c>
      <c r="N236" s="196">
        <f t="shared" si="60"/>
        <v>1861</v>
      </c>
      <c r="O236" s="196">
        <f t="shared" si="61"/>
        <v>2255</v>
      </c>
      <c r="P236" s="243">
        <f t="shared" si="59"/>
        <v>82.527716186252775</v>
      </c>
      <c r="Q236" s="152"/>
      <c r="R236" s="152"/>
    </row>
    <row r="237" spans="1:18" s="146" customFormat="1" x14ac:dyDescent="0.2">
      <c r="A237" s="64" t="s">
        <v>88</v>
      </c>
      <c r="B237" s="249">
        <f t="shared" si="62"/>
        <v>531</v>
      </c>
      <c r="C237" s="196">
        <f>I237</f>
        <v>395</v>
      </c>
      <c r="D237" s="251">
        <f>B237/C237*100</f>
        <v>134.43037974683546</v>
      </c>
      <c r="E237" s="249">
        <v>11</v>
      </c>
      <c r="F237" s="250" t="s">
        <v>157</v>
      </c>
      <c r="G237" s="243" t="s">
        <v>157</v>
      </c>
      <c r="H237" s="249">
        <v>520</v>
      </c>
      <c r="I237" s="249">
        <v>395</v>
      </c>
      <c r="J237" s="243">
        <f t="shared" si="57"/>
        <v>131.64556962025316</v>
      </c>
      <c r="K237" s="249">
        <v>883</v>
      </c>
      <c r="L237" s="249">
        <v>909</v>
      </c>
      <c r="M237" s="243">
        <f t="shared" si="58"/>
        <v>97.139713971397143</v>
      </c>
      <c r="N237" s="196">
        <f t="shared" si="60"/>
        <v>1414</v>
      </c>
      <c r="O237" s="196">
        <f t="shared" si="61"/>
        <v>1304</v>
      </c>
      <c r="P237" s="243">
        <f t="shared" si="59"/>
        <v>108.43558282208589</v>
      </c>
      <c r="Q237" s="152"/>
      <c r="R237" s="152"/>
    </row>
    <row r="238" spans="1:18" x14ac:dyDescent="0.2">
      <c r="A238" s="64" t="s">
        <v>89</v>
      </c>
      <c r="B238" s="249">
        <f t="shared" si="62"/>
        <v>210</v>
      </c>
      <c r="C238" s="196">
        <f>F238+I238</f>
        <v>231</v>
      </c>
      <c r="D238" s="251">
        <f t="shared" si="55"/>
        <v>90.909090909090907</v>
      </c>
      <c r="E238" s="249">
        <v>9</v>
      </c>
      <c r="F238" s="249">
        <v>12</v>
      </c>
      <c r="G238" s="243">
        <f t="shared" si="56"/>
        <v>75</v>
      </c>
      <c r="H238" s="249">
        <v>201</v>
      </c>
      <c r="I238" s="249">
        <v>219</v>
      </c>
      <c r="J238" s="243">
        <f>H238/I238%</f>
        <v>91.780821917808225</v>
      </c>
      <c r="K238" s="249">
        <v>69</v>
      </c>
      <c r="L238" s="249">
        <v>77</v>
      </c>
      <c r="M238" s="243">
        <f>K238/L238%</f>
        <v>89.610389610389603</v>
      </c>
      <c r="N238" s="196">
        <f t="shared" si="60"/>
        <v>279</v>
      </c>
      <c r="O238" s="196">
        <f t="shared" si="61"/>
        <v>308</v>
      </c>
      <c r="P238" s="243">
        <f>N238/O238%</f>
        <v>90.584415584415581</v>
      </c>
      <c r="Q238" s="152"/>
      <c r="R238" s="152"/>
    </row>
    <row r="239" spans="1:18" x14ac:dyDescent="0.2">
      <c r="A239" s="64" t="s">
        <v>90</v>
      </c>
      <c r="B239" s="249">
        <f t="shared" si="62"/>
        <v>29444</v>
      </c>
      <c r="C239" s="196">
        <f>F239+I239</f>
        <v>28304</v>
      </c>
      <c r="D239" s="251">
        <f t="shared" si="55"/>
        <v>104.02769926512154</v>
      </c>
      <c r="E239" s="249">
        <v>1777</v>
      </c>
      <c r="F239" s="249">
        <v>1758</v>
      </c>
      <c r="G239" s="243">
        <f t="shared" si="56"/>
        <v>101.08077360637088</v>
      </c>
      <c r="H239" s="249">
        <v>27667</v>
      </c>
      <c r="I239" s="249">
        <v>26546</v>
      </c>
      <c r="J239" s="243">
        <f t="shared" si="57"/>
        <v>104.22285843441574</v>
      </c>
      <c r="K239" s="249">
        <v>37006</v>
      </c>
      <c r="L239" s="249">
        <v>35926</v>
      </c>
      <c r="M239" s="243">
        <f>K239/L239%</f>
        <v>103.00617936870233</v>
      </c>
      <c r="N239" s="196">
        <f t="shared" si="60"/>
        <v>66450</v>
      </c>
      <c r="O239" s="196">
        <f t="shared" si="61"/>
        <v>64230</v>
      </c>
      <c r="P239" s="243">
        <f>N239/O239%</f>
        <v>103.4563288183092</v>
      </c>
      <c r="Q239" s="152"/>
      <c r="R239" s="152"/>
    </row>
    <row r="240" spans="1:18" x14ac:dyDescent="0.2">
      <c r="A240" s="64" t="s">
        <v>91</v>
      </c>
      <c r="B240" s="249">
        <f t="shared" si="62"/>
        <v>46641</v>
      </c>
      <c r="C240" s="196">
        <f>F240+I240</f>
        <v>46470</v>
      </c>
      <c r="D240" s="251">
        <f t="shared" si="55"/>
        <v>100.36797934151065</v>
      </c>
      <c r="E240" s="249">
        <v>793</v>
      </c>
      <c r="F240" s="249">
        <v>1541</v>
      </c>
      <c r="G240" s="243">
        <f t="shared" si="56"/>
        <v>51.460090850097338</v>
      </c>
      <c r="H240" s="249">
        <v>45848</v>
      </c>
      <c r="I240" s="249">
        <v>44929</v>
      </c>
      <c r="J240" s="243">
        <f>H240/I240%</f>
        <v>102.04544948696832</v>
      </c>
      <c r="K240" s="249">
        <v>56387</v>
      </c>
      <c r="L240" s="249">
        <v>56403</v>
      </c>
      <c r="M240" s="243">
        <f t="shared" si="58"/>
        <v>99.971632714571925</v>
      </c>
      <c r="N240" s="196">
        <f t="shared" si="60"/>
        <v>103028</v>
      </c>
      <c r="O240" s="196">
        <f t="shared" si="61"/>
        <v>102873</v>
      </c>
      <c r="P240" s="243">
        <f t="shared" si="59"/>
        <v>100.15067121596532</v>
      </c>
      <c r="Q240" s="152"/>
      <c r="R240" s="152"/>
    </row>
    <row r="241" spans="1:18" x14ac:dyDescent="0.2">
      <c r="A241" s="64" t="s">
        <v>92</v>
      </c>
      <c r="B241" s="249">
        <f>E241+H241</f>
        <v>124</v>
      </c>
      <c r="C241" s="196">
        <f>F241+I241</f>
        <v>19</v>
      </c>
      <c r="D241" s="251">
        <f>B241/C241*100</f>
        <v>652.63157894736844</v>
      </c>
      <c r="E241" s="249">
        <v>122</v>
      </c>
      <c r="F241" s="249">
        <v>17</v>
      </c>
      <c r="G241" s="243">
        <f t="shared" si="56"/>
        <v>717.64705882352939</v>
      </c>
      <c r="H241" s="250">
        <v>2</v>
      </c>
      <c r="I241" s="249">
        <v>2</v>
      </c>
      <c r="J241" s="243">
        <f>H241/I241%</f>
        <v>100</v>
      </c>
      <c r="K241" s="249">
        <v>7</v>
      </c>
      <c r="L241" s="249">
        <v>8</v>
      </c>
      <c r="M241" s="243">
        <f t="shared" si="58"/>
        <v>87.5</v>
      </c>
      <c r="N241" s="196">
        <f>B241+K241</f>
        <v>131</v>
      </c>
      <c r="O241" s="196">
        <f t="shared" si="61"/>
        <v>27</v>
      </c>
      <c r="P241" s="243">
        <f>N241/O241%</f>
        <v>485.18518518518516</v>
      </c>
      <c r="Q241" s="152"/>
      <c r="R241" s="152"/>
    </row>
    <row r="242" spans="1:18" x14ac:dyDescent="0.2">
      <c r="A242" s="64" t="s">
        <v>93</v>
      </c>
      <c r="B242" s="249">
        <f>H242</f>
        <v>11</v>
      </c>
      <c r="C242" s="196">
        <f>I242</f>
        <v>3</v>
      </c>
      <c r="D242" s="251">
        <f t="shared" si="55"/>
        <v>366.66666666666663</v>
      </c>
      <c r="E242" s="250" t="s">
        <v>157</v>
      </c>
      <c r="F242" s="250" t="s">
        <v>157</v>
      </c>
      <c r="G242" s="243" t="s">
        <v>157</v>
      </c>
      <c r="H242" s="249">
        <v>11</v>
      </c>
      <c r="I242" s="249">
        <v>3</v>
      </c>
      <c r="J242" s="243">
        <f t="shared" ref="J242" si="64">H242/I242%</f>
        <v>366.66666666666669</v>
      </c>
      <c r="K242" s="250" t="s">
        <v>157</v>
      </c>
      <c r="L242" s="250" t="s">
        <v>157</v>
      </c>
      <c r="M242" s="243" t="s">
        <v>157</v>
      </c>
      <c r="N242" s="196">
        <f>B242</f>
        <v>11</v>
      </c>
      <c r="O242" s="196">
        <f>C242</f>
        <v>3</v>
      </c>
      <c r="P242" s="243">
        <f>N242/O242%</f>
        <v>366.66666666666669</v>
      </c>
      <c r="Q242" s="152"/>
      <c r="R242" s="152"/>
    </row>
    <row r="243" spans="1:18" x14ac:dyDescent="0.2">
      <c r="A243" s="64" t="s">
        <v>94</v>
      </c>
      <c r="B243" s="249">
        <f>E243+H243</f>
        <v>31493</v>
      </c>
      <c r="C243" s="196">
        <f>F243+I243</f>
        <v>24631</v>
      </c>
      <c r="D243" s="251">
        <f t="shared" si="55"/>
        <v>127.85920181884617</v>
      </c>
      <c r="E243" s="249">
        <v>7500</v>
      </c>
      <c r="F243" s="249">
        <v>7077</v>
      </c>
      <c r="G243" s="243">
        <f t="shared" si="56"/>
        <v>105.977108944468</v>
      </c>
      <c r="H243" s="249">
        <v>23993</v>
      </c>
      <c r="I243" s="249">
        <v>17554</v>
      </c>
      <c r="J243" s="243">
        <f t="shared" si="57"/>
        <v>136.68109832516805</v>
      </c>
      <c r="K243" s="249">
        <v>11605</v>
      </c>
      <c r="L243" s="249">
        <v>14443</v>
      </c>
      <c r="M243" s="243">
        <f t="shared" si="58"/>
        <v>80.350342726580351</v>
      </c>
      <c r="N243" s="196">
        <f t="shared" si="60"/>
        <v>43098</v>
      </c>
      <c r="O243" s="196">
        <f t="shared" si="61"/>
        <v>39074</v>
      </c>
      <c r="P243" s="243">
        <f t="shared" si="59"/>
        <v>110.29840814864104</v>
      </c>
      <c r="Q243" s="152"/>
      <c r="R243" s="152"/>
    </row>
    <row r="244" spans="1:18" x14ac:dyDescent="0.2">
      <c r="A244" s="73" t="s">
        <v>95</v>
      </c>
      <c r="B244" s="249">
        <f>E244+H244</f>
        <v>704</v>
      </c>
      <c r="C244" s="196">
        <v>721</v>
      </c>
      <c r="D244" s="251">
        <f t="shared" si="55"/>
        <v>97.642163661581137</v>
      </c>
      <c r="E244" s="250">
        <v>14</v>
      </c>
      <c r="F244" s="255" t="s">
        <v>215</v>
      </c>
      <c r="G244" s="243">
        <v>107.7</v>
      </c>
      <c r="H244" s="249">
        <v>690</v>
      </c>
      <c r="I244" s="249">
        <v>708</v>
      </c>
      <c r="J244" s="243">
        <f t="shared" si="57"/>
        <v>97.457627118644069</v>
      </c>
      <c r="K244" s="249">
        <v>43</v>
      </c>
      <c r="L244" s="249">
        <v>40</v>
      </c>
      <c r="M244" s="243">
        <f t="shared" si="58"/>
        <v>107.5</v>
      </c>
      <c r="N244" s="196">
        <f t="shared" si="60"/>
        <v>747</v>
      </c>
      <c r="O244" s="196">
        <f>C244+L244</f>
        <v>761</v>
      </c>
      <c r="P244" s="243">
        <f t="shared" si="59"/>
        <v>98.160315374507221</v>
      </c>
      <c r="Q244" s="152"/>
      <c r="R244" s="153"/>
    </row>
    <row r="245" spans="1:18" s="147" customFormat="1" ht="15" x14ac:dyDescent="0.25">
      <c r="A245" s="64" t="s">
        <v>96</v>
      </c>
      <c r="B245" s="249">
        <f t="shared" si="62"/>
        <v>239</v>
      </c>
      <c r="C245" s="196">
        <f>F245+I245</f>
        <v>195</v>
      </c>
      <c r="D245" s="251">
        <f>B245/C245*100</f>
        <v>122.56410256410257</v>
      </c>
      <c r="E245" s="249">
        <v>103</v>
      </c>
      <c r="F245" s="249">
        <v>95</v>
      </c>
      <c r="G245" s="243">
        <f t="shared" si="56"/>
        <v>108.42105263157896</v>
      </c>
      <c r="H245" s="249">
        <v>136</v>
      </c>
      <c r="I245" s="249">
        <v>100</v>
      </c>
      <c r="J245" s="243">
        <f t="shared" si="57"/>
        <v>136</v>
      </c>
      <c r="K245" s="249">
        <v>44</v>
      </c>
      <c r="L245" s="249">
        <v>61</v>
      </c>
      <c r="M245" s="243">
        <f t="shared" si="58"/>
        <v>72.131147540983605</v>
      </c>
      <c r="N245" s="196">
        <f t="shared" si="60"/>
        <v>283</v>
      </c>
      <c r="O245" s="196">
        <f t="shared" si="61"/>
        <v>256</v>
      </c>
      <c r="P245" s="243">
        <f t="shared" si="59"/>
        <v>110.546875</v>
      </c>
      <c r="Q245" s="152"/>
      <c r="R245" s="153"/>
    </row>
    <row r="246" spans="1:18" s="146" customFormat="1" x14ac:dyDescent="0.2">
      <c r="A246" s="66" t="s">
        <v>99</v>
      </c>
      <c r="B246" s="197" t="s">
        <v>157</v>
      </c>
      <c r="C246" s="197" t="s">
        <v>157</v>
      </c>
      <c r="D246" s="197" t="s">
        <v>157</v>
      </c>
      <c r="E246" s="248" t="s">
        <v>157</v>
      </c>
      <c r="F246" s="248" t="s">
        <v>157</v>
      </c>
      <c r="G246" s="246" t="s">
        <v>157</v>
      </c>
      <c r="H246" s="248" t="s">
        <v>157</v>
      </c>
      <c r="I246" s="248" t="s">
        <v>157</v>
      </c>
      <c r="J246" s="246" t="s">
        <v>157</v>
      </c>
      <c r="K246" s="248" t="s">
        <v>157</v>
      </c>
      <c r="L246" s="197">
        <v>4</v>
      </c>
      <c r="M246" s="246" t="s">
        <v>157</v>
      </c>
      <c r="N246" s="197" t="s">
        <v>157</v>
      </c>
      <c r="O246" s="197">
        <f>L246</f>
        <v>4</v>
      </c>
      <c r="P246" s="246" t="s">
        <v>157</v>
      </c>
      <c r="Q246" s="152"/>
      <c r="R246" s="137"/>
    </row>
    <row r="247" spans="1:18" x14ac:dyDescent="0.2">
      <c r="A247" s="64"/>
      <c r="B247" s="59"/>
      <c r="C247" s="163"/>
      <c r="D247" s="59"/>
      <c r="E247" s="54"/>
      <c r="F247" s="152"/>
      <c r="G247" s="59"/>
      <c r="H247" s="54"/>
      <c r="I247" s="153"/>
      <c r="J247" s="59"/>
      <c r="K247" s="54"/>
      <c r="L247" s="152"/>
      <c r="M247" s="59"/>
      <c r="N247" s="59"/>
      <c r="O247" s="162"/>
      <c r="P247" s="59"/>
      <c r="Q247" s="152"/>
    </row>
    <row r="248" spans="1:18" x14ac:dyDescent="0.2">
      <c r="A248" s="425" t="s">
        <v>179</v>
      </c>
      <c r="B248" s="425"/>
      <c r="C248" s="425"/>
      <c r="D248" s="425"/>
      <c r="E248" s="425"/>
      <c r="F248" s="425"/>
      <c r="G248" s="425"/>
      <c r="H248" s="425"/>
      <c r="I248" s="425"/>
      <c r="J248" s="425"/>
      <c r="K248" s="425"/>
      <c r="L248" s="425"/>
      <c r="M248" s="425"/>
      <c r="N248" s="425"/>
      <c r="O248" s="425"/>
      <c r="P248" s="425"/>
      <c r="Q248" s="152"/>
    </row>
    <row r="249" spans="1:18" ht="17.25" customHeight="1" x14ac:dyDescent="0.2">
      <c r="A249" s="165"/>
      <c r="B249" s="165"/>
      <c r="C249" s="165"/>
      <c r="D249" s="165"/>
      <c r="E249" s="165"/>
      <c r="F249" s="165"/>
      <c r="G249" s="165"/>
      <c r="H249" s="165"/>
      <c r="I249" s="165"/>
      <c r="J249" s="165"/>
      <c r="K249" s="165"/>
      <c r="L249" s="165"/>
      <c r="P249" s="166" t="s">
        <v>135</v>
      </c>
    </row>
    <row r="250" spans="1:18" ht="12.75" customHeight="1" x14ac:dyDescent="0.2">
      <c r="A250" s="399"/>
      <c r="B250" s="388" t="s">
        <v>151</v>
      </c>
      <c r="C250" s="388"/>
      <c r="D250" s="388"/>
      <c r="E250" s="389" t="s">
        <v>74</v>
      </c>
      <c r="F250" s="390"/>
      <c r="G250" s="390"/>
      <c r="H250" s="390"/>
      <c r="I250" s="390"/>
      <c r="J250" s="390"/>
      <c r="K250" s="393" t="s">
        <v>180</v>
      </c>
      <c r="L250" s="394"/>
      <c r="M250" s="395"/>
      <c r="N250" s="388" t="s">
        <v>75</v>
      </c>
      <c r="O250" s="388"/>
      <c r="P250" s="389"/>
    </row>
    <row r="251" spans="1:18" ht="45.75" customHeight="1" x14ac:dyDescent="0.2">
      <c r="A251" s="399"/>
      <c r="B251" s="388"/>
      <c r="C251" s="388"/>
      <c r="D251" s="388"/>
      <c r="E251" s="388" t="s">
        <v>73</v>
      </c>
      <c r="F251" s="388"/>
      <c r="G251" s="388"/>
      <c r="H251" s="388" t="s">
        <v>72</v>
      </c>
      <c r="I251" s="388"/>
      <c r="J251" s="388"/>
      <c r="K251" s="396"/>
      <c r="L251" s="397"/>
      <c r="M251" s="398"/>
      <c r="N251" s="388"/>
      <c r="O251" s="388"/>
      <c r="P251" s="389"/>
      <c r="Q251" s="152"/>
      <c r="R251" s="152"/>
    </row>
    <row r="252" spans="1:18" ht="36" customHeight="1" x14ac:dyDescent="0.2">
      <c r="A252" s="399"/>
      <c r="B252" s="240" t="s">
        <v>149</v>
      </c>
      <c r="C252" s="240" t="s">
        <v>71</v>
      </c>
      <c r="D252" s="240" t="s">
        <v>150</v>
      </c>
      <c r="E252" s="240" t="s">
        <v>149</v>
      </c>
      <c r="F252" s="240" t="s">
        <v>71</v>
      </c>
      <c r="G252" s="240" t="s">
        <v>150</v>
      </c>
      <c r="H252" s="240" t="s">
        <v>149</v>
      </c>
      <c r="I252" s="240" t="s">
        <v>71</v>
      </c>
      <c r="J252" s="240" t="s">
        <v>150</v>
      </c>
      <c r="K252" s="240" t="s">
        <v>149</v>
      </c>
      <c r="L252" s="240" t="s">
        <v>71</v>
      </c>
      <c r="M252" s="241" t="s">
        <v>150</v>
      </c>
      <c r="N252" s="240" t="s">
        <v>149</v>
      </c>
      <c r="O252" s="240" t="s">
        <v>71</v>
      </c>
      <c r="P252" s="241" t="s">
        <v>150</v>
      </c>
      <c r="Q252" s="152"/>
      <c r="R252" s="152"/>
    </row>
    <row r="253" spans="1:18" ht="18" customHeight="1" x14ac:dyDescent="0.2">
      <c r="A253" s="58" t="s">
        <v>79</v>
      </c>
      <c r="B253" s="249">
        <f>SUM(B254:B273)</f>
        <v>38795985</v>
      </c>
      <c r="C253" s="249">
        <f>SUM(C254:C273)</f>
        <v>37552129</v>
      </c>
      <c r="D253" s="243">
        <f>B253/C253%</f>
        <v>103.31234482071577</v>
      </c>
      <c r="E253" s="249">
        <v>37428301</v>
      </c>
      <c r="F253" s="249">
        <f>SUM(F254:F273)</f>
        <v>36697644</v>
      </c>
      <c r="G253" s="243">
        <f>E253/F253%</f>
        <v>101.99101882398772</v>
      </c>
      <c r="H253" s="249">
        <f>SUM(H254:H273)</f>
        <v>1367684</v>
      </c>
      <c r="I253" s="249">
        <f>SUM(I254:I273)</f>
        <v>854485</v>
      </c>
      <c r="J253" s="243">
        <f>H253/I253%</f>
        <v>160.05945101435367</v>
      </c>
      <c r="K253" s="249">
        <f>SUM(K254:K273)</f>
        <v>7898821</v>
      </c>
      <c r="L253" s="249">
        <f>SUM(L254:L273)</f>
        <v>8433344</v>
      </c>
      <c r="M253" s="243">
        <f>K253/L253%</f>
        <v>93.661790625403157</v>
      </c>
      <c r="N253" s="256">
        <f>E253+H253+K253</f>
        <v>46694806</v>
      </c>
      <c r="O253" s="256">
        <f>F253+I253+L253</f>
        <v>45985473</v>
      </c>
      <c r="P253" s="243">
        <f>N253/O253%</f>
        <v>101.54251539393756</v>
      </c>
      <c r="Q253" s="152"/>
      <c r="R253" s="152"/>
    </row>
    <row r="254" spans="1:18" x14ac:dyDescent="0.2">
      <c r="A254" s="73" t="s">
        <v>80</v>
      </c>
      <c r="B254" s="196">
        <f>E254+H254</f>
        <v>707048</v>
      </c>
      <c r="C254" s="196">
        <f>F254+I254</f>
        <v>758972</v>
      </c>
      <c r="D254" s="243">
        <f t="shared" ref="D254:D273" si="65">B254/C254*100</f>
        <v>93.158640898478467</v>
      </c>
      <c r="E254" s="249">
        <v>688379</v>
      </c>
      <c r="F254" s="249">
        <v>735413</v>
      </c>
      <c r="G254" s="243">
        <f t="shared" ref="G254:G273" si="66">E254/F254%</f>
        <v>93.604410038984895</v>
      </c>
      <c r="H254" s="249">
        <v>18669</v>
      </c>
      <c r="I254" s="249">
        <v>23559</v>
      </c>
      <c r="J254" s="243">
        <f t="shared" ref="J254:J273" si="67">H254/I254%</f>
        <v>79.243601171526805</v>
      </c>
      <c r="K254" s="249">
        <v>386232</v>
      </c>
      <c r="L254" s="249">
        <v>407934</v>
      </c>
      <c r="M254" s="243">
        <f t="shared" ref="M254:M273" si="68">K254/L254%</f>
        <v>94.680021768227206</v>
      </c>
      <c r="N254" s="196">
        <f>B254+K254</f>
        <v>1093280</v>
      </c>
      <c r="O254" s="196">
        <f>C254+L254</f>
        <v>1166906</v>
      </c>
      <c r="P254" s="243">
        <f t="shared" ref="P254:P271" si="69">N254/O254%</f>
        <v>93.690494350016195</v>
      </c>
      <c r="Q254" s="152"/>
      <c r="R254" s="152"/>
    </row>
    <row r="255" spans="1:18" s="146" customFormat="1" x14ac:dyDescent="0.2">
      <c r="A255" s="64" t="s">
        <v>81</v>
      </c>
      <c r="B255" s="196">
        <f t="shared" ref="B255:B270" si="70">E255+H255</f>
        <v>8600714</v>
      </c>
      <c r="C255" s="196">
        <f>F255+I255</f>
        <v>8971648</v>
      </c>
      <c r="D255" s="243">
        <f t="shared" si="65"/>
        <v>95.865486474725714</v>
      </c>
      <c r="E255" s="249">
        <v>8591504</v>
      </c>
      <c r="F255" s="249">
        <v>8962269</v>
      </c>
      <c r="G255" s="243">
        <f t="shared" si="66"/>
        <v>95.86304539620491</v>
      </c>
      <c r="H255" s="249">
        <v>9210</v>
      </c>
      <c r="I255" s="249">
        <v>9379</v>
      </c>
      <c r="J255" s="243">
        <f t="shared" si="67"/>
        <v>98.198102143085606</v>
      </c>
      <c r="K255" s="249">
        <v>831078</v>
      </c>
      <c r="L255" s="249">
        <v>791357</v>
      </c>
      <c r="M255" s="243">
        <f t="shared" si="68"/>
        <v>105.01935283317138</v>
      </c>
      <c r="N255" s="196">
        <f t="shared" ref="N255:N273" si="71">B255+K255</f>
        <v>9431792</v>
      </c>
      <c r="O255" s="196">
        <f t="shared" ref="O255:O273" si="72">C255+L255</f>
        <v>9763005</v>
      </c>
      <c r="P255" s="243">
        <f t="shared" si="69"/>
        <v>96.6074687045638</v>
      </c>
      <c r="Q255" s="152"/>
      <c r="R255" s="152"/>
    </row>
    <row r="256" spans="1:18" x14ac:dyDescent="0.2">
      <c r="A256" s="64" t="s">
        <v>82</v>
      </c>
      <c r="B256" s="196">
        <f t="shared" si="70"/>
        <v>669425</v>
      </c>
      <c r="C256" s="196">
        <f t="shared" ref="C256:C273" si="73">F256+I256</f>
        <v>719881</v>
      </c>
      <c r="D256" s="243">
        <f t="shared" si="65"/>
        <v>92.991063800822644</v>
      </c>
      <c r="E256" s="249">
        <v>651623</v>
      </c>
      <c r="F256" s="249">
        <v>712914</v>
      </c>
      <c r="G256" s="243">
        <f t="shared" si="66"/>
        <v>91.402749840794257</v>
      </c>
      <c r="H256" s="249">
        <v>17802</v>
      </c>
      <c r="I256" s="249">
        <v>6967</v>
      </c>
      <c r="J256" s="243">
        <f t="shared" si="67"/>
        <v>255.51887469499067</v>
      </c>
      <c r="K256" s="249">
        <v>408719</v>
      </c>
      <c r="L256" s="249">
        <v>473545</v>
      </c>
      <c r="M256" s="243">
        <f t="shared" si="68"/>
        <v>86.310487915615198</v>
      </c>
      <c r="N256" s="196">
        <f t="shared" si="71"/>
        <v>1078144</v>
      </c>
      <c r="O256" s="196">
        <f t="shared" si="72"/>
        <v>1193426</v>
      </c>
      <c r="P256" s="243">
        <f t="shared" si="69"/>
        <v>90.340247321576697</v>
      </c>
      <c r="Q256" s="152"/>
      <c r="R256" s="152"/>
    </row>
    <row r="257" spans="1:18" x14ac:dyDescent="0.2">
      <c r="A257" s="64" t="s">
        <v>83</v>
      </c>
      <c r="B257" s="196">
        <f t="shared" si="70"/>
        <v>10664234</v>
      </c>
      <c r="C257" s="196">
        <f t="shared" si="73"/>
        <v>8493068</v>
      </c>
      <c r="D257" s="243">
        <f t="shared" si="65"/>
        <v>125.5639775873689</v>
      </c>
      <c r="E257" s="249">
        <v>9704357</v>
      </c>
      <c r="F257" s="249">
        <v>8126982</v>
      </c>
      <c r="G257" s="243">
        <f t="shared" si="66"/>
        <v>119.4091115250409</v>
      </c>
      <c r="H257" s="249">
        <v>959877</v>
      </c>
      <c r="I257" s="249">
        <v>366086</v>
      </c>
      <c r="J257" s="243">
        <f t="shared" si="67"/>
        <v>262.19986560534954</v>
      </c>
      <c r="K257" s="249">
        <v>209289</v>
      </c>
      <c r="L257" s="249">
        <v>150784</v>
      </c>
      <c r="M257" s="243">
        <f t="shared" si="68"/>
        <v>138.80053586587437</v>
      </c>
      <c r="N257" s="196">
        <f t="shared" si="71"/>
        <v>10873523</v>
      </c>
      <c r="O257" s="196">
        <f t="shared" si="72"/>
        <v>8643852</v>
      </c>
      <c r="P257" s="243">
        <f t="shared" si="69"/>
        <v>125.79487709877493</v>
      </c>
      <c r="Q257" s="152"/>
      <c r="R257" s="152"/>
    </row>
    <row r="258" spans="1:18" s="146" customFormat="1" x14ac:dyDescent="0.2">
      <c r="A258" s="64" t="s">
        <v>84</v>
      </c>
      <c r="B258" s="196">
        <v>115629</v>
      </c>
      <c r="C258" s="196">
        <f>I258</f>
        <v>2795</v>
      </c>
      <c r="D258" s="201">
        <f t="shared" si="65"/>
        <v>4136.9946332737027</v>
      </c>
      <c r="E258" s="249" t="s">
        <v>215</v>
      </c>
      <c r="F258" s="249" t="s">
        <v>157</v>
      </c>
      <c r="G258" s="243" t="s">
        <v>157</v>
      </c>
      <c r="H258" s="249">
        <v>2825</v>
      </c>
      <c r="I258" s="249">
        <v>2795</v>
      </c>
      <c r="J258" s="243">
        <f t="shared" si="67"/>
        <v>101.07334525939177</v>
      </c>
      <c r="K258" s="249">
        <v>20960</v>
      </c>
      <c r="L258" s="249">
        <v>22091</v>
      </c>
      <c r="M258" s="243">
        <f t="shared" si="68"/>
        <v>94.880267982436294</v>
      </c>
      <c r="N258" s="196">
        <f>B258+K258</f>
        <v>136589</v>
      </c>
      <c r="O258" s="196">
        <f t="shared" si="72"/>
        <v>24886</v>
      </c>
      <c r="P258" s="243">
        <f t="shared" si="69"/>
        <v>548.8587961102628</v>
      </c>
      <c r="Q258" s="152"/>
      <c r="R258" s="152"/>
    </row>
    <row r="259" spans="1:18" x14ac:dyDescent="0.2">
      <c r="A259" s="64" t="s">
        <v>85</v>
      </c>
      <c r="B259" s="196">
        <f t="shared" si="70"/>
        <v>975320</v>
      </c>
      <c r="C259" s="196">
        <f t="shared" si="73"/>
        <v>953519</v>
      </c>
      <c r="D259" s="243">
        <f t="shared" si="65"/>
        <v>102.2863728987047</v>
      </c>
      <c r="E259" s="249">
        <v>951220</v>
      </c>
      <c r="F259" s="249">
        <v>930652</v>
      </c>
      <c r="G259" s="243">
        <f t="shared" si="66"/>
        <v>102.21006348237579</v>
      </c>
      <c r="H259" s="249">
        <v>24100</v>
      </c>
      <c r="I259" s="249">
        <v>22867</v>
      </c>
      <c r="J259" s="243">
        <f t="shared" si="67"/>
        <v>105.39204967857611</v>
      </c>
      <c r="K259" s="249">
        <v>297916</v>
      </c>
      <c r="L259" s="249">
        <v>305307</v>
      </c>
      <c r="M259" s="243">
        <f t="shared" si="68"/>
        <v>97.579158027821165</v>
      </c>
      <c r="N259" s="196">
        <f t="shared" si="71"/>
        <v>1273236</v>
      </c>
      <c r="O259" s="196">
        <f t="shared" si="72"/>
        <v>1258826</v>
      </c>
      <c r="P259" s="243">
        <f t="shared" si="69"/>
        <v>101.14471737952664</v>
      </c>
      <c r="Q259" s="152"/>
      <c r="R259" s="152"/>
    </row>
    <row r="260" spans="1:18" x14ac:dyDescent="0.2">
      <c r="A260" s="64" t="s">
        <v>86</v>
      </c>
      <c r="B260" s="196">
        <f t="shared" si="70"/>
        <v>1272394</v>
      </c>
      <c r="C260" s="196">
        <f t="shared" si="73"/>
        <v>1115145</v>
      </c>
      <c r="D260" s="243">
        <f t="shared" si="65"/>
        <v>114.10121553699295</v>
      </c>
      <c r="E260" s="249">
        <v>1207462</v>
      </c>
      <c r="F260" s="249">
        <v>1050408</v>
      </c>
      <c r="G260" s="243">
        <f t="shared" si="66"/>
        <v>114.95171400065499</v>
      </c>
      <c r="H260" s="249">
        <v>64932</v>
      </c>
      <c r="I260" s="249">
        <v>64737</v>
      </c>
      <c r="J260" s="243">
        <f t="shared" si="67"/>
        <v>100.30121877751517</v>
      </c>
      <c r="K260" s="249">
        <v>938113</v>
      </c>
      <c r="L260" s="249">
        <v>977276</v>
      </c>
      <c r="M260" s="243">
        <f t="shared" si="68"/>
        <v>95.992636675821359</v>
      </c>
      <c r="N260" s="196">
        <f t="shared" si="71"/>
        <v>2210507</v>
      </c>
      <c r="O260" s="196">
        <f t="shared" si="72"/>
        <v>2092421</v>
      </c>
      <c r="P260" s="243">
        <f t="shared" si="69"/>
        <v>105.64351055547617</v>
      </c>
      <c r="Q260" s="152"/>
      <c r="R260" s="152"/>
    </row>
    <row r="261" spans="1:18" x14ac:dyDescent="0.2">
      <c r="A261" s="64" t="s">
        <v>87</v>
      </c>
      <c r="B261" s="196">
        <f t="shared" si="70"/>
        <v>1521606</v>
      </c>
      <c r="C261" s="196">
        <f t="shared" si="73"/>
        <v>1576635</v>
      </c>
      <c r="D261" s="243">
        <f t="shared" si="65"/>
        <v>96.509718482717943</v>
      </c>
      <c r="E261" s="249">
        <v>1493185</v>
      </c>
      <c r="F261" s="249">
        <v>1538374</v>
      </c>
      <c r="G261" s="243">
        <f t="shared" si="66"/>
        <v>97.062547858973176</v>
      </c>
      <c r="H261" s="249">
        <v>28421</v>
      </c>
      <c r="I261" s="249">
        <v>38261</v>
      </c>
      <c r="J261" s="243">
        <f t="shared" si="67"/>
        <v>74.281905857139122</v>
      </c>
      <c r="K261" s="249">
        <v>515963</v>
      </c>
      <c r="L261" s="249">
        <v>629448</v>
      </c>
      <c r="M261" s="243">
        <f t="shared" si="68"/>
        <v>81.970710845057894</v>
      </c>
      <c r="N261" s="196">
        <f t="shared" si="71"/>
        <v>2037569</v>
      </c>
      <c r="O261" s="196">
        <f t="shared" si="72"/>
        <v>2206083</v>
      </c>
      <c r="P261" s="243">
        <f t="shared" si="69"/>
        <v>92.36139347431623</v>
      </c>
      <c r="Q261" s="152"/>
      <c r="R261" s="152"/>
    </row>
    <row r="262" spans="1:18" s="146" customFormat="1" x14ac:dyDescent="0.2">
      <c r="A262" s="64" t="s">
        <v>88</v>
      </c>
      <c r="B262" s="196">
        <f t="shared" si="70"/>
        <v>3066539</v>
      </c>
      <c r="C262" s="196">
        <f t="shared" si="73"/>
        <v>3484856</v>
      </c>
      <c r="D262" s="243">
        <f t="shared" si="65"/>
        <v>87.996146756135701</v>
      </c>
      <c r="E262" s="249">
        <v>3033418</v>
      </c>
      <c r="F262" s="249">
        <v>3363478</v>
      </c>
      <c r="G262" s="243">
        <f t="shared" si="66"/>
        <v>90.186943396091792</v>
      </c>
      <c r="H262" s="249">
        <v>33121</v>
      </c>
      <c r="I262" s="249">
        <v>121378</v>
      </c>
      <c r="J262" s="243">
        <f t="shared" si="67"/>
        <v>27.287482080772463</v>
      </c>
      <c r="K262" s="249">
        <v>256748</v>
      </c>
      <c r="L262" s="249">
        <v>282299</v>
      </c>
      <c r="M262" s="243">
        <f t="shared" si="68"/>
        <v>90.948958373922693</v>
      </c>
      <c r="N262" s="196">
        <f t="shared" si="71"/>
        <v>3323287</v>
      </c>
      <c r="O262" s="196">
        <f t="shared" si="72"/>
        <v>3767155</v>
      </c>
      <c r="P262" s="243">
        <f t="shared" si="69"/>
        <v>88.217421369707367</v>
      </c>
      <c r="Q262" s="152"/>
      <c r="R262" s="152"/>
    </row>
    <row r="263" spans="1:18" x14ac:dyDescent="0.2">
      <c r="A263" s="64" t="s">
        <v>89</v>
      </c>
      <c r="B263" s="196">
        <f t="shared" si="70"/>
        <v>1701075</v>
      </c>
      <c r="C263" s="196">
        <f t="shared" si="73"/>
        <v>2169618</v>
      </c>
      <c r="D263" s="243">
        <f t="shared" si="65"/>
        <v>78.404355052364068</v>
      </c>
      <c r="E263" s="249">
        <v>1685535</v>
      </c>
      <c r="F263" s="249">
        <v>2161570</v>
      </c>
      <c r="G263" s="243">
        <f t="shared" si="66"/>
        <v>77.977349796675568</v>
      </c>
      <c r="H263" s="249">
        <v>15540</v>
      </c>
      <c r="I263" s="249">
        <v>8048</v>
      </c>
      <c r="J263" s="243">
        <f t="shared" si="67"/>
        <v>193.09145129224652</v>
      </c>
      <c r="K263" s="249">
        <v>928591</v>
      </c>
      <c r="L263" s="249">
        <v>798674</v>
      </c>
      <c r="M263" s="243">
        <f t="shared" si="68"/>
        <v>116.26658686773327</v>
      </c>
      <c r="N263" s="196">
        <f t="shared" si="71"/>
        <v>2629666</v>
      </c>
      <c r="O263" s="196">
        <f t="shared" si="72"/>
        <v>2968292</v>
      </c>
      <c r="P263" s="243">
        <f t="shared" si="69"/>
        <v>88.591890555241875</v>
      </c>
      <c r="Q263" s="152"/>
      <c r="R263" s="152"/>
    </row>
    <row r="264" spans="1:18" x14ac:dyDescent="0.2">
      <c r="A264" s="64" t="s">
        <v>90</v>
      </c>
      <c r="B264" s="196">
        <f t="shared" si="70"/>
        <v>17793</v>
      </c>
      <c r="C264" s="196">
        <f>I264</f>
        <v>4397</v>
      </c>
      <c r="D264" s="243">
        <f t="shared" si="65"/>
        <v>404.66226972936096</v>
      </c>
      <c r="E264" s="250">
        <v>6000</v>
      </c>
      <c r="F264" s="250" t="s">
        <v>157</v>
      </c>
      <c r="G264" s="243" t="s">
        <v>157</v>
      </c>
      <c r="H264" s="249">
        <v>11793</v>
      </c>
      <c r="I264" s="249">
        <v>4397</v>
      </c>
      <c r="J264" s="243">
        <f t="shared" si="67"/>
        <v>268.20559472367523</v>
      </c>
      <c r="K264" s="249">
        <v>109819</v>
      </c>
      <c r="L264" s="249">
        <v>113996</v>
      </c>
      <c r="M264" s="243">
        <f t="shared" si="68"/>
        <v>96.335836345134908</v>
      </c>
      <c r="N264" s="196">
        <f t="shared" si="71"/>
        <v>127612</v>
      </c>
      <c r="O264" s="196">
        <f t="shared" si="72"/>
        <v>118393</v>
      </c>
      <c r="P264" s="243">
        <f t="shared" si="69"/>
        <v>107.78677793450626</v>
      </c>
      <c r="Q264" s="152"/>
      <c r="R264" s="152"/>
    </row>
    <row r="265" spans="1:18" x14ac:dyDescent="0.2">
      <c r="A265" s="64" t="s">
        <v>91</v>
      </c>
      <c r="B265" s="196">
        <f t="shared" si="70"/>
        <v>903707</v>
      </c>
      <c r="C265" s="196">
        <f t="shared" si="73"/>
        <v>734957</v>
      </c>
      <c r="D265" s="243">
        <f t="shared" si="65"/>
        <v>122.96052694239255</v>
      </c>
      <c r="E265" s="249">
        <v>901598</v>
      </c>
      <c r="F265" s="249">
        <v>733061</v>
      </c>
      <c r="G265" s="243">
        <f t="shared" si="66"/>
        <v>122.99085614976107</v>
      </c>
      <c r="H265" s="249">
        <v>2109</v>
      </c>
      <c r="I265" s="249">
        <v>1896</v>
      </c>
      <c r="J265" s="243">
        <f t="shared" si="67"/>
        <v>111.23417721518987</v>
      </c>
      <c r="K265" s="249">
        <v>16034</v>
      </c>
      <c r="L265" s="249">
        <v>19237</v>
      </c>
      <c r="M265" s="243">
        <f t="shared" si="68"/>
        <v>83.349794666528041</v>
      </c>
      <c r="N265" s="196">
        <f t="shared" si="71"/>
        <v>919741</v>
      </c>
      <c r="O265" s="196">
        <f t="shared" si="72"/>
        <v>754194</v>
      </c>
      <c r="P265" s="243">
        <f t="shared" si="69"/>
        <v>121.95018788269331</v>
      </c>
      <c r="Q265" s="152"/>
      <c r="R265" s="152"/>
    </row>
    <row r="266" spans="1:18" x14ac:dyDescent="0.2">
      <c r="A266" s="64" t="s">
        <v>92</v>
      </c>
      <c r="B266" s="196">
        <f t="shared" si="70"/>
        <v>824567</v>
      </c>
      <c r="C266" s="196">
        <f t="shared" si="73"/>
        <v>865601</v>
      </c>
      <c r="D266" s="243">
        <f t="shared" si="65"/>
        <v>95.259478674354582</v>
      </c>
      <c r="E266" s="249">
        <v>802344</v>
      </c>
      <c r="F266" s="249">
        <v>840472</v>
      </c>
      <c r="G266" s="243">
        <f t="shared" si="66"/>
        <v>95.46350146108378</v>
      </c>
      <c r="H266" s="249">
        <v>22223</v>
      </c>
      <c r="I266" s="249">
        <v>25129</v>
      </c>
      <c r="J266" s="243">
        <f t="shared" si="67"/>
        <v>88.435671932826622</v>
      </c>
      <c r="K266" s="249">
        <v>273432</v>
      </c>
      <c r="L266" s="249">
        <v>311189</v>
      </c>
      <c r="M266" s="243">
        <f t="shared" si="68"/>
        <v>87.866859047074286</v>
      </c>
      <c r="N266" s="196">
        <f t="shared" si="71"/>
        <v>1097999</v>
      </c>
      <c r="O266" s="196">
        <f t="shared" si="72"/>
        <v>1176790</v>
      </c>
      <c r="P266" s="243">
        <f t="shared" si="69"/>
        <v>93.304582805768234</v>
      </c>
      <c r="Q266" s="152"/>
      <c r="R266" s="152"/>
    </row>
    <row r="267" spans="1:18" x14ac:dyDescent="0.2">
      <c r="A267" s="64" t="s">
        <v>93</v>
      </c>
      <c r="B267" s="196">
        <f t="shared" si="70"/>
        <v>2663247</v>
      </c>
      <c r="C267" s="196">
        <f t="shared" si="73"/>
        <v>2587364</v>
      </c>
      <c r="D267" s="243">
        <f t="shared" si="65"/>
        <v>102.93283047920588</v>
      </c>
      <c r="E267" s="249">
        <v>2655300</v>
      </c>
      <c r="F267" s="249">
        <v>2580764</v>
      </c>
      <c r="G267" s="243">
        <f t="shared" si="66"/>
        <v>102.8881370012911</v>
      </c>
      <c r="H267" s="249">
        <v>7947</v>
      </c>
      <c r="I267" s="249">
        <v>6600</v>
      </c>
      <c r="J267" s="243">
        <f t="shared" si="67"/>
        <v>120.40909090909091</v>
      </c>
      <c r="K267" s="249">
        <v>820662</v>
      </c>
      <c r="L267" s="249">
        <v>1047302</v>
      </c>
      <c r="M267" s="243">
        <f t="shared" si="68"/>
        <v>78.359632656101098</v>
      </c>
      <c r="N267" s="196">
        <f t="shared" si="71"/>
        <v>3483909</v>
      </c>
      <c r="O267" s="196">
        <f t="shared" si="72"/>
        <v>3634666</v>
      </c>
      <c r="P267" s="243">
        <f t="shared" si="69"/>
        <v>95.852246121101629</v>
      </c>
      <c r="Q267" s="152"/>
      <c r="R267" s="152"/>
    </row>
    <row r="268" spans="1:18" x14ac:dyDescent="0.2">
      <c r="A268" s="64" t="s">
        <v>94</v>
      </c>
      <c r="B268" s="196">
        <f t="shared" si="70"/>
        <v>886246</v>
      </c>
      <c r="C268" s="196">
        <f t="shared" si="73"/>
        <v>893026</v>
      </c>
      <c r="D268" s="243">
        <f t="shared" si="65"/>
        <v>99.240783583008778</v>
      </c>
      <c r="E268" s="249">
        <v>751092</v>
      </c>
      <c r="F268" s="249">
        <v>753500</v>
      </c>
      <c r="G268" s="243">
        <f t="shared" si="66"/>
        <v>99.680424684804251</v>
      </c>
      <c r="H268" s="249">
        <v>135154</v>
      </c>
      <c r="I268" s="249">
        <v>139526</v>
      </c>
      <c r="J268" s="243">
        <f t="shared" si="67"/>
        <v>96.866533835987553</v>
      </c>
      <c r="K268" s="249">
        <v>1067506</v>
      </c>
      <c r="L268" s="249">
        <v>1207281</v>
      </c>
      <c r="M268" s="243">
        <f t="shared" si="68"/>
        <v>88.422330840955837</v>
      </c>
      <c r="N268" s="196">
        <f t="shared" si="71"/>
        <v>1953752</v>
      </c>
      <c r="O268" s="196">
        <f t="shared" si="72"/>
        <v>2100307</v>
      </c>
      <c r="P268" s="243">
        <f t="shared" si="69"/>
        <v>93.022210562551095</v>
      </c>
      <c r="Q268" s="152"/>
      <c r="R268" s="152"/>
    </row>
    <row r="269" spans="1:18" x14ac:dyDescent="0.2">
      <c r="A269" s="73" t="s">
        <v>95</v>
      </c>
      <c r="B269" s="196">
        <f t="shared" si="70"/>
        <v>23373</v>
      </c>
      <c r="C269" s="196">
        <f t="shared" si="73"/>
        <v>90920</v>
      </c>
      <c r="D269" s="243">
        <f t="shared" si="65"/>
        <v>25.707215134183897</v>
      </c>
      <c r="E269" s="249">
        <v>18852</v>
      </c>
      <c r="F269" s="249">
        <v>84484</v>
      </c>
      <c r="G269" s="243">
        <f t="shared" si="66"/>
        <v>22.314284361535911</v>
      </c>
      <c r="H269" s="249">
        <v>4521</v>
      </c>
      <c r="I269" s="249">
        <v>6436</v>
      </c>
      <c r="J269" s="243">
        <f t="shared" si="67"/>
        <v>70.245494095711621</v>
      </c>
      <c r="K269" s="249">
        <v>67488</v>
      </c>
      <c r="L269" s="249">
        <v>75458</v>
      </c>
      <c r="M269" s="243">
        <f t="shared" si="68"/>
        <v>89.437832966683445</v>
      </c>
      <c r="N269" s="196">
        <f t="shared" si="71"/>
        <v>90861</v>
      </c>
      <c r="O269" s="196">
        <f t="shared" si="72"/>
        <v>166378</v>
      </c>
      <c r="P269" s="243">
        <f t="shared" si="69"/>
        <v>54.61118657514816</v>
      </c>
      <c r="Q269" s="153"/>
      <c r="R269" s="153"/>
    </row>
    <row r="270" spans="1:18" s="147" customFormat="1" ht="15" x14ac:dyDescent="0.25">
      <c r="A270" s="64" t="s">
        <v>96</v>
      </c>
      <c r="B270" s="196">
        <f t="shared" si="70"/>
        <v>3358790</v>
      </c>
      <c r="C270" s="196">
        <f t="shared" si="73"/>
        <v>3519746</v>
      </c>
      <c r="D270" s="243">
        <f t="shared" si="65"/>
        <v>95.427056384182265</v>
      </c>
      <c r="E270" s="249">
        <v>3355523</v>
      </c>
      <c r="F270" s="249">
        <v>3516995</v>
      </c>
      <c r="G270" s="243">
        <f t="shared" si="66"/>
        <v>95.4088078032525</v>
      </c>
      <c r="H270" s="249">
        <v>3267</v>
      </c>
      <c r="I270" s="249">
        <v>2751</v>
      </c>
      <c r="J270" s="243">
        <f t="shared" si="67"/>
        <v>118.75681570338058</v>
      </c>
      <c r="K270" s="249">
        <v>376499</v>
      </c>
      <c r="L270" s="249">
        <v>387506</v>
      </c>
      <c r="M270" s="243">
        <f t="shared" si="68"/>
        <v>97.159527852471967</v>
      </c>
      <c r="N270" s="196">
        <f t="shared" si="71"/>
        <v>3735289</v>
      </c>
      <c r="O270" s="196">
        <f t="shared" si="72"/>
        <v>3907252</v>
      </c>
      <c r="P270" s="243">
        <f t="shared" si="69"/>
        <v>95.598876141083309</v>
      </c>
      <c r="Q270" s="153"/>
      <c r="R270" s="153"/>
    </row>
    <row r="271" spans="1:18" s="146" customFormat="1" x14ac:dyDescent="0.2">
      <c r="A271" s="64" t="s">
        <v>97</v>
      </c>
      <c r="B271" s="196" t="s">
        <v>157</v>
      </c>
      <c r="C271" s="196" t="s">
        <v>157</v>
      </c>
      <c r="D271" s="243" t="s">
        <v>157</v>
      </c>
      <c r="E271" s="250" t="s">
        <v>157</v>
      </c>
      <c r="F271" s="250" t="s">
        <v>157</v>
      </c>
      <c r="G271" s="243" t="s">
        <v>157</v>
      </c>
      <c r="H271" s="250" t="s">
        <v>157</v>
      </c>
      <c r="I271" s="250" t="s">
        <v>157</v>
      </c>
      <c r="J271" s="243" t="s">
        <v>157</v>
      </c>
      <c r="K271" s="249">
        <v>699</v>
      </c>
      <c r="L271" s="249">
        <v>504</v>
      </c>
      <c r="M271" s="243">
        <f t="shared" si="68"/>
        <v>138.69047619047618</v>
      </c>
      <c r="N271" s="196">
        <f>K271</f>
        <v>699</v>
      </c>
      <c r="O271" s="196">
        <f>L271</f>
        <v>504</v>
      </c>
      <c r="P271" s="243">
        <f t="shared" si="69"/>
        <v>138.69047619047618</v>
      </c>
      <c r="Q271" s="152"/>
      <c r="R271" s="152"/>
    </row>
    <row r="272" spans="1:18" x14ac:dyDescent="0.2">
      <c r="A272" s="64" t="s">
        <v>98</v>
      </c>
      <c r="B272" s="196" t="s">
        <v>157</v>
      </c>
      <c r="C272" s="196">
        <f>F272</f>
        <v>31</v>
      </c>
      <c r="D272" s="243" t="s">
        <v>157</v>
      </c>
      <c r="E272" s="249" t="s">
        <v>157</v>
      </c>
      <c r="F272" s="249">
        <v>31</v>
      </c>
      <c r="G272" s="243" t="s">
        <v>157</v>
      </c>
      <c r="H272" s="250" t="s">
        <v>157</v>
      </c>
      <c r="I272" s="250" t="s">
        <v>157</v>
      </c>
      <c r="J272" s="243" t="s">
        <v>157</v>
      </c>
      <c r="K272" s="249">
        <v>8179</v>
      </c>
      <c r="L272" s="249">
        <v>9265</v>
      </c>
      <c r="M272" s="243">
        <f t="shared" si="68"/>
        <v>88.278467350242849</v>
      </c>
      <c r="N272" s="196">
        <f>K272</f>
        <v>8179</v>
      </c>
      <c r="O272" s="196">
        <f t="shared" si="72"/>
        <v>9296</v>
      </c>
      <c r="P272" s="243">
        <f>N272/O272%</f>
        <v>87.984079173838211</v>
      </c>
    </row>
    <row r="273" spans="1:16" x14ac:dyDescent="0.2">
      <c r="A273" s="66" t="s">
        <v>99</v>
      </c>
      <c r="B273" s="196">
        <f>E273+H273</f>
        <v>824278</v>
      </c>
      <c r="C273" s="196">
        <f t="shared" si="73"/>
        <v>609950</v>
      </c>
      <c r="D273" s="243">
        <f t="shared" si="65"/>
        <v>135.1386179195016</v>
      </c>
      <c r="E273" s="249">
        <v>818105</v>
      </c>
      <c r="F273" s="249">
        <v>606277</v>
      </c>
      <c r="G273" s="243">
        <f t="shared" si="66"/>
        <v>134.9391449782855</v>
      </c>
      <c r="H273" s="249">
        <v>6173</v>
      </c>
      <c r="I273" s="249">
        <v>3673</v>
      </c>
      <c r="J273" s="243">
        <f t="shared" si="67"/>
        <v>168.06425265450588</v>
      </c>
      <c r="K273" s="249">
        <v>364894</v>
      </c>
      <c r="L273" s="249">
        <v>422891</v>
      </c>
      <c r="M273" s="243">
        <f t="shared" si="68"/>
        <v>86.285591322586669</v>
      </c>
      <c r="N273" s="197">
        <f t="shared" si="71"/>
        <v>1189172</v>
      </c>
      <c r="O273" s="197">
        <f t="shared" si="72"/>
        <v>1032841</v>
      </c>
      <c r="P273" s="246">
        <f>N273/O273%</f>
        <v>115.1360180318171</v>
      </c>
    </row>
    <row r="274" spans="1:16" x14ac:dyDescent="0.2">
      <c r="A274" s="167"/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</row>
    <row r="275" spans="1:16" x14ac:dyDescent="0.2">
      <c r="A275" s="257"/>
      <c r="C275" s="203"/>
      <c r="D275" s="213"/>
    </row>
    <row r="276" spans="1:16" x14ac:dyDescent="0.2">
      <c r="A276" s="168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</row>
    <row r="277" spans="1:16" x14ac:dyDescent="0.2">
      <c r="A277" s="168"/>
      <c r="B277" s="169"/>
      <c r="C277" s="169"/>
      <c r="D277" s="169"/>
      <c r="E277" s="169"/>
      <c r="F277" s="168"/>
      <c r="G277" s="169"/>
      <c r="H277" s="169"/>
      <c r="I277" s="169"/>
      <c r="J277" s="169"/>
      <c r="K277" s="169"/>
      <c r="L277" s="170"/>
    </row>
  </sheetData>
  <mergeCells count="105">
    <mergeCell ref="A141:P141"/>
    <mergeCell ref="A169:P169"/>
    <mergeCell ref="A143:A145"/>
    <mergeCell ref="B143:D144"/>
    <mergeCell ref="T61:AB61"/>
    <mergeCell ref="T62:U62"/>
    <mergeCell ref="V62:V63"/>
    <mergeCell ref="W62:X62"/>
    <mergeCell ref="Y62:Y63"/>
    <mergeCell ref="Z62:AA62"/>
    <mergeCell ref="AB62:AB63"/>
    <mergeCell ref="E143:J143"/>
    <mergeCell ref="K143:M144"/>
    <mergeCell ref="N143:P144"/>
    <mergeCell ref="E144:G144"/>
    <mergeCell ref="H144:J144"/>
    <mergeCell ref="K88:L88"/>
    <mergeCell ref="M88:M89"/>
    <mergeCell ref="N88:O88"/>
    <mergeCell ref="P88:P89"/>
    <mergeCell ref="Q88:R88"/>
    <mergeCell ref="S88:S89"/>
    <mergeCell ref="A2:P2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50:A252"/>
    <mergeCell ref="B250:D251"/>
    <mergeCell ref="E251:G251"/>
    <mergeCell ref="H251:J251"/>
    <mergeCell ref="E250:J250"/>
    <mergeCell ref="E197:J197"/>
    <mergeCell ref="D62:D63"/>
    <mergeCell ref="E62:F62"/>
    <mergeCell ref="G62:G63"/>
    <mergeCell ref="H62:I62"/>
    <mergeCell ref="J62:J63"/>
    <mergeCell ref="H88:I88"/>
    <mergeCell ref="J88:J89"/>
    <mergeCell ref="A115:A117"/>
    <mergeCell ref="B115:D116"/>
    <mergeCell ref="E116:G116"/>
    <mergeCell ref="H116:J116"/>
    <mergeCell ref="A113:P113"/>
    <mergeCell ref="E115:J115"/>
    <mergeCell ref="K115:M116"/>
    <mergeCell ref="N115:P116"/>
    <mergeCell ref="K62:L62"/>
    <mergeCell ref="K250:M251"/>
    <mergeCell ref="E171:J171"/>
    <mergeCell ref="A197:A199"/>
    <mergeCell ref="B197:D198"/>
    <mergeCell ref="E198:G198"/>
    <mergeCell ref="H198:J198"/>
    <mergeCell ref="A225:A227"/>
    <mergeCell ref="B225:D226"/>
    <mergeCell ref="E226:G226"/>
    <mergeCell ref="H226:J226"/>
    <mergeCell ref="H172:J172"/>
    <mergeCell ref="A195:P195"/>
    <mergeCell ref="A223:P223"/>
    <mergeCell ref="N171:P172"/>
    <mergeCell ref="K197:M198"/>
    <mergeCell ref="A171:A173"/>
    <mergeCell ref="B171:D172"/>
    <mergeCell ref="E172:G172"/>
    <mergeCell ref="K171:M172"/>
    <mergeCell ref="A248:P248"/>
    <mergeCell ref="N250:P251"/>
    <mergeCell ref="N197:P198"/>
    <mergeCell ref="E225:J225"/>
    <mergeCell ref="K225:M226"/>
    <mergeCell ref="N225:P226"/>
    <mergeCell ref="K60:AB60"/>
    <mergeCell ref="A58:S58"/>
    <mergeCell ref="A60:A63"/>
    <mergeCell ref="B60:J61"/>
    <mergeCell ref="K61:S61"/>
    <mergeCell ref="B62:C62"/>
    <mergeCell ref="P62:P63"/>
    <mergeCell ref="Q62:R62"/>
    <mergeCell ref="K86:S87"/>
    <mergeCell ref="A86:A89"/>
    <mergeCell ref="B88:C88"/>
    <mergeCell ref="D88:D89"/>
    <mergeCell ref="E88:F88"/>
    <mergeCell ref="G88:G89"/>
    <mergeCell ref="B86:J87"/>
    <mergeCell ref="S62:S63"/>
    <mergeCell ref="M62:M63"/>
    <mergeCell ref="N62:O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9" manualBreakCount="9">
    <brk id="29" max="18" man="1"/>
    <brk id="57" max="18" man="1"/>
    <brk id="84" max="18" man="1"/>
    <brk id="112" max="18" man="1"/>
    <brk id="139" max="16383" man="1"/>
    <brk id="167" max="16383" man="1"/>
    <brk id="194" max="18" man="1"/>
    <brk id="222" max="16383" man="1"/>
    <brk id="247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3" sqref="A3:A4"/>
    </sheetView>
  </sheetViews>
  <sheetFormatPr defaultRowHeight="12.75" x14ac:dyDescent="0.2"/>
  <cols>
    <col min="1" max="1" width="23.140625" style="182" customWidth="1"/>
    <col min="2" max="2" width="21.85546875" style="182" customWidth="1"/>
    <col min="3" max="3" width="23.85546875" style="182" customWidth="1"/>
    <col min="4" max="4" width="28.42578125" style="182" customWidth="1"/>
    <col min="5" max="5" width="24.7109375" style="184" customWidth="1"/>
    <col min="6" max="6" width="24.7109375" style="182" customWidth="1"/>
    <col min="7" max="246" width="9.140625" style="182"/>
    <col min="247" max="247" width="23.140625" style="182" customWidth="1"/>
    <col min="248" max="251" width="28.42578125" style="182" customWidth="1"/>
    <col min="252" max="502" width="9.140625" style="182"/>
    <col min="503" max="503" width="23.140625" style="182" customWidth="1"/>
    <col min="504" max="507" width="28.42578125" style="182" customWidth="1"/>
    <col min="508" max="758" width="9.140625" style="182"/>
    <col min="759" max="759" width="23.140625" style="182" customWidth="1"/>
    <col min="760" max="763" width="28.42578125" style="182" customWidth="1"/>
    <col min="764" max="1014" width="9.140625" style="182"/>
    <col min="1015" max="1015" width="23.140625" style="182" customWidth="1"/>
    <col min="1016" max="1019" width="28.42578125" style="182" customWidth="1"/>
    <col min="1020" max="1270" width="9.140625" style="182"/>
    <col min="1271" max="1271" width="23.140625" style="182" customWidth="1"/>
    <col min="1272" max="1275" width="28.42578125" style="182" customWidth="1"/>
    <col min="1276" max="1526" width="9.140625" style="182"/>
    <col min="1527" max="1527" width="23.140625" style="182" customWidth="1"/>
    <col min="1528" max="1531" width="28.42578125" style="182" customWidth="1"/>
    <col min="1532" max="1782" width="9.140625" style="182"/>
    <col min="1783" max="1783" width="23.140625" style="182" customWidth="1"/>
    <col min="1784" max="1787" width="28.42578125" style="182" customWidth="1"/>
    <col min="1788" max="2038" width="9.140625" style="182"/>
    <col min="2039" max="2039" width="23.140625" style="182" customWidth="1"/>
    <col min="2040" max="2043" width="28.42578125" style="182" customWidth="1"/>
    <col min="2044" max="2294" width="9.140625" style="182"/>
    <col min="2295" max="2295" width="23.140625" style="182" customWidth="1"/>
    <col min="2296" max="2299" width="28.42578125" style="182" customWidth="1"/>
    <col min="2300" max="2550" width="9.140625" style="182"/>
    <col min="2551" max="2551" width="23.140625" style="182" customWidth="1"/>
    <col min="2552" max="2555" width="28.42578125" style="182" customWidth="1"/>
    <col min="2556" max="2806" width="9.140625" style="182"/>
    <col min="2807" max="2807" width="23.140625" style="182" customWidth="1"/>
    <col min="2808" max="2811" width="28.42578125" style="182" customWidth="1"/>
    <col min="2812" max="3062" width="9.140625" style="182"/>
    <col min="3063" max="3063" width="23.140625" style="182" customWidth="1"/>
    <col min="3064" max="3067" width="28.42578125" style="182" customWidth="1"/>
    <col min="3068" max="3318" width="9.140625" style="182"/>
    <col min="3319" max="3319" width="23.140625" style="182" customWidth="1"/>
    <col min="3320" max="3323" width="28.42578125" style="182" customWidth="1"/>
    <col min="3324" max="3574" width="9.140625" style="182"/>
    <col min="3575" max="3575" width="23.140625" style="182" customWidth="1"/>
    <col min="3576" max="3579" width="28.42578125" style="182" customWidth="1"/>
    <col min="3580" max="3830" width="9.140625" style="182"/>
    <col min="3831" max="3831" width="23.140625" style="182" customWidth="1"/>
    <col min="3832" max="3835" width="28.42578125" style="182" customWidth="1"/>
    <col min="3836" max="4086" width="9.140625" style="182"/>
    <col min="4087" max="4087" width="23.140625" style="182" customWidth="1"/>
    <col min="4088" max="4091" width="28.42578125" style="182" customWidth="1"/>
    <col min="4092" max="4342" width="9.140625" style="182"/>
    <col min="4343" max="4343" width="23.140625" style="182" customWidth="1"/>
    <col min="4344" max="4347" width="28.42578125" style="182" customWidth="1"/>
    <col min="4348" max="4598" width="9.140625" style="182"/>
    <col min="4599" max="4599" width="23.140625" style="182" customWidth="1"/>
    <col min="4600" max="4603" width="28.42578125" style="182" customWidth="1"/>
    <col min="4604" max="4854" width="9.140625" style="182"/>
    <col min="4855" max="4855" width="23.140625" style="182" customWidth="1"/>
    <col min="4856" max="4859" width="28.42578125" style="182" customWidth="1"/>
    <col min="4860" max="5110" width="9.140625" style="182"/>
    <col min="5111" max="5111" width="23.140625" style="182" customWidth="1"/>
    <col min="5112" max="5115" width="28.42578125" style="182" customWidth="1"/>
    <col min="5116" max="5366" width="9.140625" style="182"/>
    <col min="5367" max="5367" width="23.140625" style="182" customWidth="1"/>
    <col min="5368" max="5371" width="28.42578125" style="182" customWidth="1"/>
    <col min="5372" max="5622" width="9.140625" style="182"/>
    <col min="5623" max="5623" width="23.140625" style="182" customWidth="1"/>
    <col min="5624" max="5627" width="28.42578125" style="182" customWidth="1"/>
    <col min="5628" max="5878" width="9.140625" style="182"/>
    <col min="5879" max="5879" width="23.140625" style="182" customWidth="1"/>
    <col min="5880" max="5883" width="28.42578125" style="182" customWidth="1"/>
    <col min="5884" max="6134" width="9.140625" style="182"/>
    <col min="6135" max="6135" width="23.140625" style="182" customWidth="1"/>
    <col min="6136" max="6139" width="28.42578125" style="182" customWidth="1"/>
    <col min="6140" max="6390" width="9.140625" style="182"/>
    <col min="6391" max="6391" width="23.140625" style="182" customWidth="1"/>
    <col min="6392" max="6395" width="28.42578125" style="182" customWidth="1"/>
    <col min="6396" max="6646" width="9.140625" style="182"/>
    <col min="6647" max="6647" width="23.140625" style="182" customWidth="1"/>
    <col min="6648" max="6651" width="28.42578125" style="182" customWidth="1"/>
    <col min="6652" max="6902" width="9.140625" style="182"/>
    <col min="6903" max="6903" width="23.140625" style="182" customWidth="1"/>
    <col min="6904" max="6907" width="28.42578125" style="182" customWidth="1"/>
    <col min="6908" max="7158" width="9.140625" style="182"/>
    <col min="7159" max="7159" width="23.140625" style="182" customWidth="1"/>
    <col min="7160" max="7163" width="28.42578125" style="182" customWidth="1"/>
    <col min="7164" max="7414" width="9.140625" style="182"/>
    <col min="7415" max="7415" width="23.140625" style="182" customWidth="1"/>
    <col min="7416" max="7419" width="28.42578125" style="182" customWidth="1"/>
    <col min="7420" max="7670" width="9.140625" style="182"/>
    <col min="7671" max="7671" width="23.140625" style="182" customWidth="1"/>
    <col min="7672" max="7675" width="28.42578125" style="182" customWidth="1"/>
    <col min="7676" max="7926" width="9.140625" style="182"/>
    <col min="7927" max="7927" width="23.140625" style="182" customWidth="1"/>
    <col min="7928" max="7931" width="28.42578125" style="182" customWidth="1"/>
    <col min="7932" max="8182" width="9.140625" style="182"/>
    <col min="8183" max="8183" width="23.140625" style="182" customWidth="1"/>
    <col min="8184" max="8187" width="28.42578125" style="182" customWidth="1"/>
    <col min="8188" max="8438" width="9.140625" style="182"/>
    <col min="8439" max="8439" width="23.140625" style="182" customWidth="1"/>
    <col min="8440" max="8443" width="28.42578125" style="182" customWidth="1"/>
    <col min="8444" max="8694" width="9.140625" style="182"/>
    <col min="8695" max="8695" width="23.140625" style="182" customWidth="1"/>
    <col min="8696" max="8699" width="28.42578125" style="182" customWidth="1"/>
    <col min="8700" max="8950" width="9.140625" style="182"/>
    <col min="8951" max="8951" width="23.140625" style="182" customWidth="1"/>
    <col min="8952" max="8955" width="28.42578125" style="182" customWidth="1"/>
    <col min="8956" max="9206" width="9.140625" style="182"/>
    <col min="9207" max="9207" width="23.140625" style="182" customWidth="1"/>
    <col min="9208" max="9211" width="28.42578125" style="182" customWidth="1"/>
    <col min="9212" max="9462" width="9.140625" style="182"/>
    <col min="9463" max="9463" width="23.140625" style="182" customWidth="1"/>
    <col min="9464" max="9467" width="28.42578125" style="182" customWidth="1"/>
    <col min="9468" max="9718" width="9.140625" style="182"/>
    <col min="9719" max="9719" width="23.140625" style="182" customWidth="1"/>
    <col min="9720" max="9723" width="28.42578125" style="182" customWidth="1"/>
    <col min="9724" max="9974" width="9.140625" style="182"/>
    <col min="9975" max="9975" width="23.140625" style="182" customWidth="1"/>
    <col min="9976" max="9979" width="28.42578125" style="182" customWidth="1"/>
    <col min="9980" max="10230" width="9.140625" style="182"/>
    <col min="10231" max="10231" width="23.140625" style="182" customWidth="1"/>
    <col min="10232" max="10235" width="28.42578125" style="182" customWidth="1"/>
    <col min="10236" max="10486" width="9.140625" style="182"/>
    <col min="10487" max="10487" width="23.140625" style="182" customWidth="1"/>
    <col min="10488" max="10491" width="28.42578125" style="182" customWidth="1"/>
    <col min="10492" max="10742" width="9.140625" style="182"/>
    <col min="10743" max="10743" width="23.140625" style="182" customWidth="1"/>
    <col min="10744" max="10747" width="28.42578125" style="182" customWidth="1"/>
    <col min="10748" max="10998" width="9.140625" style="182"/>
    <col min="10999" max="10999" width="23.140625" style="182" customWidth="1"/>
    <col min="11000" max="11003" width="28.42578125" style="182" customWidth="1"/>
    <col min="11004" max="11254" width="9.140625" style="182"/>
    <col min="11255" max="11255" width="23.140625" style="182" customWidth="1"/>
    <col min="11256" max="11259" width="28.42578125" style="182" customWidth="1"/>
    <col min="11260" max="11510" width="9.140625" style="182"/>
    <col min="11511" max="11511" width="23.140625" style="182" customWidth="1"/>
    <col min="11512" max="11515" width="28.42578125" style="182" customWidth="1"/>
    <col min="11516" max="11766" width="9.140625" style="182"/>
    <col min="11767" max="11767" width="23.140625" style="182" customWidth="1"/>
    <col min="11768" max="11771" width="28.42578125" style="182" customWidth="1"/>
    <col min="11772" max="12022" width="9.140625" style="182"/>
    <col min="12023" max="12023" width="23.140625" style="182" customWidth="1"/>
    <col min="12024" max="12027" width="28.42578125" style="182" customWidth="1"/>
    <col min="12028" max="12278" width="9.140625" style="182"/>
    <col min="12279" max="12279" width="23.140625" style="182" customWidth="1"/>
    <col min="12280" max="12283" width="28.42578125" style="182" customWidth="1"/>
    <col min="12284" max="12534" width="9.140625" style="182"/>
    <col min="12535" max="12535" width="23.140625" style="182" customWidth="1"/>
    <col min="12536" max="12539" width="28.42578125" style="182" customWidth="1"/>
    <col min="12540" max="12790" width="9.140625" style="182"/>
    <col min="12791" max="12791" width="23.140625" style="182" customWidth="1"/>
    <col min="12792" max="12795" width="28.42578125" style="182" customWidth="1"/>
    <col min="12796" max="13046" width="9.140625" style="182"/>
    <col min="13047" max="13047" width="23.140625" style="182" customWidth="1"/>
    <col min="13048" max="13051" width="28.42578125" style="182" customWidth="1"/>
    <col min="13052" max="13302" width="9.140625" style="182"/>
    <col min="13303" max="13303" width="23.140625" style="182" customWidth="1"/>
    <col min="13304" max="13307" width="28.42578125" style="182" customWidth="1"/>
    <col min="13308" max="13558" width="9.140625" style="182"/>
    <col min="13559" max="13559" width="23.140625" style="182" customWidth="1"/>
    <col min="13560" max="13563" width="28.42578125" style="182" customWidth="1"/>
    <col min="13564" max="13814" width="9.140625" style="182"/>
    <col min="13815" max="13815" width="23.140625" style="182" customWidth="1"/>
    <col min="13816" max="13819" width="28.42578125" style="182" customWidth="1"/>
    <col min="13820" max="14070" width="9.140625" style="182"/>
    <col min="14071" max="14071" width="23.140625" style="182" customWidth="1"/>
    <col min="14072" max="14075" width="28.42578125" style="182" customWidth="1"/>
    <col min="14076" max="14326" width="9.140625" style="182"/>
    <col min="14327" max="14327" width="23.140625" style="182" customWidth="1"/>
    <col min="14328" max="14331" width="28.42578125" style="182" customWidth="1"/>
    <col min="14332" max="14582" width="9.140625" style="182"/>
    <col min="14583" max="14583" width="23.140625" style="182" customWidth="1"/>
    <col min="14584" max="14587" width="28.42578125" style="182" customWidth="1"/>
    <col min="14588" max="14838" width="9.140625" style="182"/>
    <col min="14839" max="14839" width="23.140625" style="182" customWidth="1"/>
    <col min="14840" max="14843" width="28.42578125" style="182" customWidth="1"/>
    <col min="14844" max="15094" width="9.140625" style="182"/>
    <col min="15095" max="15095" width="23.140625" style="182" customWidth="1"/>
    <col min="15096" max="15099" width="28.42578125" style="182" customWidth="1"/>
    <col min="15100" max="15350" width="9.140625" style="182"/>
    <col min="15351" max="15351" width="23.140625" style="182" customWidth="1"/>
    <col min="15352" max="15355" width="28.42578125" style="182" customWidth="1"/>
    <col min="15356" max="15606" width="9.140625" style="182"/>
    <col min="15607" max="15607" width="23.140625" style="182" customWidth="1"/>
    <col min="15608" max="15611" width="28.42578125" style="182" customWidth="1"/>
    <col min="15612" max="15862" width="9.140625" style="182"/>
    <col min="15863" max="15863" width="23.140625" style="182" customWidth="1"/>
    <col min="15864" max="15867" width="28.42578125" style="182" customWidth="1"/>
    <col min="15868" max="16118" width="9.140625" style="182"/>
    <col min="16119" max="16119" width="23.140625" style="182" customWidth="1"/>
    <col min="16120" max="16123" width="28.42578125" style="182" customWidth="1"/>
    <col min="16124" max="16384" width="9.140625" style="182"/>
  </cols>
  <sheetData>
    <row r="1" spans="1:6" ht="32.25" customHeight="1" x14ac:dyDescent="0.2">
      <c r="A1" s="455" t="s">
        <v>136</v>
      </c>
      <c r="B1" s="455"/>
      <c r="C1" s="455"/>
      <c r="D1" s="455"/>
      <c r="E1" s="455"/>
      <c r="F1" s="455"/>
    </row>
    <row r="2" spans="1:6" ht="12.75" customHeight="1" x14ac:dyDescent="0.2">
      <c r="A2" s="188"/>
      <c r="B2" s="183"/>
      <c r="C2" s="183"/>
      <c r="D2" s="183"/>
      <c r="F2" s="185" t="s">
        <v>137</v>
      </c>
    </row>
    <row r="3" spans="1:6" ht="18.75" customHeight="1" x14ac:dyDescent="0.2">
      <c r="A3" s="412"/>
      <c r="B3" s="420" t="s">
        <v>151</v>
      </c>
      <c r="C3" s="420" t="s">
        <v>74</v>
      </c>
      <c r="D3" s="420"/>
      <c r="E3" s="420" t="s">
        <v>180</v>
      </c>
      <c r="F3" s="411" t="s">
        <v>208</v>
      </c>
    </row>
    <row r="4" spans="1:6" ht="32.25" customHeight="1" x14ac:dyDescent="0.2">
      <c r="A4" s="412"/>
      <c r="B4" s="420"/>
      <c r="C4" s="121" t="s">
        <v>73</v>
      </c>
      <c r="D4" s="121" t="s">
        <v>72</v>
      </c>
      <c r="E4" s="420"/>
      <c r="F4" s="456"/>
    </row>
    <row r="5" spans="1:6" ht="12.75" customHeight="1" x14ac:dyDescent="0.2">
      <c r="A5" s="122" t="s">
        <v>79</v>
      </c>
      <c r="B5" s="108">
        <v>1183</v>
      </c>
      <c r="C5" s="108">
        <v>2505</v>
      </c>
      <c r="D5" s="108">
        <v>743</v>
      </c>
      <c r="E5" s="108">
        <v>881</v>
      </c>
      <c r="F5" s="108">
        <v>984</v>
      </c>
    </row>
    <row r="6" spans="1:6" x14ac:dyDescent="0.2">
      <c r="A6" s="122" t="s">
        <v>80</v>
      </c>
      <c r="B6" s="108">
        <v>798</v>
      </c>
      <c r="C6" s="108">
        <v>1749</v>
      </c>
      <c r="D6" s="108">
        <v>762</v>
      </c>
      <c r="E6" s="108">
        <v>871</v>
      </c>
      <c r="F6" s="108">
        <v>829</v>
      </c>
    </row>
    <row r="7" spans="1:6" x14ac:dyDescent="0.2">
      <c r="A7" s="122" t="s">
        <v>81</v>
      </c>
      <c r="B7" s="108">
        <v>2486</v>
      </c>
      <c r="C7" s="108">
        <v>3052</v>
      </c>
      <c r="D7" s="108">
        <v>1161</v>
      </c>
      <c r="E7" s="108">
        <v>1104</v>
      </c>
      <c r="F7" s="108">
        <v>1442</v>
      </c>
    </row>
    <row r="8" spans="1:6" x14ac:dyDescent="0.2">
      <c r="A8" s="122" t="s">
        <v>82</v>
      </c>
      <c r="B8" s="108">
        <v>659</v>
      </c>
      <c r="C8" s="108">
        <v>2937</v>
      </c>
      <c r="D8" s="108">
        <v>373</v>
      </c>
      <c r="E8" s="108">
        <v>755</v>
      </c>
      <c r="F8" s="108">
        <v>725</v>
      </c>
    </row>
    <row r="9" spans="1:6" x14ac:dyDescent="0.2">
      <c r="A9" s="122" t="s">
        <v>83</v>
      </c>
      <c r="B9" s="108">
        <v>1482</v>
      </c>
      <c r="C9" s="108">
        <v>2549</v>
      </c>
      <c r="D9" s="108">
        <v>1050</v>
      </c>
      <c r="E9" s="108">
        <v>1025</v>
      </c>
      <c r="F9" s="108">
        <v>1165</v>
      </c>
    </row>
    <row r="10" spans="1:6" x14ac:dyDescent="0.2">
      <c r="A10" s="122" t="s">
        <v>84</v>
      </c>
      <c r="B10" s="108">
        <v>814</v>
      </c>
      <c r="C10" s="108">
        <v>2717</v>
      </c>
      <c r="D10" s="108">
        <v>468</v>
      </c>
      <c r="E10" s="108">
        <v>784</v>
      </c>
      <c r="F10" s="108">
        <v>789</v>
      </c>
    </row>
    <row r="11" spans="1:6" x14ac:dyDescent="0.2">
      <c r="A11" s="122" t="s">
        <v>85</v>
      </c>
      <c r="B11" s="108">
        <v>492</v>
      </c>
      <c r="C11" s="108">
        <v>549</v>
      </c>
      <c r="D11" s="108">
        <v>491</v>
      </c>
      <c r="E11" s="108">
        <v>702</v>
      </c>
      <c r="F11" s="108">
        <v>595</v>
      </c>
    </row>
    <row r="12" spans="1:6" x14ac:dyDescent="0.2">
      <c r="A12" s="122" t="s">
        <v>86</v>
      </c>
      <c r="B12" s="108">
        <v>829</v>
      </c>
      <c r="C12" s="108">
        <v>1908</v>
      </c>
      <c r="D12" s="108">
        <v>784</v>
      </c>
      <c r="E12" s="108">
        <v>909</v>
      </c>
      <c r="F12" s="108">
        <v>882</v>
      </c>
    </row>
    <row r="13" spans="1:6" x14ac:dyDescent="0.2">
      <c r="A13" s="122" t="s">
        <v>87</v>
      </c>
      <c r="B13" s="108">
        <v>1292</v>
      </c>
      <c r="C13" s="108">
        <v>2677</v>
      </c>
      <c r="D13" s="108">
        <v>981</v>
      </c>
      <c r="E13" s="108">
        <v>1123</v>
      </c>
      <c r="F13" s="108">
        <v>1163</v>
      </c>
    </row>
    <row r="14" spans="1:6" x14ac:dyDescent="0.2">
      <c r="A14" s="122" t="s">
        <v>88</v>
      </c>
      <c r="B14" s="108">
        <v>889</v>
      </c>
      <c r="C14" s="108">
        <v>1129</v>
      </c>
      <c r="D14" s="108">
        <v>881</v>
      </c>
      <c r="E14" s="108">
        <v>789</v>
      </c>
      <c r="F14" s="108">
        <v>842</v>
      </c>
    </row>
    <row r="15" spans="1:6" x14ac:dyDescent="0.2">
      <c r="A15" s="122" t="s">
        <v>89</v>
      </c>
      <c r="B15" s="108">
        <v>2197</v>
      </c>
      <c r="C15" s="108">
        <v>2718</v>
      </c>
      <c r="D15" s="108">
        <v>1015</v>
      </c>
      <c r="E15" s="108">
        <v>1111</v>
      </c>
      <c r="F15" s="108">
        <v>1406</v>
      </c>
    </row>
    <row r="16" spans="1:6" x14ac:dyDescent="0.2">
      <c r="A16" s="122" t="s">
        <v>90</v>
      </c>
      <c r="B16" s="108">
        <v>1202</v>
      </c>
      <c r="C16" s="108">
        <v>3967</v>
      </c>
      <c r="D16" s="108">
        <v>459</v>
      </c>
      <c r="E16" s="108">
        <v>380</v>
      </c>
      <c r="F16" s="108">
        <v>461</v>
      </c>
    </row>
    <row r="17" spans="1:6" x14ac:dyDescent="0.2">
      <c r="A17" s="122" t="s">
        <v>92</v>
      </c>
      <c r="B17" s="108">
        <v>1547</v>
      </c>
      <c r="C17" s="108">
        <v>2720</v>
      </c>
      <c r="D17" s="108">
        <v>863</v>
      </c>
      <c r="E17" s="108">
        <v>885</v>
      </c>
      <c r="F17" s="108">
        <v>1247</v>
      </c>
    </row>
    <row r="18" spans="1:6" ht="14.25" customHeight="1" x14ac:dyDescent="0.2">
      <c r="A18" s="122" t="s">
        <v>93</v>
      </c>
      <c r="B18" s="108">
        <v>1701</v>
      </c>
      <c r="C18" s="108">
        <v>2656</v>
      </c>
      <c r="D18" s="108">
        <v>768</v>
      </c>
      <c r="E18" s="108">
        <v>847</v>
      </c>
      <c r="F18" s="108">
        <v>1271</v>
      </c>
    </row>
    <row r="19" spans="1:6" x14ac:dyDescent="0.2">
      <c r="A19" s="122" t="s">
        <v>158</v>
      </c>
      <c r="B19" s="108">
        <v>1896</v>
      </c>
      <c r="C19" s="108">
        <v>2336</v>
      </c>
      <c r="D19" s="108">
        <v>851</v>
      </c>
      <c r="E19" s="108">
        <v>969</v>
      </c>
      <c r="F19" s="108">
        <v>1095</v>
      </c>
    </row>
    <row r="20" spans="1:6" x14ac:dyDescent="0.2">
      <c r="A20" s="122" t="s">
        <v>95</v>
      </c>
      <c r="B20" s="108">
        <v>748</v>
      </c>
      <c r="C20" s="113" t="s">
        <v>157</v>
      </c>
      <c r="D20" s="108">
        <v>748</v>
      </c>
      <c r="E20" s="108">
        <v>619</v>
      </c>
      <c r="F20" s="108">
        <v>728</v>
      </c>
    </row>
    <row r="21" spans="1:6" x14ac:dyDescent="0.2">
      <c r="A21" s="122" t="s">
        <v>96</v>
      </c>
      <c r="B21" s="108">
        <v>884</v>
      </c>
      <c r="C21" s="108">
        <v>2629</v>
      </c>
      <c r="D21" s="108">
        <v>660</v>
      </c>
      <c r="E21" s="108">
        <v>871</v>
      </c>
      <c r="F21" s="108">
        <v>877</v>
      </c>
    </row>
    <row r="22" spans="1:6" x14ac:dyDescent="0.2">
      <c r="A22" s="122" t="s">
        <v>97</v>
      </c>
      <c r="B22" s="108">
        <v>840</v>
      </c>
      <c r="C22" s="113" t="s">
        <v>157</v>
      </c>
      <c r="D22" s="108">
        <v>840</v>
      </c>
      <c r="E22" s="108">
        <v>841</v>
      </c>
      <c r="F22" s="108">
        <v>840</v>
      </c>
    </row>
    <row r="23" spans="1:6" x14ac:dyDescent="0.2">
      <c r="A23" s="122" t="s">
        <v>98</v>
      </c>
      <c r="B23" s="113" t="s">
        <v>157</v>
      </c>
      <c r="C23" s="113" t="s">
        <v>157</v>
      </c>
      <c r="D23" s="113" t="s">
        <v>157</v>
      </c>
      <c r="E23" s="108">
        <v>227</v>
      </c>
      <c r="F23" s="108">
        <v>227</v>
      </c>
    </row>
    <row r="24" spans="1:6" x14ac:dyDescent="0.2">
      <c r="A24" s="123" t="s">
        <v>99</v>
      </c>
      <c r="B24" s="115">
        <v>2015</v>
      </c>
      <c r="C24" s="115">
        <v>2546</v>
      </c>
      <c r="D24" s="115">
        <v>976</v>
      </c>
      <c r="E24" s="115">
        <v>852</v>
      </c>
      <c r="F24" s="115">
        <v>1048</v>
      </c>
    </row>
    <row r="26" spans="1:6" x14ac:dyDescent="0.2">
      <c r="A26" s="192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H13" sqref="H13"/>
    </sheetView>
  </sheetViews>
  <sheetFormatPr defaultRowHeight="12.75" x14ac:dyDescent="0.2"/>
  <cols>
    <col min="1" max="1" width="23.7109375" style="182" customWidth="1"/>
    <col min="2" max="2" width="23" style="182" customWidth="1"/>
    <col min="3" max="4" width="28.28515625" style="182" customWidth="1"/>
    <col min="5" max="5" width="25.28515625" style="184" customWidth="1"/>
    <col min="6" max="6" width="25.28515625" style="182" customWidth="1"/>
    <col min="7" max="7" width="9.140625" style="182"/>
    <col min="8" max="8" width="9.140625" style="182" customWidth="1"/>
    <col min="9" max="256" width="9.140625" style="182"/>
    <col min="257" max="257" width="23.7109375" style="182" customWidth="1"/>
    <col min="258" max="261" width="28.28515625" style="182" customWidth="1"/>
    <col min="262" max="512" width="9.140625" style="182"/>
    <col min="513" max="513" width="23.7109375" style="182" customWidth="1"/>
    <col min="514" max="517" width="28.28515625" style="182" customWidth="1"/>
    <col min="518" max="768" width="9.140625" style="182"/>
    <col min="769" max="769" width="23.7109375" style="182" customWidth="1"/>
    <col min="770" max="773" width="28.28515625" style="182" customWidth="1"/>
    <col min="774" max="1024" width="9.140625" style="182"/>
    <col min="1025" max="1025" width="23.7109375" style="182" customWidth="1"/>
    <col min="1026" max="1029" width="28.28515625" style="182" customWidth="1"/>
    <col min="1030" max="1280" width="9.140625" style="182"/>
    <col min="1281" max="1281" width="23.7109375" style="182" customWidth="1"/>
    <col min="1282" max="1285" width="28.28515625" style="182" customWidth="1"/>
    <col min="1286" max="1536" width="9.140625" style="182"/>
    <col min="1537" max="1537" width="23.7109375" style="182" customWidth="1"/>
    <col min="1538" max="1541" width="28.28515625" style="182" customWidth="1"/>
    <col min="1542" max="1792" width="9.140625" style="182"/>
    <col min="1793" max="1793" width="23.7109375" style="182" customWidth="1"/>
    <col min="1794" max="1797" width="28.28515625" style="182" customWidth="1"/>
    <col min="1798" max="2048" width="9.140625" style="182"/>
    <col min="2049" max="2049" width="23.7109375" style="182" customWidth="1"/>
    <col min="2050" max="2053" width="28.28515625" style="182" customWidth="1"/>
    <col min="2054" max="2304" width="9.140625" style="182"/>
    <col min="2305" max="2305" width="23.7109375" style="182" customWidth="1"/>
    <col min="2306" max="2309" width="28.28515625" style="182" customWidth="1"/>
    <col min="2310" max="2560" width="9.140625" style="182"/>
    <col min="2561" max="2561" width="23.7109375" style="182" customWidth="1"/>
    <col min="2562" max="2565" width="28.28515625" style="182" customWidth="1"/>
    <col min="2566" max="2816" width="9.140625" style="182"/>
    <col min="2817" max="2817" width="23.7109375" style="182" customWidth="1"/>
    <col min="2818" max="2821" width="28.28515625" style="182" customWidth="1"/>
    <col min="2822" max="3072" width="9.140625" style="182"/>
    <col min="3073" max="3073" width="23.7109375" style="182" customWidth="1"/>
    <col min="3074" max="3077" width="28.28515625" style="182" customWidth="1"/>
    <col min="3078" max="3328" width="9.140625" style="182"/>
    <col min="3329" max="3329" width="23.7109375" style="182" customWidth="1"/>
    <col min="3330" max="3333" width="28.28515625" style="182" customWidth="1"/>
    <col min="3334" max="3584" width="9.140625" style="182"/>
    <col min="3585" max="3585" width="23.7109375" style="182" customWidth="1"/>
    <col min="3586" max="3589" width="28.28515625" style="182" customWidth="1"/>
    <col min="3590" max="3840" width="9.140625" style="182"/>
    <col min="3841" max="3841" width="23.7109375" style="182" customWidth="1"/>
    <col min="3842" max="3845" width="28.28515625" style="182" customWidth="1"/>
    <col min="3846" max="4096" width="9.140625" style="182"/>
    <col min="4097" max="4097" width="23.7109375" style="182" customWidth="1"/>
    <col min="4098" max="4101" width="28.28515625" style="182" customWidth="1"/>
    <col min="4102" max="4352" width="9.140625" style="182"/>
    <col min="4353" max="4353" width="23.7109375" style="182" customWidth="1"/>
    <col min="4354" max="4357" width="28.28515625" style="182" customWidth="1"/>
    <col min="4358" max="4608" width="9.140625" style="182"/>
    <col min="4609" max="4609" width="23.7109375" style="182" customWidth="1"/>
    <col min="4610" max="4613" width="28.28515625" style="182" customWidth="1"/>
    <col min="4614" max="4864" width="9.140625" style="182"/>
    <col min="4865" max="4865" width="23.7109375" style="182" customWidth="1"/>
    <col min="4866" max="4869" width="28.28515625" style="182" customWidth="1"/>
    <col min="4870" max="5120" width="9.140625" style="182"/>
    <col min="5121" max="5121" width="23.7109375" style="182" customWidth="1"/>
    <col min="5122" max="5125" width="28.28515625" style="182" customWidth="1"/>
    <col min="5126" max="5376" width="9.140625" style="182"/>
    <col min="5377" max="5377" width="23.7109375" style="182" customWidth="1"/>
    <col min="5378" max="5381" width="28.28515625" style="182" customWidth="1"/>
    <col min="5382" max="5632" width="9.140625" style="182"/>
    <col min="5633" max="5633" width="23.7109375" style="182" customWidth="1"/>
    <col min="5634" max="5637" width="28.28515625" style="182" customWidth="1"/>
    <col min="5638" max="5888" width="9.140625" style="182"/>
    <col min="5889" max="5889" width="23.7109375" style="182" customWidth="1"/>
    <col min="5890" max="5893" width="28.28515625" style="182" customWidth="1"/>
    <col min="5894" max="6144" width="9.140625" style="182"/>
    <col min="6145" max="6145" width="23.7109375" style="182" customWidth="1"/>
    <col min="6146" max="6149" width="28.28515625" style="182" customWidth="1"/>
    <col min="6150" max="6400" width="9.140625" style="182"/>
    <col min="6401" max="6401" width="23.7109375" style="182" customWidth="1"/>
    <col min="6402" max="6405" width="28.28515625" style="182" customWidth="1"/>
    <col min="6406" max="6656" width="9.140625" style="182"/>
    <col min="6657" max="6657" width="23.7109375" style="182" customWidth="1"/>
    <col min="6658" max="6661" width="28.28515625" style="182" customWidth="1"/>
    <col min="6662" max="6912" width="9.140625" style="182"/>
    <col min="6913" max="6913" width="23.7109375" style="182" customWidth="1"/>
    <col min="6914" max="6917" width="28.28515625" style="182" customWidth="1"/>
    <col min="6918" max="7168" width="9.140625" style="182"/>
    <col min="7169" max="7169" width="23.7109375" style="182" customWidth="1"/>
    <col min="7170" max="7173" width="28.28515625" style="182" customWidth="1"/>
    <col min="7174" max="7424" width="9.140625" style="182"/>
    <col min="7425" max="7425" width="23.7109375" style="182" customWidth="1"/>
    <col min="7426" max="7429" width="28.28515625" style="182" customWidth="1"/>
    <col min="7430" max="7680" width="9.140625" style="182"/>
    <col min="7681" max="7681" width="23.7109375" style="182" customWidth="1"/>
    <col min="7682" max="7685" width="28.28515625" style="182" customWidth="1"/>
    <col min="7686" max="7936" width="9.140625" style="182"/>
    <col min="7937" max="7937" width="23.7109375" style="182" customWidth="1"/>
    <col min="7938" max="7941" width="28.28515625" style="182" customWidth="1"/>
    <col min="7942" max="8192" width="9.140625" style="182"/>
    <col min="8193" max="8193" width="23.7109375" style="182" customWidth="1"/>
    <col min="8194" max="8197" width="28.28515625" style="182" customWidth="1"/>
    <col min="8198" max="8448" width="9.140625" style="182"/>
    <col min="8449" max="8449" width="23.7109375" style="182" customWidth="1"/>
    <col min="8450" max="8453" width="28.28515625" style="182" customWidth="1"/>
    <col min="8454" max="8704" width="9.140625" style="182"/>
    <col min="8705" max="8705" width="23.7109375" style="182" customWidth="1"/>
    <col min="8706" max="8709" width="28.28515625" style="182" customWidth="1"/>
    <col min="8710" max="8960" width="9.140625" style="182"/>
    <col min="8961" max="8961" width="23.7109375" style="182" customWidth="1"/>
    <col min="8962" max="8965" width="28.28515625" style="182" customWidth="1"/>
    <col min="8966" max="9216" width="9.140625" style="182"/>
    <col min="9217" max="9217" width="23.7109375" style="182" customWidth="1"/>
    <col min="9218" max="9221" width="28.28515625" style="182" customWidth="1"/>
    <col min="9222" max="9472" width="9.140625" style="182"/>
    <col min="9473" max="9473" width="23.7109375" style="182" customWidth="1"/>
    <col min="9474" max="9477" width="28.28515625" style="182" customWidth="1"/>
    <col min="9478" max="9728" width="9.140625" style="182"/>
    <col min="9729" max="9729" width="23.7109375" style="182" customWidth="1"/>
    <col min="9730" max="9733" width="28.28515625" style="182" customWidth="1"/>
    <col min="9734" max="9984" width="9.140625" style="182"/>
    <col min="9985" max="9985" width="23.7109375" style="182" customWidth="1"/>
    <col min="9986" max="9989" width="28.28515625" style="182" customWidth="1"/>
    <col min="9990" max="10240" width="9.140625" style="182"/>
    <col min="10241" max="10241" width="23.7109375" style="182" customWidth="1"/>
    <col min="10242" max="10245" width="28.28515625" style="182" customWidth="1"/>
    <col min="10246" max="10496" width="9.140625" style="182"/>
    <col min="10497" max="10497" width="23.7109375" style="182" customWidth="1"/>
    <col min="10498" max="10501" width="28.28515625" style="182" customWidth="1"/>
    <col min="10502" max="10752" width="9.140625" style="182"/>
    <col min="10753" max="10753" width="23.7109375" style="182" customWidth="1"/>
    <col min="10754" max="10757" width="28.28515625" style="182" customWidth="1"/>
    <col min="10758" max="11008" width="9.140625" style="182"/>
    <col min="11009" max="11009" width="23.7109375" style="182" customWidth="1"/>
    <col min="11010" max="11013" width="28.28515625" style="182" customWidth="1"/>
    <col min="11014" max="11264" width="9.140625" style="182"/>
    <col min="11265" max="11265" width="23.7109375" style="182" customWidth="1"/>
    <col min="11266" max="11269" width="28.28515625" style="182" customWidth="1"/>
    <col min="11270" max="11520" width="9.140625" style="182"/>
    <col min="11521" max="11521" width="23.7109375" style="182" customWidth="1"/>
    <col min="11522" max="11525" width="28.28515625" style="182" customWidth="1"/>
    <col min="11526" max="11776" width="9.140625" style="182"/>
    <col min="11777" max="11777" width="23.7109375" style="182" customWidth="1"/>
    <col min="11778" max="11781" width="28.28515625" style="182" customWidth="1"/>
    <col min="11782" max="12032" width="9.140625" style="182"/>
    <col min="12033" max="12033" width="23.7109375" style="182" customWidth="1"/>
    <col min="12034" max="12037" width="28.28515625" style="182" customWidth="1"/>
    <col min="12038" max="12288" width="9.140625" style="182"/>
    <col min="12289" max="12289" width="23.7109375" style="182" customWidth="1"/>
    <col min="12290" max="12293" width="28.28515625" style="182" customWidth="1"/>
    <col min="12294" max="12544" width="9.140625" style="182"/>
    <col min="12545" max="12545" width="23.7109375" style="182" customWidth="1"/>
    <col min="12546" max="12549" width="28.28515625" style="182" customWidth="1"/>
    <col min="12550" max="12800" width="9.140625" style="182"/>
    <col min="12801" max="12801" width="23.7109375" style="182" customWidth="1"/>
    <col min="12802" max="12805" width="28.28515625" style="182" customWidth="1"/>
    <col min="12806" max="13056" width="9.140625" style="182"/>
    <col min="13057" max="13057" width="23.7109375" style="182" customWidth="1"/>
    <col min="13058" max="13061" width="28.28515625" style="182" customWidth="1"/>
    <col min="13062" max="13312" width="9.140625" style="182"/>
    <col min="13313" max="13313" width="23.7109375" style="182" customWidth="1"/>
    <col min="13314" max="13317" width="28.28515625" style="182" customWidth="1"/>
    <col min="13318" max="13568" width="9.140625" style="182"/>
    <col min="13569" max="13569" width="23.7109375" style="182" customWidth="1"/>
    <col min="13570" max="13573" width="28.28515625" style="182" customWidth="1"/>
    <col min="13574" max="13824" width="9.140625" style="182"/>
    <col min="13825" max="13825" width="23.7109375" style="182" customWidth="1"/>
    <col min="13826" max="13829" width="28.28515625" style="182" customWidth="1"/>
    <col min="13830" max="14080" width="9.140625" style="182"/>
    <col min="14081" max="14081" width="23.7109375" style="182" customWidth="1"/>
    <col min="14082" max="14085" width="28.28515625" style="182" customWidth="1"/>
    <col min="14086" max="14336" width="9.140625" style="182"/>
    <col min="14337" max="14337" width="23.7109375" style="182" customWidth="1"/>
    <col min="14338" max="14341" width="28.28515625" style="182" customWidth="1"/>
    <col min="14342" max="14592" width="9.140625" style="182"/>
    <col min="14593" max="14593" width="23.7109375" style="182" customWidth="1"/>
    <col min="14594" max="14597" width="28.28515625" style="182" customWidth="1"/>
    <col min="14598" max="14848" width="9.140625" style="182"/>
    <col min="14849" max="14849" width="23.7109375" style="182" customWidth="1"/>
    <col min="14850" max="14853" width="28.28515625" style="182" customWidth="1"/>
    <col min="14854" max="15104" width="9.140625" style="182"/>
    <col min="15105" max="15105" width="23.7109375" style="182" customWidth="1"/>
    <col min="15106" max="15109" width="28.28515625" style="182" customWidth="1"/>
    <col min="15110" max="15360" width="9.140625" style="182"/>
    <col min="15361" max="15361" width="23.7109375" style="182" customWidth="1"/>
    <col min="15362" max="15365" width="28.28515625" style="182" customWidth="1"/>
    <col min="15366" max="15616" width="9.140625" style="182"/>
    <col min="15617" max="15617" width="23.7109375" style="182" customWidth="1"/>
    <col min="15618" max="15621" width="28.28515625" style="182" customWidth="1"/>
    <col min="15622" max="15872" width="9.140625" style="182"/>
    <col min="15873" max="15873" width="23.7109375" style="182" customWidth="1"/>
    <col min="15874" max="15877" width="28.28515625" style="182" customWidth="1"/>
    <col min="15878" max="16128" width="9.140625" style="182"/>
    <col min="16129" max="16129" width="23.7109375" style="182" customWidth="1"/>
    <col min="16130" max="16133" width="28.28515625" style="182" customWidth="1"/>
    <col min="16134" max="16384" width="9.140625" style="182"/>
  </cols>
  <sheetData>
    <row r="1" spans="1:7" ht="33" customHeight="1" x14ac:dyDescent="0.2">
      <c r="A1" s="455" t="s">
        <v>138</v>
      </c>
      <c r="B1" s="455"/>
      <c r="C1" s="455"/>
      <c r="D1" s="455"/>
      <c r="E1" s="455"/>
      <c r="F1" s="455"/>
    </row>
    <row r="2" spans="1:7" x14ac:dyDescent="0.2">
      <c r="A2" s="131"/>
      <c r="B2" s="183"/>
      <c r="C2" s="183"/>
      <c r="D2" s="183"/>
      <c r="F2" s="185" t="s">
        <v>117</v>
      </c>
    </row>
    <row r="3" spans="1:7" ht="35.25" customHeight="1" x14ac:dyDescent="0.2">
      <c r="A3" s="457"/>
      <c r="B3" s="459" t="s">
        <v>151</v>
      </c>
      <c r="C3" s="385" t="s">
        <v>74</v>
      </c>
      <c r="D3" s="461"/>
      <c r="E3" s="384" t="s">
        <v>180</v>
      </c>
      <c r="F3" s="379" t="s">
        <v>152</v>
      </c>
    </row>
    <row r="4" spans="1:7" ht="33.75" x14ac:dyDescent="0.2">
      <c r="A4" s="458"/>
      <c r="B4" s="460"/>
      <c r="C4" s="13" t="s">
        <v>73</v>
      </c>
      <c r="D4" s="13" t="s">
        <v>72</v>
      </c>
      <c r="E4" s="384"/>
      <c r="F4" s="382"/>
      <c r="G4" s="111"/>
    </row>
    <row r="5" spans="1:7" x14ac:dyDescent="0.2">
      <c r="A5" s="122" t="s">
        <v>79</v>
      </c>
      <c r="B5" s="108">
        <v>111</v>
      </c>
      <c r="C5" s="108">
        <v>112</v>
      </c>
      <c r="D5" s="108">
        <v>52</v>
      </c>
      <c r="E5" s="108">
        <v>59</v>
      </c>
      <c r="F5" s="108">
        <v>100</v>
      </c>
      <c r="G5" s="111"/>
    </row>
    <row r="6" spans="1:7" x14ac:dyDescent="0.2">
      <c r="A6" s="122" t="s">
        <v>80</v>
      </c>
      <c r="B6" s="108">
        <v>59</v>
      </c>
      <c r="C6" s="108">
        <v>60</v>
      </c>
      <c r="D6" s="108">
        <v>56</v>
      </c>
      <c r="E6" s="108">
        <v>70</v>
      </c>
      <c r="F6" s="108">
        <v>69</v>
      </c>
      <c r="G6" s="111"/>
    </row>
    <row r="7" spans="1:7" x14ac:dyDescent="0.2">
      <c r="A7" s="122" t="s">
        <v>81</v>
      </c>
      <c r="B7" s="108">
        <v>123</v>
      </c>
      <c r="C7" s="108">
        <v>123</v>
      </c>
      <c r="D7" s="108">
        <v>92</v>
      </c>
      <c r="E7" s="108">
        <v>50</v>
      </c>
      <c r="F7" s="108">
        <v>110</v>
      </c>
      <c r="G7" s="111"/>
    </row>
    <row r="8" spans="1:7" x14ac:dyDescent="0.2">
      <c r="A8" s="122" t="s">
        <v>82</v>
      </c>
      <c r="B8" s="108">
        <v>115</v>
      </c>
      <c r="C8" s="108">
        <v>116</v>
      </c>
      <c r="D8" s="108">
        <v>40</v>
      </c>
      <c r="E8" s="108">
        <v>64</v>
      </c>
      <c r="F8" s="108">
        <v>96</v>
      </c>
      <c r="G8" s="111"/>
    </row>
    <row r="9" spans="1:7" x14ac:dyDescent="0.2">
      <c r="A9" s="122" t="s">
        <v>83</v>
      </c>
      <c r="B9" s="108">
        <v>84</v>
      </c>
      <c r="C9" s="108">
        <v>85</v>
      </c>
      <c r="D9" s="108">
        <v>73</v>
      </c>
      <c r="E9" s="108">
        <v>95</v>
      </c>
      <c r="F9" s="108">
        <v>85</v>
      </c>
      <c r="G9" s="111"/>
    </row>
    <row r="10" spans="1:7" x14ac:dyDescent="0.2">
      <c r="A10" s="122" t="s">
        <v>84</v>
      </c>
      <c r="B10" s="108">
        <v>132</v>
      </c>
      <c r="C10" s="108">
        <v>133</v>
      </c>
      <c r="D10" s="108">
        <v>77</v>
      </c>
      <c r="E10" s="108">
        <v>37</v>
      </c>
      <c r="F10" s="108">
        <v>114</v>
      </c>
      <c r="G10" s="111"/>
    </row>
    <row r="11" spans="1:7" x14ac:dyDescent="0.2">
      <c r="A11" s="122" t="s">
        <v>85</v>
      </c>
      <c r="B11" s="108">
        <v>124</v>
      </c>
      <c r="C11" s="108">
        <v>126</v>
      </c>
      <c r="D11" s="108">
        <v>38</v>
      </c>
      <c r="E11" s="108">
        <v>62</v>
      </c>
      <c r="F11" s="108">
        <v>105</v>
      </c>
      <c r="G11" s="111"/>
    </row>
    <row r="12" spans="1:7" x14ac:dyDescent="0.2">
      <c r="A12" s="122" t="s">
        <v>86</v>
      </c>
      <c r="B12" s="108">
        <v>75</v>
      </c>
      <c r="C12" s="108">
        <v>78</v>
      </c>
      <c r="D12" s="108">
        <v>42</v>
      </c>
      <c r="E12" s="108">
        <v>45</v>
      </c>
      <c r="F12" s="108">
        <v>57</v>
      </c>
      <c r="G12" s="111"/>
    </row>
    <row r="13" spans="1:7" x14ac:dyDescent="0.2">
      <c r="A13" s="122" t="s">
        <v>87</v>
      </c>
      <c r="B13" s="108">
        <v>97</v>
      </c>
      <c r="C13" s="108">
        <v>97</v>
      </c>
      <c r="D13" s="108">
        <v>84</v>
      </c>
      <c r="E13" s="108">
        <v>71</v>
      </c>
      <c r="F13" s="108">
        <v>91</v>
      </c>
      <c r="G13" s="111"/>
    </row>
    <row r="14" spans="1:7" x14ac:dyDescent="0.2">
      <c r="A14" s="122" t="s">
        <v>88</v>
      </c>
      <c r="B14" s="108">
        <v>119</v>
      </c>
      <c r="C14" s="108">
        <v>120</v>
      </c>
      <c r="D14" s="108">
        <v>60</v>
      </c>
      <c r="E14" s="108">
        <v>55</v>
      </c>
      <c r="F14" s="108">
        <v>115</v>
      </c>
      <c r="G14" s="111"/>
    </row>
    <row r="15" spans="1:7" x14ac:dyDescent="0.2">
      <c r="A15" s="122" t="s">
        <v>89</v>
      </c>
      <c r="B15" s="108">
        <v>127</v>
      </c>
      <c r="C15" s="108">
        <v>127</v>
      </c>
      <c r="D15" s="108">
        <v>28</v>
      </c>
      <c r="E15" s="108">
        <v>57</v>
      </c>
      <c r="F15" s="108">
        <v>118</v>
      </c>
      <c r="G15" s="111"/>
    </row>
    <row r="16" spans="1:7" x14ac:dyDescent="0.2">
      <c r="A16" s="122" t="s">
        <v>90</v>
      </c>
      <c r="B16" s="108">
        <v>100</v>
      </c>
      <c r="C16" s="113" t="s">
        <v>157</v>
      </c>
      <c r="D16" s="108">
        <v>100</v>
      </c>
      <c r="E16" s="108">
        <v>67</v>
      </c>
      <c r="F16" s="108">
        <v>67</v>
      </c>
      <c r="G16" s="111"/>
    </row>
    <row r="17" spans="1:7" x14ac:dyDescent="0.2">
      <c r="A17" s="122" t="s">
        <v>91</v>
      </c>
      <c r="B17" s="108">
        <v>34</v>
      </c>
      <c r="C17" s="113" t="s">
        <v>157</v>
      </c>
      <c r="D17" s="108">
        <v>34</v>
      </c>
      <c r="E17" s="108">
        <v>34</v>
      </c>
      <c r="F17" s="108">
        <v>34</v>
      </c>
      <c r="G17" s="111"/>
    </row>
    <row r="18" spans="1:7" x14ac:dyDescent="0.2">
      <c r="A18" s="122" t="s">
        <v>92</v>
      </c>
      <c r="B18" s="108">
        <v>145</v>
      </c>
      <c r="C18" s="108">
        <v>146</v>
      </c>
      <c r="D18" s="108">
        <v>44</v>
      </c>
      <c r="E18" s="108">
        <v>48</v>
      </c>
      <c r="F18" s="108">
        <v>122</v>
      </c>
      <c r="G18" s="111"/>
    </row>
    <row r="19" spans="1:7" ht="14.25" customHeight="1" x14ac:dyDescent="0.2">
      <c r="A19" s="122" t="s">
        <v>93</v>
      </c>
      <c r="B19" s="108">
        <v>116</v>
      </c>
      <c r="C19" s="108">
        <v>116</v>
      </c>
      <c r="D19" s="108">
        <v>36</v>
      </c>
      <c r="E19" s="108">
        <v>41</v>
      </c>
      <c r="F19" s="108">
        <v>102</v>
      </c>
      <c r="G19" s="111"/>
    </row>
    <row r="20" spans="1:7" x14ac:dyDescent="0.2">
      <c r="A20" s="122" t="s">
        <v>158</v>
      </c>
      <c r="B20" s="108">
        <v>103</v>
      </c>
      <c r="C20" s="108">
        <v>108</v>
      </c>
      <c r="D20" s="108">
        <v>33</v>
      </c>
      <c r="E20" s="108">
        <v>74</v>
      </c>
      <c r="F20" s="108">
        <v>87</v>
      </c>
      <c r="G20" s="111"/>
    </row>
    <row r="21" spans="1:7" x14ac:dyDescent="0.2">
      <c r="A21" s="122" t="s">
        <v>95</v>
      </c>
      <c r="B21" s="108">
        <v>123</v>
      </c>
      <c r="C21" s="108">
        <v>130</v>
      </c>
      <c r="D21" s="108">
        <v>67</v>
      </c>
      <c r="E21" s="108">
        <v>56</v>
      </c>
      <c r="F21" s="108">
        <v>85</v>
      </c>
      <c r="G21" s="111"/>
    </row>
    <row r="22" spans="1:7" x14ac:dyDescent="0.2">
      <c r="A22" s="122" t="s">
        <v>96</v>
      </c>
      <c r="B22" s="108">
        <v>112</v>
      </c>
      <c r="C22" s="108">
        <v>121</v>
      </c>
      <c r="D22" s="108">
        <v>32</v>
      </c>
      <c r="E22" s="108">
        <v>63</v>
      </c>
      <c r="F22" s="108">
        <v>67</v>
      </c>
      <c r="G22" s="111"/>
    </row>
    <row r="23" spans="1:7" x14ac:dyDescent="0.2">
      <c r="A23" s="122" t="s">
        <v>97</v>
      </c>
      <c r="B23" s="113" t="s">
        <v>157</v>
      </c>
      <c r="C23" s="113" t="s">
        <v>157</v>
      </c>
      <c r="D23" s="113" t="s">
        <v>157</v>
      </c>
      <c r="E23" s="108">
        <v>32</v>
      </c>
      <c r="F23" s="108">
        <v>32</v>
      </c>
      <c r="G23" s="111"/>
    </row>
    <row r="24" spans="1:7" x14ac:dyDescent="0.2">
      <c r="A24" s="122" t="s">
        <v>98</v>
      </c>
      <c r="B24" s="108">
        <v>6</v>
      </c>
      <c r="C24" s="108">
        <v>6</v>
      </c>
      <c r="D24" s="113" t="s">
        <v>157</v>
      </c>
      <c r="E24" s="108">
        <v>20</v>
      </c>
      <c r="F24" s="108">
        <v>20</v>
      </c>
      <c r="G24" s="111"/>
    </row>
    <row r="25" spans="1:7" x14ac:dyDescent="0.2">
      <c r="A25" s="123" t="s">
        <v>99</v>
      </c>
      <c r="B25" s="115">
        <v>123</v>
      </c>
      <c r="C25" s="115">
        <v>123</v>
      </c>
      <c r="D25" s="116" t="s">
        <v>157</v>
      </c>
      <c r="E25" s="115">
        <v>57</v>
      </c>
      <c r="F25" s="115">
        <v>119</v>
      </c>
      <c r="G25" s="111"/>
    </row>
    <row r="26" spans="1:7" x14ac:dyDescent="0.2">
      <c r="A26" s="186"/>
      <c r="B26" s="186"/>
      <c r="C26" s="186"/>
      <c r="D26" s="186"/>
      <c r="E26" s="187"/>
    </row>
    <row r="27" spans="1:7" x14ac:dyDescent="0.2">
      <c r="A27" s="192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workbookViewId="0">
      <selection activeCell="A3" sqref="A3:A5"/>
    </sheetView>
  </sheetViews>
  <sheetFormatPr defaultRowHeight="12.75" x14ac:dyDescent="0.2"/>
  <cols>
    <col min="1" max="1" width="19.140625" style="181" customWidth="1"/>
    <col min="2" max="2" width="10.42578125" style="181" customWidth="1"/>
    <col min="3" max="4" width="9.85546875" style="181" customWidth="1"/>
    <col min="5" max="5" width="9.7109375" style="181" customWidth="1"/>
    <col min="6" max="6" width="10.28515625" style="181" customWidth="1"/>
    <col min="7" max="7" width="11" style="181" customWidth="1"/>
    <col min="8" max="252" width="9.140625" style="181"/>
    <col min="253" max="253" width="19.140625" style="181" customWidth="1"/>
    <col min="254" max="254" width="10.42578125" style="181" customWidth="1"/>
    <col min="255" max="256" width="9.85546875" style="181" customWidth="1"/>
    <col min="257" max="257" width="8.7109375" style="181" customWidth="1"/>
    <col min="258" max="258" width="9.42578125" style="181" customWidth="1"/>
    <col min="259" max="259" width="9.7109375" style="181" customWidth="1"/>
    <col min="260" max="260" width="10.28515625" style="181" customWidth="1"/>
    <col min="261" max="261" width="11" style="181" customWidth="1"/>
    <col min="262" max="263" width="8.85546875" style="181" customWidth="1"/>
    <col min="264" max="508" width="9.140625" style="181"/>
    <col min="509" max="509" width="19.140625" style="181" customWidth="1"/>
    <col min="510" max="510" width="10.42578125" style="181" customWidth="1"/>
    <col min="511" max="512" width="9.85546875" style="181" customWidth="1"/>
    <col min="513" max="513" width="8.7109375" style="181" customWidth="1"/>
    <col min="514" max="514" width="9.42578125" style="181" customWidth="1"/>
    <col min="515" max="515" width="9.7109375" style="181" customWidth="1"/>
    <col min="516" max="516" width="10.28515625" style="181" customWidth="1"/>
    <col min="517" max="517" width="11" style="181" customWidth="1"/>
    <col min="518" max="519" width="8.85546875" style="181" customWidth="1"/>
    <col min="520" max="764" width="9.140625" style="181"/>
    <col min="765" max="765" width="19.140625" style="181" customWidth="1"/>
    <col min="766" max="766" width="10.42578125" style="181" customWidth="1"/>
    <col min="767" max="768" width="9.85546875" style="181" customWidth="1"/>
    <col min="769" max="769" width="8.7109375" style="181" customWidth="1"/>
    <col min="770" max="770" width="9.42578125" style="181" customWidth="1"/>
    <col min="771" max="771" width="9.7109375" style="181" customWidth="1"/>
    <col min="772" max="772" width="10.28515625" style="181" customWidth="1"/>
    <col min="773" max="773" width="11" style="181" customWidth="1"/>
    <col min="774" max="775" width="8.85546875" style="181" customWidth="1"/>
    <col min="776" max="1020" width="9.140625" style="181"/>
    <col min="1021" max="1021" width="19.140625" style="181" customWidth="1"/>
    <col min="1022" max="1022" width="10.42578125" style="181" customWidth="1"/>
    <col min="1023" max="1024" width="9.85546875" style="181" customWidth="1"/>
    <col min="1025" max="1025" width="8.7109375" style="181" customWidth="1"/>
    <col min="1026" max="1026" width="9.42578125" style="181" customWidth="1"/>
    <col min="1027" max="1027" width="9.7109375" style="181" customWidth="1"/>
    <col min="1028" max="1028" width="10.28515625" style="181" customWidth="1"/>
    <col min="1029" max="1029" width="11" style="181" customWidth="1"/>
    <col min="1030" max="1031" width="8.85546875" style="181" customWidth="1"/>
    <col min="1032" max="1276" width="9.140625" style="181"/>
    <col min="1277" max="1277" width="19.140625" style="181" customWidth="1"/>
    <col min="1278" max="1278" width="10.42578125" style="181" customWidth="1"/>
    <col min="1279" max="1280" width="9.85546875" style="181" customWidth="1"/>
    <col min="1281" max="1281" width="8.7109375" style="181" customWidth="1"/>
    <col min="1282" max="1282" width="9.42578125" style="181" customWidth="1"/>
    <col min="1283" max="1283" width="9.7109375" style="181" customWidth="1"/>
    <col min="1284" max="1284" width="10.28515625" style="181" customWidth="1"/>
    <col min="1285" max="1285" width="11" style="181" customWidth="1"/>
    <col min="1286" max="1287" width="8.85546875" style="181" customWidth="1"/>
    <col min="1288" max="1532" width="9.140625" style="181"/>
    <col min="1533" max="1533" width="19.140625" style="181" customWidth="1"/>
    <col min="1534" max="1534" width="10.42578125" style="181" customWidth="1"/>
    <col min="1535" max="1536" width="9.85546875" style="181" customWidth="1"/>
    <col min="1537" max="1537" width="8.7109375" style="181" customWidth="1"/>
    <col min="1538" max="1538" width="9.42578125" style="181" customWidth="1"/>
    <col min="1539" max="1539" width="9.7109375" style="181" customWidth="1"/>
    <col min="1540" max="1540" width="10.28515625" style="181" customWidth="1"/>
    <col min="1541" max="1541" width="11" style="181" customWidth="1"/>
    <col min="1542" max="1543" width="8.85546875" style="181" customWidth="1"/>
    <col min="1544" max="1788" width="9.140625" style="181"/>
    <col min="1789" max="1789" width="19.140625" style="181" customWidth="1"/>
    <col min="1790" max="1790" width="10.42578125" style="181" customWidth="1"/>
    <col min="1791" max="1792" width="9.85546875" style="181" customWidth="1"/>
    <col min="1793" max="1793" width="8.7109375" style="181" customWidth="1"/>
    <col min="1794" max="1794" width="9.42578125" style="181" customWidth="1"/>
    <col min="1795" max="1795" width="9.7109375" style="181" customWidth="1"/>
    <col min="1796" max="1796" width="10.28515625" style="181" customWidth="1"/>
    <col min="1797" max="1797" width="11" style="181" customWidth="1"/>
    <col min="1798" max="1799" width="8.85546875" style="181" customWidth="1"/>
    <col min="1800" max="2044" width="9.140625" style="181"/>
    <col min="2045" max="2045" width="19.140625" style="181" customWidth="1"/>
    <col min="2046" max="2046" width="10.42578125" style="181" customWidth="1"/>
    <col min="2047" max="2048" width="9.85546875" style="181" customWidth="1"/>
    <col min="2049" max="2049" width="8.7109375" style="181" customWidth="1"/>
    <col min="2050" max="2050" width="9.42578125" style="181" customWidth="1"/>
    <col min="2051" max="2051" width="9.7109375" style="181" customWidth="1"/>
    <col min="2052" max="2052" width="10.28515625" style="181" customWidth="1"/>
    <col min="2053" max="2053" width="11" style="181" customWidth="1"/>
    <col min="2054" max="2055" width="8.85546875" style="181" customWidth="1"/>
    <col min="2056" max="2300" width="9.140625" style="181"/>
    <col min="2301" max="2301" width="19.140625" style="181" customWidth="1"/>
    <col min="2302" max="2302" width="10.42578125" style="181" customWidth="1"/>
    <col min="2303" max="2304" width="9.85546875" style="181" customWidth="1"/>
    <col min="2305" max="2305" width="8.7109375" style="181" customWidth="1"/>
    <col min="2306" max="2306" width="9.42578125" style="181" customWidth="1"/>
    <col min="2307" max="2307" width="9.7109375" style="181" customWidth="1"/>
    <col min="2308" max="2308" width="10.28515625" style="181" customWidth="1"/>
    <col min="2309" max="2309" width="11" style="181" customWidth="1"/>
    <col min="2310" max="2311" width="8.85546875" style="181" customWidth="1"/>
    <col min="2312" max="2556" width="9.140625" style="181"/>
    <col min="2557" max="2557" width="19.140625" style="181" customWidth="1"/>
    <col min="2558" max="2558" width="10.42578125" style="181" customWidth="1"/>
    <col min="2559" max="2560" width="9.85546875" style="181" customWidth="1"/>
    <col min="2561" max="2561" width="8.7109375" style="181" customWidth="1"/>
    <col min="2562" max="2562" width="9.42578125" style="181" customWidth="1"/>
    <col min="2563" max="2563" width="9.7109375" style="181" customWidth="1"/>
    <col min="2564" max="2564" width="10.28515625" style="181" customWidth="1"/>
    <col min="2565" max="2565" width="11" style="181" customWidth="1"/>
    <col min="2566" max="2567" width="8.85546875" style="181" customWidth="1"/>
    <col min="2568" max="2812" width="9.140625" style="181"/>
    <col min="2813" max="2813" width="19.140625" style="181" customWidth="1"/>
    <col min="2814" max="2814" width="10.42578125" style="181" customWidth="1"/>
    <col min="2815" max="2816" width="9.85546875" style="181" customWidth="1"/>
    <col min="2817" max="2817" width="8.7109375" style="181" customWidth="1"/>
    <col min="2818" max="2818" width="9.42578125" style="181" customWidth="1"/>
    <col min="2819" max="2819" width="9.7109375" style="181" customWidth="1"/>
    <col min="2820" max="2820" width="10.28515625" style="181" customWidth="1"/>
    <col min="2821" max="2821" width="11" style="181" customWidth="1"/>
    <col min="2822" max="2823" width="8.85546875" style="181" customWidth="1"/>
    <col min="2824" max="3068" width="9.140625" style="181"/>
    <col min="3069" max="3069" width="19.140625" style="181" customWidth="1"/>
    <col min="3070" max="3070" width="10.42578125" style="181" customWidth="1"/>
    <col min="3071" max="3072" width="9.85546875" style="181" customWidth="1"/>
    <col min="3073" max="3073" width="8.7109375" style="181" customWidth="1"/>
    <col min="3074" max="3074" width="9.42578125" style="181" customWidth="1"/>
    <col min="3075" max="3075" width="9.7109375" style="181" customWidth="1"/>
    <col min="3076" max="3076" width="10.28515625" style="181" customWidth="1"/>
    <col min="3077" max="3077" width="11" style="181" customWidth="1"/>
    <col min="3078" max="3079" width="8.85546875" style="181" customWidth="1"/>
    <col min="3080" max="3324" width="9.140625" style="181"/>
    <col min="3325" max="3325" width="19.140625" style="181" customWidth="1"/>
    <col min="3326" max="3326" width="10.42578125" style="181" customWidth="1"/>
    <col min="3327" max="3328" width="9.85546875" style="181" customWidth="1"/>
    <col min="3329" max="3329" width="8.7109375" style="181" customWidth="1"/>
    <col min="3330" max="3330" width="9.42578125" style="181" customWidth="1"/>
    <col min="3331" max="3331" width="9.7109375" style="181" customWidth="1"/>
    <col min="3332" max="3332" width="10.28515625" style="181" customWidth="1"/>
    <col min="3333" max="3333" width="11" style="181" customWidth="1"/>
    <col min="3334" max="3335" width="8.85546875" style="181" customWidth="1"/>
    <col min="3336" max="3580" width="9.140625" style="181"/>
    <col min="3581" max="3581" width="19.140625" style="181" customWidth="1"/>
    <col min="3582" max="3582" width="10.42578125" style="181" customWidth="1"/>
    <col min="3583" max="3584" width="9.85546875" style="181" customWidth="1"/>
    <col min="3585" max="3585" width="8.7109375" style="181" customWidth="1"/>
    <col min="3586" max="3586" width="9.42578125" style="181" customWidth="1"/>
    <col min="3587" max="3587" width="9.7109375" style="181" customWidth="1"/>
    <col min="3588" max="3588" width="10.28515625" style="181" customWidth="1"/>
    <col min="3589" max="3589" width="11" style="181" customWidth="1"/>
    <col min="3590" max="3591" width="8.85546875" style="181" customWidth="1"/>
    <col min="3592" max="3836" width="9.140625" style="181"/>
    <col min="3837" max="3837" width="19.140625" style="181" customWidth="1"/>
    <col min="3838" max="3838" width="10.42578125" style="181" customWidth="1"/>
    <col min="3839" max="3840" width="9.85546875" style="181" customWidth="1"/>
    <col min="3841" max="3841" width="8.7109375" style="181" customWidth="1"/>
    <col min="3842" max="3842" width="9.42578125" style="181" customWidth="1"/>
    <col min="3843" max="3843" width="9.7109375" style="181" customWidth="1"/>
    <col min="3844" max="3844" width="10.28515625" style="181" customWidth="1"/>
    <col min="3845" max="3845" width="11" style="181" customWidth="1"/>
    <col min="3846" max="3847" width="8.85546875" style="181" customWidth="1"/>
    <col min="3848" max="4092" width="9.140625" style="181"/>
    <col min="4093" max="4093" width="19.140625" style="181" customWidth="1"/>
    <col min="4094" max="4094" width="10.42578125" style="181" customWidth="1"/>
    <col min="4095" max="4096" width="9.85546875" style="181" customWidth="1"/>
    <col min="4097" max="4097" width="8.7109375" style="181" customWidth="1"/>
    <col min="4098" max="4098" width="9.42578125" style="181" customWidth="1"/>
    <col min="4099" max="4099" width="9.7109375" style="181" customWidth="1"/>
    <col min="4100" max="4100" width="10.28515625" style="181" customWidth="1"/>
    <col min="4101" max="4101" width="11" style="181" customWidth="1"/>
    <col min="4102" max="4103" width="8.85546875" style="181" customWidth="1"/>
    <col min="4104" max="4348" width="9.140625" style="181"/>
    <col min="4349" max="4349" width="19.140625" style="181" customWidth="1"/>
    <col min="4350" max="4350" width="10.42578125" style="181" customWidth="1"/>
    <col min="4351" max="4352" width="9.85546875" style="181" customWidth="1"/>
    <col min="4353" max="4353" width="8.7109375" style="181" customWidth="1"/>
    <col min="4354" max="4354" width="9.42578125" style="181" customWidth="1"/>
    <col min="4355" max="4355" width="9.7109375" style="181" customWidth="1"/>
    <col min="4356" max="4356" width="10.28515625" style="181" customWidth="1"/>
    <col min="4357" max="4357" width="11" style="181" customWidth="1"/>
    <col min="4358" max="4359" width="8.85546875" style="181" customWidth="1"/>
    <col min="4360" max="4604" width="9.140625" style="181"/>
    <col min="4605" max="4605" width="19.140625" style="181" customWidth="1"/>
    <col min="4606" max="4606" width="10.42578125" style="181" customWidth="1"/>
    <col min="4607" max="4608" width="9.85546875" style="181" customWidth="1"/>
    <col min="4609" max="4609" width="8.7109375" style="181" customWidth="1"/>
    <col min="4610" max="4610" width="9.42578125" style="181" customWidth="1"/>
    <col min="4611" max="4611" width="9.7109375" style="181" customWidth="1"/>
    <col min="4612" max="4612" width="10.28515625" style="181" customWidth="1"/>
    <col min="4613" max="4613" width="11" style="181" customWidth="1"/>
    <col min="4614" max="4615" width="8.85546875" style="181" customWidth="1"/>
    <col min="4616" max="4860" width="9.140625" style="181"/>
    <col min="4861" max="4861" width="19.140625" style="181" customWidth="1"/>
    <col min="4862" max="4862" width="10.42578125" style="181" customWidth="1"/>
    <col min="4863" max="4864" width="9.85546875" style="181" customWidth="1"/>
    <col min="4865" max="4865" width="8.7109375" style="181" customWidth="1"/>
    <col min="4866" max="4866" width="9.42578125" style="181" customWidth="1"/>
    <col min="4867" max="4867" width="9.7109375" style="181" customWidth="1"/>
    <col min="4868" max="4868" width="10.28515625" style="181" customWidth="1"/>
    <col min="4869" max="4869" width="11" style="181" customWidth="1"/>
    <col min="4870" max="4871" width="8.85546875" style="181" customWidth="1"/>
    <col min="4872" max="5116" width="9.140625" style="181"/>
    <col min="5117" max="5117" width="19.140625" style="181" customWidth="1"/>
    <col min="5118" max="5118" width="10.42578125" style="181" customWidth="1"/>
    <col min="5119" max="5120" width="9.85546875" style="181" customWidth="1"/>
    <col min="5121" max="5121" width="8.7109375" style="181" customWidth="1"/>
    <col min="5122" max="5122" width="9.42578125" style="181" customWidth="1"/>
    <col min="5123" max="5123" width="9.7109375" style="181" customWidth="1"/>
    <col min="5124" max="5124" width="10.28515625" style="181" customWidth="1"/>
    <col min="5125" max="5125" width="11" style="181" customWidth="1"/>
    <col min="5126" max="5127" width="8.85546875" style="181" customWidth="1"/>
    <col min="5128" max="5372" width="9.140625" style="181"/>
    <col min="5373" max="5373" width="19.140625" style="181" customWidth="1"/>
    <col min="5374" max="5374" width="10.42578125" style="181" customWidth="1"/>
    <col min="5375" max="5376" width="9.85546875" style="181" customWidth="1"/>
    <col min="5377" max="5377" width="8.7109375" style="181" customWidth="1"/>
    <col min="5378" max="5378" width="9.42578125" style="181" customWidth="1"/>
    <col min="5379" max="5379" width="9.7109375" style="181" customWidth="1"/>
    <col min="5380" max="5380" width="10.28515625" style="181" customWidth="1"/>
    <col min="5381" max="5381" width="11" style="181" customWidth="1"/>
    <col min="5382" max="5383" width="8.85546875" style="181" customWidth="1"/>
    <col min="5384" max="5628" width="9.140625" style="181"/>
    <col min="5629" max="5629" width="19.140625" style="181" customWidth="1"/>
    <col min="5630" max="5630" width="10.42578125" style="181" customWidth="1"/>
    <col min="5631" max="5632" width="9.85546875" style="181" customWidth="1"/>
    <col min="5633" max="5633" width="8.7109375" style="181" customWidth="1"/>
    <col min="5634" max="5634" width="9.42578125" style="181" customWidth="1"/>
    <col min="5635" max="5635" width="9.7109375" style="181" customWidth="1"/>
    <col min="5636" max="5636" width="10.28515625" style="181" customWidth="1"/>
    <col min="5637" max="5637" width="11" style="181" customWidth="1"/>
    <col min="5638" max="5639" width="8.85546875" style="181" customWidth="1"/>
    <col min="5640" max="5884" width="9.140625" style="181"/>
    <col min="5885" max="5885" width="19.140625" style="181" customWidth="1"/>
    <col min="5886" max="5886" width="10.42578125" style="181" customWidth="1"/>
    <col min="5887" max="5888" width="9.85546875" style="181" customWidth="1"/>
    <col min="5889" max="5889" width="8.7109375" style="181" customWidth="1"/>
    <col min="5890" max="5890" width="9.42578125" style="181" customWidth="1"/>
    <col min="5891" max="5891" width="9.7109375" style="181" customWidth="1"/>
    <col min="5892" max="5892" width="10.28515625" style="181" customWidth="1"/>
    <col min="5893" max="5893" width="11" style="181" customWidth="1"/>
    <col min="5894" max="5895" width="8.85546875" style="181" customWidth="1"/>
    <col min="5896" max="6140" width="9.140625" style="181"/>
    <col min="6141" max="6141" width="19.140625" style="181" customWidth="1"/>
    <col min="6142" max="6142" width="10.42578125" style="181" customWidth="1"/>
    <col min="6143" max="6144" width="9.85546875" style="181" customWidth="1"/>
    <col min="6145" max="6145" width="8.7109375" style="181" customWidth="1"/>
    <col min="6146" max="6146" width="9.42578125" style="181" customWidth="1"/>
    <col min="6147" max="6147" width="9.7109375" style="181" customWidth="1"/>
    <col min="6148" max="6148" width="10.28515625" style="181" customWidth="1"/>
    <col min="6149" max="6149" width="11" style="181" customWidth="1"/>
    <col min="6150" max="6151" width="8.85546875" style="181" customWidth="1"/>
    <col min="6152" max="6396" width="9.140625" style="181"/>
    <col min="6397" max="6397" width="19.140625" style="181" customWidth="1"/>
    <col min="6398" max="6398" width="10.42578125" style="181" customWidth="1"/>
    <col min="6399" max="6400" width="9.85546875" style="181" customWidth="1"/>
    <col min="6401" max="6401" width="8.7109375" style="181" customWidth="1"/>
    <col min="6402" max="6402" width="9.42578125" style="181" customWidth="1"/>
    <col min="6403" max="6403" width="9.7109375" style="181" customWidth="1"/>
    <col min="6404" max="6404" width="10.28515625" style="181" customWidth="1"/>
    <col min="6405" max="6405" width="11" style="181" customWidth="1"/>
    <col min="6406" max="6407" width="8.85546875" style="181" customWidth="1"/>
    <col min="6408" max="6652" width="9.140625" style="181"/>
    <col min="6653" max="6653" width="19.140625" style="181" customWidth="1"/>
    <col min="6654" max="6654" width="10.42578125" style="181" customWidth="1"/>
    <col min="6655" max="6656" width="9.85546875" style="181" customWidth="1"/>
    <col min="6657" max="6657" width="8.7109375" style="181" customWidth="1"/>
    <col min="6658" max="6658" width="9.42578125" style="181" customWidth="1"/>
    <col min="6659" max="6659" width="9.7109375" style="181" customWidth="1"/>
    <col min="6660" max="6660" width="10.28515625" style="181" customWidth="1"/>
    <col min="6661" max="6661" width="11" style="181" customWidth="1"/>
    <col min="6662" max="6663" width="8.85546875" style="181" customWidth="1"/>
    <col min="6664" max="6908" width="9.140625" style="181"/>
    <col min="6909" max="6909" width="19.140625" style="181" customWidth="1"/>
    <col min="6910" max="6910" width="10.42578125" style="181" customWidth="1"/>
    <col min="6911" max="6912" width="9.85546875" style="181" customWidth="1"/>
    <col min="6913" max="6913" width="8.7109375" style="181" customWidth="1"/>
    <col min="6914" max="6914" width="9.42578125" style="181" customWidth="1"/>
    <col min="6915" max="6915" width="9.7109375" style="181" customWidth="1"/>
    <col min="6916" max="6916" width="10.28515625" style="181" customWidth="1"/>
    <col min="6917" max="6917" width="11" style="181" customWidth="1"/>
    <col min="6918" max="6919" width="8.85546875" style="181" customWidth="1"/>
    <col min="6920" max="7164" width="9.140625" style="181"/>
    <col min="7165" max="7165" width="19.140625" style="181" customWidth="1"/>
    <col min="7166" max="7166" width="10.42578125" style="181" customWidth="1"/>
    <col min="7167" max="7168" width="9.85546875" style="181" customWidth="1"/>
    <col min="7169" max="7169" width="8.7109375" style="181" customWidth="1"/>
    <col min="7170" max="7170" width="9.42578125" style="181" customWidth="1"/>
    <col min="7171" max="7171" width="9.7109375" style="181" customWidth="1"/>
    <col min="7172" max="7172" width="10.28515625" style="181" customWidth="1"/>
    <col min="7173" max="7173" width="11" style="181" customWidth="1"/>
    <col min="7174" max="7175" width="8.85546875" style="181" customWidth="1"/>
    <col min="7176" max="7420" width="9.140625" style="181"/>
    <col min="7421" max="7421" width="19.140625" style="181" customWidth="1"/>
    <col min="7422" max="7422" width="10.42578125" style="181" customWidth="1"/>
    <col min="7423" max="7424" width="9.85546875" style="181" customWidth="1"/>
    <col min="7425" max="7425" width="8.7109375" style="181" customWidth="1"/>
    <col min="7426" max="7426" width="9.42578125" style="181" customWidth="1"/>
    <col min="7427" max="7427" width="9.7109375" style="181" customWidth="1"/>
    <col min="7428" max="7428" width="10.28515625" style="181" customWidth="1"/>
    <col min="7429" max="7429" width="11" style="181" customWidth="1"/>
    <col min="7430" max="7431" width="8.85546875" style="181" customWidth="1"/>
    <col min="7432" max="7676" width="9.140625" style="181"/>
    <col min="7677" max="7677" width="19.140625" style="181" customWidth="1"/>
    <col min="7678" max="7678" width="10.42578125" style="181" customWidth="1"/>
    <col min="7679" max="7680" width="9.85546875" style="181" customWidth="1"/>
    <col min="7681" max="7681" width="8.7109375" style="181" customWidth="1"/>
    <col min="7682" max="7682" width="9.42578125" style="181" customWidth="1"/>
    <col min="7683" max="7683" width="9.7109375" style="181" customWidth="1"/>
    <col min="7684" max="7684" width="10.28515625" style="181" customWidth="1"/>
    <col min="7685" max="7685" width="11" style="181" customWidth="1"/>
    <col min="7686" max="7687" width="8.85546875" style="181" customWidth="1"/>
    <col min="7688" max="7932" width="9.140625" style="181"/>
    <col min="7933" max="7933" width="19.140625" style="181" customWidth="1"/>
    <col min="7934" max="7934" width="10.42578125" style="181" customWidth="1"/>
    <col min="7935" max="7936" width="9.85546875" style="181" customWidth="1"/>
    <col min="7937" max="7937" width="8.7109375" style="181" customWidth="1"/>
    <col min="7938" max="7938" width="9.42578125" style="181" customWidth="1"/>
    <col min="7939" max="7939" width="9.7109375" style="181" customWidth="1"/>
    <col min="7940" max="7940" width="10.28515625" style="181" customWidth="1"/>
    <col min="7941" max="7941" width="11" style="181" customWidth="1"/>
    <col min="7942" max="7943" width="8.85546875" style="181" customWidth="1"/>
    <col min="7944" max="8188" width="9.140625" style="181"/>
    <col min="8189" max="8189" width="19.140625" style="181" customWidth="1"/>
    <col min="8190" max="8190" width="10.42578125" style="181" customWidth="1"/>
    <col min="8191" max="8192" width="9.85546875" style="181" customWidth="1"/>
    <col min="8193" max="8193" width="8.7109375" style="181" customWidth="1"/>
    <col min="8194" max="8194" width="9.42578125" style="181" customWidth="1"/>
    <col min="8195" max="8195" width="9.7109375" style="181" customWidth="1"/>
    <col min="8196" max="8196" width="10.28515625" style="181" customWidth="1"/>
    <col min="8197" max="8197" width="11" style="181" customWidth="1"/>
    <col min="8198" max="8199" width="8.85546875" style="181" customWidth="1"/>
    <col min="8200" max="8444" width="9.140625" style="181"/>
    <col min="8445" max="8445" width="19.140625" style="181" customWidth="1"/>
    <col min="8446" max="8446" width="10.42578125" style="181" customWidth="1"/>
    <col min="8447" max="8448" width="9.85546875" style="181" customWidth="1"/>
    <col min="8449" max="8449" width="8.7109375" style="181" customWidth="1"/>
    <col min="8450" max="8450" width="9.42578125" style="181" customWidth="1"/>
    <col min="8451" max="8451" width="9.7109375" style="181" customWidth="1"/>
    <col min="8452" max="8452" width="10.28515625" style="181" customWidth="1"/>
    <col min="8453" max="8453" width="11" style="181" customWidth="1"/>
    <col min="8454" max="8455" width="8.85546875" style="181" customWidth="1"/>
    <col min="8456" max="8700" width="9.140625" style="181"/>
    <col min="8701" max="8701" width="19.140625" style="181" customWidth="1"/>
    <col min="8702" max="8702" width="10.42578125" style="181" customWidth="1"/>
    <col min="8703" max="8704" width="9.85546875" style="181" customWidth="1"/>
    <col min="8705" max="8705" width="8.7109375" style="181" customWidth="1"/>
    <col min="8706" max="8706" width="9.42578125" style="181" customWidth="1"/>
    <col min="8707" max="8707" width="9.7109375" style="181" customWidth="1"/>
    <col min="8708" max="8708" width="10.28515625" style="181" customWidth="1"/>
    <col min="8709" max="8709" width="11" style="181" customWidth="1"/>
    <col min="8710" max="8711" width="8.85546875" style="181" customWidth="1"/>
    <col min="8712" max="8956" width="9.140625" style="181"/>
    <col min="8957" max="8957" width="19.140625" style="181" customWidth="1"/>
    <col min="8958" max="8958" width="10.42578125" style="181" customWidth="1"/>
    <col min="8959" max="8960" width="9.85546875" style="181" customWidth="1"/>
    <col min="8961" max="8961" width="8.7109375" style="181" customWidth="1"/>
    <col min="8962" max="8962" width="9.42578125" style="181" customWidth="1"/>
    <col min="8963" max="8963" width="9.7109375" style="181" customWidth="1"/>
    <col min="8964" max="8964" width="10.28515625" style="181" customWidth="1"/>
    <col min="8965" max="8965" width="11" style="181" customWidth="1"/>
    <col min="8966" max="8967" width="8.85546875" style="181" customWidth="1"/>
    <col min="8968" max="9212" width="9.140625" style="181"/>
    <col min="9213" max="9213" width="19.140625" style="181" customWidth="1"/>
    <col min="9214" max="9214" width="10.42578125" style="181" customWidth="1"/>
    <col min="9215" max="9216" width="9.85546875" style="181" customWidth="1"/>
    <col min="9217" max="9217" width="8.7109375" style="181" customWidth="1"/>
    <col min="9218" max="9218" width="9.42578125" style="181" customWidth="1"/>
    <col min="9219" max="9219" width="9.7109375" style="181" customWidth="1"/>
    <col min="9220" max="9220" width="10.28515625" style="181" customWidth="1"/>
    <col min="9221" max="9221" width="11" style="181" customWidth="1"/>
    <col min="9222" max="9223" width="8.85546875" style="181" customWidth="1"/>
    <col min="9224" max="9468" width="9.140625" style="181"/>
    <col min="9469" max="9469" width="19.140625" style="181" customWidth="1"/>
    <col min="9470" max="9470" width="10.42578125" style="181" customWidth="1"/>
    <col min="9471" max="9472" width="9.85546875" style="181" customWidth="1"/>
    <col min="9473" max="9473" width="8.7109375" style="181" customWidth="1"/>
    <col min="9474" max="9474" width="9.42578125" style="181" customWidth="1"/>
    <col min="9475" max="9475" width="9.7109375" style="181" customWidth="1"/>
    <col min="9476" max="9476" width="10.28515625" style="181" customWidth="1"/>
    <col min="9477" max="9477" width="11" style="181" customWidth="1"/>
    <col min="9478" max="9479" width="8.85546875" style="181" customWidth="1"/>
    <col min="9480" max="9724" width="9.140625" style="181"/>
    <col min="9725" max="9725" width="19.140625" style="181" customWidth="1"/>
    <col min="9726" max="9726" width="10.42578125" style="181" customWidth="1"/>
    <col min="9727" max="9728" width="9.85546875" style="181" customWidth="1"/>
    <col min="9729" max="9729" width="8.7109375" style="181" customWidth="1"/>
    <col min="9730" max="9730" width="9.42578125" style="181" customWidth="1"/>
    <col min="9731" max="9731" width="9.7109375" style="181" customWidth="1"/>
    <col min="9732" max="9732" width="10.28515625" style="181" customWidth="1"/>
    <col min="9733" max="9733" width="11" style="181" customWidth="1"/>
    <col min="9734" max="9735" width="8.85546875" style="181" customWidth="1"/>
    <col min="9736" max="9980" width="9.140625" style="181"/>
    <col min="9981" max="9981" width="19.140625" style="181" customWidth="1"/>
    <col min="9982" max="9982" width="10.42578125" style="181" customWidth="1"/>
    <col min="9983" max="9984" width="9.85546875" style="181" customWidth="1"/>
    <col min="9985" max="9985" width="8.7109375" style="181" customWidth="1"/>
    <col min="9986" max="9986" width="9.42578125" style="181" customWidth="1"/>
    <col min="9987" max="9987" width="9.7109375" style="181" customWidth="1"/>
    <col min="9988" max="9988" width="10.28515625" style="181" customWidth="1"/>
    <col min="9989" max="9989" width="11" style="181" customWidth="1"/>
    <col min="9990" max="9991" width="8.85546875" style="181" customWidth="1"/>
    <col min="9992" max="10236" width="9.140625" style="181"/>
    <col min="10237" max="10237" width="19.140625" style="181" customWidth="1"/>
    <col min="10238" max="10238" width="10.42578125" style="181" customWidth="1"/>
    <col min="10239" max="10240" width="9.85546875" style="181" customWidth="1"/>
    <col min="10241" max="10241" width="8.7109375" style="181" customWidth="1"/>
    <col min="10242" max="10242" width="9.42578125" style="181" customWidth="1"/>
    <col min="10243" max="10243" width="9.7109375" style="181" customWidth="1"/>
    <col min="10244" max="10244" width="10.28515625" style="181" customWidth="1"/>
    <col min="10245" max="10245" width="11" style="181" customWidth="1"/>
    <col min="10246" max="10247" width="8.85546875" style="181" customWidth="1"/>
    <col min="10248" max="10492" width="9.140625" style="181"/>
    <col min="10493" max="10493" width="19.140625" style="181" customWidth="1"/>
    <col min="10494" max="10494" width="10.42578125" style="181" customWidth="1"/>
    <col min="10495" max="10496" width="9.85546875" style="181" customWidth="1"/>
    <col min="10497" max="10497" width="8.7109375" style="181" customWidth="1"/>
    <col min="10498" max="10498" width="9.42578125" style="181" customWidth="1"/>
    <col min="10499" max="10499" width="9.7109375" style="181" customWidth="1"/>
    <col min="10500" max="10500" width="10.28515625" style="181" customWidth="1"/>
    <col min="10501" max="10501" width="11" style="181" customWidth="1"/>
    <col min="10502" max="10503" width="8.85546875" style="181" customWidth="1"/>
    <col min="10504" max="10748" width="9.140625" style="181"/>
    <col min="10749" max="10749" width="19.140625" style="181" customWidth="1"/>
    <col min="10750" max="10750" width="10.42578125" style="181" customWidth="1"/>
    <col min="10751" max="10752" width="9.85546875" style="181" customWidth="1"/>
    <col min="10753" max="10753" width="8.7109375" style="181" customWidth="1"/>
    <col min="10754" max="10754" width="9.42578125" style="181" customWidth="1"/>
    <col min="10755" max="10755" width="9.7109375" style="181" customWidth="1"/>
    <col min="10756" max="10756" width="10.28515625" style="181" customWidth="1"/>
    <col min="10757" max="10757" width="11" style="181" customWidth="1"/>
    <col min="10758" max="10759" width="8.85546875" style="181" customWidth="1"/>
    <col min="10760" max="11004" width="9.140625" style="181"/>
    <col min="11005" max="11005" width="19.140625" style="181" customWidth="1"/>
    <col min="11006" max="11006" width="10.42578125" style="181" customWidth="1"/>
    <col min="11007" max="11008" width="9.85546875" style="181" customWidth="1"/>
    <col min="11009" max="11009" width="8.7109375" style="181" customWidth="1"/>
    <col min="11010" max="11010" width="9.42578125" style="181" customWidth="1"/>
    <col min="11011" max="11011" width="9.7109375" style="181" customWidth="1"/>
    <col min="11012" max="11012" width="10.28515625" style="181" customWidth="1"/>
    <col min="11013" max="11013" width="11" style="181" customWidth="1"/>
    <col min="11014" max="11015" width="8.85546875" style="181" customWidth="1"/>
    <col min="11016" max="11260" width="9.140625" style="181"/>
    <col min="11261" max="11261" width="19.140625" style="181" customWidth="1"/>
    <col min="11262" max="11262" width="10.42578125" style="181" customWidth="1"/>
    <col min="11263" max="11264" width="9.85546875" style="181" customWidth="1"/>
    <col min="11265" max="11265" width="8.7109375" style="181" customWidth="1"/>
    <col min="11266" max="11266" width="9.42578125" style="181" customWidth="1"/>
    <col min="11267" max="11267" width="9.7109375" style="181" customWidth="1"/>
    <col min="11268" max="11268" width="10.28515625" style="181" customWidth="1"/>
    <col min="11269" max="11269" width="11" style="181" customWidth="1"/>
    <col min="11270" max="11271" width="8.85546875" style="181" customWidth="1"/>
    <col min="11272" max="11516" width="9.140625" style="181"/>
    <col min="11517" max="11517" width="19.140625" style="181" customWidth="1"/>
    <col min="11518" max="11518" width="10.42578125" style="181" customWidth="1"/>
    <col min="11519" max="11520" width="9.85546875" style="181" customWidth="1"/>
    <col min="11521" max="11521" width="8.7109375" style="181" customWidth="1"/>
    <col min="11522" max="11522" width="9.42578125" style="181" customWidth="1"/>
    <col min="11523" max="11523" width="9.7109375" style="181" customWidth="1"/>
    <col min="11524" max="11524" width="10.28515625" style="181" customWidth="1"/>
    <col min="11525" max="11525" width="11" style="181" customWidth="1"/>
    <col min="11526" max="11527" width="8.85546875" style="181" customWidth="1"/>
    <col min="11528" max="11772" width="9.140625" style="181"/>
    <col min="11773" max="11773" width="19.140625" style="181" customWidth="1"/>
    <col min="11774" max="11774" width="10.42578125" style="181" customWidth="1"/>
    <col min="11775" max="11776" width="9.85546875" style="181" customWidth="1"/>
    <col min="11777" max="11777" width="8.7109375" style="181" customWidth="1"/>
    <col min="11778" max="11778" width="9.42578125" style="181" customWidth="1"/>
    <col min="11779" max="11779" width="9.7109375" style="181" customWidth="1"/>
    <col min="11780" max="11780" width="10.28515625" style="181" customWidth="1"/>
    <col min="11781" max="11781" width="11" style="181" customWidth="1"/>
    <col min="11782" max="11783" width="8.85546875" style="181" customWidth="1"/>
    <col min="11784" max="12028" width="9.140625" style="181"/>
    <col min="12029" max="12029" width="19.140625" style="181" customWidth="1"/>
    <col min="12030" max="12030" width="10.42578125" style="181" customWidth="1"/>
    <col min="12031" max="12032" width="9.85546875" style="181" customWidth="1"/>
    <col min="12033" max="12033" width="8.7109375" style="181" customWidth="1"/>
    <col min="12034" max="12034" width="9.42578125" style="181" customWidth="1"/>
    <col min="12035" max="12035" width="9.7109375" style="181" customWidth="1"/>
    <col min="12036" max="12036" width="10.28515625" style="181" customWidth="1"/>
    <col min="12037" max="12037" width="11" style="181" customWidth="1"/>
    <col min="12038" max="12039" width="8.85546875" style="181" customWidth="1"/>
    <col min="12040" max="12284" width="9.140625" style="181"/>
    <col min="12285" max="12285" width="19.140625" style="181" customWidth="1"/>
    <col min="12286" max="12286" width="10.42578125" style="181" customWidth="1"/>
    <col min="12287" max="12288" width="9.85546875" style="181" customWidth="1"/>
    <col min="12289" max="12289" width="8.7109375" style="181" customWidth="1"/>
    <col min="12290" max="12290" width="9.42578125" style="181" customWidth="1"/>
    <col min="12291" max="12291" width="9.7109375" style="181" customWidth="1"/>
    <col min="12292" max="12292" width="10.28515625" style="181" customWidth="1"/>
    <col min="12293" max="12293" width="11" style="181" customWidth="1"/>
    <col min="12294" max="12295" width="8.85546875" style="181" customWidth="1"/>
    <col min="12296" max="12540" width="9.140625" style="181"/>
    <col min="12541" max="12541" width="19.140625" style="181" customWidth="1"/>
    <col min="12542" max="12542" width="10.42578125" style="181" customWidth="1"/>
    <col min="12543" max="12544" width="9.85546875" style="181" customWidth="1"/>
    <col min="12545" max="12545" width="8.7109375" style="181" customWidth="1"/>
    <col min="12546" max="12546" width="9.42578125" style="181" customWidth="1"/>
    <col min="12547" max="12547" width="9.7109375" style="181" customWidth="1"/>
    <col min="12548" max="12548" width="10.28515625" style="181" customWidth="1"/>
    <col min="12549" max="12549" width="11" style="181" customWidth="1"/>
    <col min="12550" max="12551" width="8.85546875" style="181" customWidth="1"/>
    <col min="12552" max="12796" width="9.140625" style="181"/>
    <col min="12797" max="12797" width="19.140625" style="181" customWidth="1"/>
    <col min="12798" max="12798" width="10.42578125" style="181" customWidth="1"/>
    <col min="12799" max="12800" width="9.85546875" style="181" customWidth="1"/>
    <col min="12801" max="12801" width="8.7109375" style="181" customWidth="1"/>
    <col min="12802" max="12802" width="9.42578125" style="181" customWidth="1"/>
    <col min="12803" max="12803" width="9.7109375" style="181" customWidth="1"/>
    <col min="12804" max="12804" width="10.28515625" style="181" customWidth="1"/>
    <col min="12805" max="12805" width="11" style="181" customWidth="1"/>
    <col min="12806" max="12807" width="8.85546875" style="181" customWidth="1"/>
    <col min="12808" max="13052" width="9.140625" style="181"/>
    <col min="13053" max="13053" width="19.140625" style="181" customWidth="1"/>
    <col min="13054" max="13054" width="10.42578125" style="181" customWidth="1"/>
    <col min="13055" max="13056" width="9.85546875" style="181" customWidth="1"/>
    <col min="13057" max="13057" width="8.7109375" style="181" customWidth="1"/>
    <col min="13058" max="13058" width="9.42578125" style="181" customWidth="1"/>
    <col min="13059" max="13059" width="9.7109375" style="181" customWidth="1"/>
    <col min="13060" max="13060" width="10.28515625" style="181" customWidth="1"/>
    <col min="13061" max="13061" width="11" style="181" customWidth="1"/>
    <col min="13062" max="13063" width="8.85546875" style="181" customWidth="1"/>
    <col min="13064" max="13308" width="9.140625" style="181"/>
    <col min="13309" max="13309" width="19.140625" style="181" customWidth="1"/>
    <col min="13310" max="13310" width="10.42578125" style="181" customWidth="1"/>
    <col min="13311" max="13312" width="9.85546875" style="181" customWidth="1"/>
    <col min="13313" max="13313" width="8.7109375" style="181" customWidth="1"/>
    <col min="13314" max="13314" width="9.42578125" style="181" customWidth="1"/>
    <col min="13315" max="13315" width="9.7109375" style="181" customWidth="1"/>
    <col min="13316" max="13316" width="10.28515625" style="181" customWidth="1"/>
    <col min="13317" max="13317" width="11" style="181" customWidth="1"/>
    <col min="13318" max="13319" width="8.85546875" style="181" customWidth="1"/>
    <col min="13320" max="13564" width="9.140625" style="181"/>
    <col min="13565" max="13565" width="19.140625" style="181" customWidth="1"/>
    <col min="13566" max="13566" width="10.42578125" style="181" customWidth="1"/>
    <col min="13567" max="13568" width="9.85546875" style="181" customWidth="1"/>
    <col min="13569" max="13569" width="8.7109375" style="181" customWidth="1"/>
    <col min="13570" max="13570" width="9.42578125" style="181" customWidth="1"/>
    <col min="13571" max="13571" width="9.7109375" style="181" customWidth="1"/>
    <col min="13572" max="13572" width="10.28515625" style="181" customWidth="1"/>
    <col min="13573" max="13573" width="11" style="181" customWidth="1"/>
    <col min="13574" max="13575" width="8.85546875" style="181" customWidth="1"/>
    <col min="13576" max="13820" width="9.140625" style="181"/>
    <col min="13821" max="13821" width="19.140625" style="181" customWidth="1"/>
    <col min="13822" max="13822" width="10.42578125" style="181" customWidth="1"/>
    <col min="13823" max="13824" width="9.85546875" style="181" customWidth="1"/>
    <col min="13825" max="13825" width="8.7109375" style="181" customWidth="1"/>
    <col min="13826" max="13826" width="9.42578125" style="181" customWidth="1"/>
    <col min="13827" max="13827" width="9.7109375" style="181" customWidth="1"/>
    <col min="13828" max="13828" width="10.28515625" style="181" customWidth="1"/>
    <col min="13829" max="13829" width="11" style="181" customWidth="1"/>
    <col min="13830" max="13831" width="8.85546875" style="181" customWidth="1"/>
    <col min="13832" max="14076" width="9.140625" style="181"/>
    <col min="14077" max="14077" width="19.140625" style="181" customWidth="1"/>
    <col min="14078" max="14078" width="10.42578125" style="181" customWidth="1"/>
    <col min="14079" max="14080" width="9.85546875" style="181" customWidth="1"/>
    <col min="14081" max="14081" width="8.7109375" style="181" customWidth="1"/>
    <col min="14082" max="14082" width="9.42578125" style="181" customWidth="1"/>
    <col min="14083" max="14083" width="9.7109375" style="181" customWidth="1"/>
    <col min="14084" max="14084" width="10.28515625" style="181" customWidth="1"/>
    <col min="14085" max="14085" width="11" style="181" customWidth="1"/>
    <col min="14086" max="14087" width="8.85546875" style="181" customWidth="1"/>
    <col min="14088" max="14332" width="9.140625" style="181"/>
    <col min="14333" max="14333" width="19.140625" style="181" customWidth="1"/>
    <col min="14334" max="14334" width="10.42578125" style="181" customWidth="1"/>
    <col min="14335" max="14336" width="9.85546875" style="181" customWidth="1"/>
    <col min="14337" max="14337" width="8.7109375" style="181" customWidth="1"/>
    <col min="14338" max="14338" width="9.42578125" style="181" customWidth="1"/>
    <col min="14339" max="14339" width="9.7109375" style="181" customWidth="1"/>
    <col min="14340" max="14340" width="10.28515625" style="181" customWidth="1"/>
    <col min="14341" max="14341" width="11" style="181" customWidth="1"/>
    <col min="14342" max="14343" width="8.85546875" style="181" customWidth="1"/>
    <col min="14344" max="14588" width="9.140625" style="181"/>
    <col min="14589" max="14589" width="19.140625" style="181" customWidth="1"/>
    <col min="14590" max="14590" width="10.42578125" style="181" customWidth="1"/>
    <col min="14591" max="14592" width="9.85546875" style="181" customWidth="1"/>
    <col min="14593" max="14593" width="8.7109375" style="181" customWidth="1"/>
    <col min="14594" max="14594" width="9.42578125" style="181" customWidth="1"/>
    <col min="14595" max="14595" width="9.7109375" style="181" customWidth="1"/>
    <col min="14596" max="14596" width="10.28515625" style="181" customWidth="1"/>
    <col min="14597" max="14597" width="11" style="181" customWidth="1"/>
    <col min="14598" max="14599" width="8.85546875" style="181" customWidth="1"/>
    <col min="14600" max="14844" width="9.140625" style="181"/>
    <col min="14845" max="14845" width="19.140625" style="181" customWidth="1"/>
    <col min="14846" max="14846" width="10.42578125" style="181" customWidth="1"/>
    <col min="14847" max="14848" width="9.85546875" style="181" customWidth="1"/>
    <col min="14849" max="14849" width="8.7109375" style="181" customWidth="1"/>
    <col min="14850" max="14850" width="9.42578125" style="181" customWidth="1"/>
    <col min="14851" max="14851" width="9.7109375" style="181" customWidth="1"/>
    <col min="14852" max="14852" width="10.28515625" style="181" customWidth="1"/>
    <col min="14853" max="14853" width="11" style="181" customWidth="1"/>
    <col min="14854" max="14855" width="8.85546875" style="181" customWidth="1"/>
    <col min="14856" max="15100" width="9.140625" style="181"/>
    <col min="15101" max="15101" width="19.140625" style="181" customWidth="1"/>
    <col min="15102" max="15102" width="10.42578125" style="181" customWidth="1"/>
    <col min="15103" max="15104" width="9.85546875" style="181" customWidth="1"/>
    <col min="15105" max="15105" width="8.7109375" style="181" customWidth="1"/>
    <col min="15106" max="15106" width="9.42578125" style="181" customWidth="1"/>
    <col min="15107" max="15107" width="9.7109375" style="181" customWidth="1"/>
    <col min="15108" max="15108" width="10.28515625" style="181" customWidth="1"/>
    <col min="15109" max="15109" width="11" style="181" customWidth="1"/>
    <col min="15110" max="15111" width="8.85546875" style="181" customWidth="1"/>
    <col min="15112" max="15356" width="9.140625" style="181"/>
    <col min="15357" max="15357" width="19.140625" style="181" customWidth="1"/>
    <col min="15358" max="15358" width="10.42578125" style="181" customWidth="1"/>
    <col min="15359" max="15360" width="9.85546875" style="181" customWidth="1"/>
    <col min="15361" max="15361" width="8.7109375" style="181" customWidth="1"/>
    <col min="15362" max="15362" width="9.42578125" style="181" customWidth="1"/>
    <col min="15363" max="15363" width="9.7109375" style="181" customWidth="1"/>
    <col min="15364" max="15364" width="10.28515625" style="181" customWidth="1"/>
    <col min="15365" max="15365" width="11" style="181" customWidth="1"/>
    <col min="15366" max="15367" width="8.85546875" style="181" customWidth="1"/>
    <col min="15368" max="15612" width="9.140625" style="181"/>
    <col min="15613" max="15613" width="19.140625" style="181" customWidth="1"/>
    <col min="15614" max="15614" width="10.42578125" style="181" customWidth="1"/>
    <col min="15615" max="15616" width="9.85546875" style="181" customWidth="1"/>
    <col min="15617" max="15617" width="8.7109375" style="181" customWidth="1"/>
    <col min="15618" max="15618" width="9.42578125" style="181" customWidth="1"/>
    <col min="15619" max="15619" width="9.7109375" style="181" customWidth="1"/>
    <col min="15620" max="15620" width="10.28515625" style="181" customWidth="1"/>
    <col min="15621" max="15621" width="11" style="181" customWidth="1"/>
    <col min="15622" max="15623" width="8.85546875" style="181" customWidth="1"/>
    <col min="15624" max="15868" width="9.140625" style="181"/>
    <col min="15869" max="15869" width="19.140625" style="181" customWidth="1"/>
    <col min="15870" max="15870" width="10.42578125" style="181" customWidth="1"/>
    <col min="15871" max="15872" width="9.85546875" style="181" customWidth="1"/>
    <col min="15873" max="15873" width="8.7109375" style="181" customWidth="1"/>
    <col min="15874" max="15874" width="9.42578125" style="181" customWidth="1"/>
    <col min="15875" max="15875" width="9.7109375" style="181" customWidth="1"/>
    <col min="15876" max="15876" width="10.28515625" style="181" customWidth="1"/>
    <col min="15877" max="15877" width="11" style="181" customWidth="1"/>
    <col min="15878" max="15879" width="8.85546875" style="181" customWidth="1"/>
    <col min="15880" max="16124" width="9.140625" style="181"/>
    <col min="16125" max="16125" width="19.140625" style="181" customWidth="1"/>
    <col min="16126" max="16126" width="10.42578125" style="181" customWidth="1"/>
    <col min="16127" max="16128" width="9.85546875" style="181" customWidth="1"/>
    <col min="16129" max="16129" width="8.7109375" style="181" customWidth="1"/>
    <col min="16130" max="16130" width="9.42578125" style="181" customWidth="1"/>
    <col min="16131" max="16131" width="9.7109375" style="181" customWidth="1"/>
    <col min="16132" max="16132" width="10.28515625" style="181" customWidth="1"/>
    <col min="16133" max="16133" width="11" style="181" customWidth="1"/>
    <col min="16134" max="16135" width="8.85546875" style="181" customWidth="1"/>
    <col min="16136" max="16384" width="9.140625" style="181"/>
  </cols>
  <sheetData>
    <row r="1" spans="1:19" s="178" customFormat="1" ht="29.25" customHeight="1" x14ac:dyDescent="0.2">
      <c r="A1" s="467" t="s">
        <v>139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9" s="178" customFormat="1" ht="15" customHeight="1" x14ac:dyDescent="0.2">
      <c r="A2" s="465" t="s">
        <v>135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9" s="178" customFormat="1" ht="18" customHeight="1" x14ac:dyDescent="0.2">
      <c r="A3" s="469"/>
      <c r="B3" s="464" t="s">
        <v>140</v>
      </c>
      <c r="C3" s="472"/>
      <c r="D3" s="472"/>
      <c r="E3" s="472"/>
      <c r="F3" s="462"/>
      <c r="G3" s="464" t="s">
        <v>141</v>
      </c>
      <c r="H3" s="472"/>
      <c r="I3" s="472"/>
      <c r="J3" s="472"/>
      <c r="K3" s="472"/>
    </row>
    <row r="4" spans="1:19" s="178" customFormat="1" ht="14.25" customHeight="1" x14ac:dyDescent="0.2">
      <c r="A4" s="470"/>
      <c r="B4" s="464" t="s">
        <v>142</v>
      </c>
      <c r="C4" s="472"/>
      <c r="D4" s="462"/>
      <c r="E4" s="464" t="s">
        <v>172</v>
      </c>
      <c r="F4" s="462"/>
      <c r="G4" s="464" t="s">
        <v>142</v>
      </c>
      <c r="H4" s="472"/>
      <c r="I4" s="462"/>
      <c r="J4" s="464" t="s">
        <v>172</v>
      </c>
      <c r="K4" s="472"/>
    </row>
    <row r="5" spans="1:19" s="178" customFormat="1" ht="42" customHeight="1" x14ac:dyDescent="0.2">
      <c r="A5" s="471"/>
      <c r="B5" s="320" t="s">
        <v>149</v>
      </c>
      <c r="C5" s="320" t="s">
        <v>71</v>
      </c>
      <c r="D5" s="320" t="s">
        <v>203</v>
      </c>
      <c r="E5" s="320" t="s">
        <v>149</v>
      </c>
      <c r="F5" s="320" t="s">
        <v>71</v>
      </c>
      <c r="G5" s="320" t="s">
        <v>149</v>
      </c>
      <c r="H5" s="320" t="s">
        <v>71</v>
      </c>
      <c r="I5" s="320" t="s">
        <v>203</v>
      </c>
      <c r="J5" s="320" t="s">
        <v>149</v>
      </c>
      <c r="K5" s="321" t="s">
        <v>71</v>
      </c>
    </row>
    <row r="6" spans="1:19" s="178" customFormat="1" ht="12.75" customHeight="1" x14ac:dyDescent="0.2">
      <c r="A6" s="322" t="s">
        <v>79</v>
      </c>
      <c r="B6" s="323">
        <f>SUM(B7:B26)</f>
        <v>2071884</v>
      </c>
      <c r="C6" s="323">
        <f>SUM(C7:C26)</f>
        <v>2118866</v>
      </c>
      <c r="D6" s="324">
        <f>B6/C6%</f>
        <v>97.782681868508917</v>
      </c>
      <c r="E6" s="323">
        <v>55</v>
      </c>
      <c r="F6" s="325">
        <v>66</v>
      </c>
      <c r="G6" s="323">
        <f>SUM(G7:G26)</f>
        <v>374835</v>
      </c>
      <c r="H6" s="323">
        <f>SUM(H7:H26)</f>
        <v>420671</v>
      </c>
      <c r="I6" s="324">
        <f>G6/H6*100</f>
        <v>89.104074205257788</v>
      </c>
      <c r="J6" s="323">
        <v>427</v>
      </c>
      <c r="K6" s="325">
        <v>404</v>
      </c>
      <c r="L6" s="179"/>
      <c r="M6" s="326"/>
      <c r="N6" s="326"/>
      <c r="O6" s="179"/>
      <c r="P6" s="326"/>
      <c r="Q6" s="326"/>
      <c r="R6" s="179"/>
      <c r="S6" s="179"/>
    </row>
    <row r="7" spans="1:19" s="178" customFormat="1" ht="12.75" customHeight="1" x14ac:dyDescent="0.2">
      <c r="A7" s="322" t="s">
        <v>80</v>
      </c>
      <c r="B7" s="323">
        <v>205249</v>
      </c>
      <c r="C7" s="323">
        <v>157195</v>
      </c>
      <c r="D7" s="324">
        <f t="shared" ref="D7:D26" si="0">B7/C7%</f>
        <v>130.569674607971</v>
      </c>
      <c r="E7" s="323">
        <v>66</v>
      </c>
      <c r="F7" s="325">
        <v>80</v>
      </c>
      <c r="G7" s="323">
        <v>6485</v>
      </c>
      <c r="H7" s="323">
        <v>10052</v>
      </c>
      <c r="I7" s="324">
        <f t="shared" ref="I7:I23" si="1">G7/H7*100</f>
        <v>64.514524472741741</v>
      </c>
      <c r="J7" s="323">
        <v>271</v>
      </c>
      <c r="K7" s="325">
        <v>585</v>
      </c>
      <c r="L7" s="179"/>
      <c r="M7" s="326"/>
      <c r="N7" s="326"/>
      <c r="O7" s="179"/>
      <c r="P7" s="326"/>
      <c r="Q7" s="326"/>
      <c r="R7" s="179"/>
      <c r="S7" s="179"/>
    </row>
    <row r="8" spans="1:19" s="178" customFormat="1" ht="12.75" customHeight="1" x14ac:dyDescent="0.2">
      <c r="A8" s="322" t="s">
        <v>81</v>
      </c>
      <c r="B8" s="323">
        <v>127872</v>
      </c>
      <c r="C8" s="323">
        <v>133124</v>
      </c>
      <c r="D8" s="324">
        <f t="shared" si="0"/>
        <v>96.054806045491418</v>
      </c>
      <c r="E8" s="323">
        <v>58</v>
      </c>
      <c r="F8" s="325">
        <v>65</v>
      </c>
      <c r="G8" s="323">
        <v>37022</v>
      </c>
      <c r="H8" s="323">
        <v>52909</v>
      </c>
      <c r="I8" s="324">
        <f t="shared" si="1"/>
        <v>69.972972462152001</v>
      </c>
      <c r="J8" s="323">
        <v>271</v>
      </c>
      <c r="K8" s="325">
        <v>265</v>
      </c>
      <c r="L8" s="179"/>
      <c r="M8" s="326"/>
      <c r="N8" s="326"/>
      <c r="O8" s="179"/>
      <c r="P8" s="326"/>
      <c r="Q8" s="326"/>
      <c r="R8" s="179"/>
      <c r="S8" s="179"/>
    </row>
    <row r="9" spans="1:19" s="178" customFormat="1" ht="12.75" customHeight="1" x14ac:dyDescent="0.2">
      <c r="A9" s="322" t="s">
        <v>82</v>
      </c>
      <c r="B9" s="323">
        <v>142078</v>
      </c>
      <c r="C9" s="323">
        <v>142854</v>
      </c>
      <c r="D9" s="324">
        <f t="shared" si="0"/>
        <v>99.456788049337092</v>
      </c>
      <c r="E9" s="323">
        <v>45</v>
      </c>
      <c r="F9" s="325">
        <v>57</v>
      </c>
      <c r="G9" s="323">
        <v>4785</v>
      </c>
      <c r="H9" s="323">
        <v>5799</v>
      </c>
      <c r="I9" s="324">
        <f t="shared" si="1"/>
        <v>82.514226590791523</v>
      </c>
      <c r="J9" s="323">
        <v>169</v>
      </c>
      <c r="K9" s="325">
        <v>147</v>
      </c>
      <c r="L9" s="179"/>
      <c r="M9" s="326"/>
      <c r="N9" s="326"/>
      <c r="O9" s="179"/>
      <c r="P9" s="326"/>
      <c r="Q9" s="326"/>
      <c r="R9" s="179"/>
      <c r="S9" s="179"/>
    </row>
    <row r="10" spans="1:19" s="178" customFormat="1" ht="12.75" customHeight="1" x14ac:dyDescent="0.2">
      <c r="A10" s="322" t="s">
        <v>83</v>
      </c>
      <c r="B10" s="323">
        <v>156653</v>
      </c>
      <c r="C10" s="323">
        <v>212572</v>
      </c>
      <c r="D10" s="324">
        <f t="shared" si="0"/>
        <v>73.694089532017401</v>
      </c>
      <c r="E10" s="323">
        <v>51</v>
      </c>
      <c r="F10" s="325">
        <v>81</v>
      </c>
      <c r="G10" s="323">
        <v>11064</v>
      </c>
      <c r="H10" s="323">
        <v>24076</v>
      </c>
      <c r="I10" s="324">
        <f t="shared" si="1"/>
        <v>45.954477487954811</v>
      </c>
      <c r="J10" s="323">
        <v>589</v>
      </c>
      <c r="K10" s="325">
        <v>617</v>
      </c>
      <c r="L10" s="179"/>
      <c r="M10" s="326"/>
      <c r="N10" s="327"/>
      <c r="O10" s="179"/>
      <c r="P10" s="326"/>
      <c r="Q10" s="326"/>
      <c r="R10" s="179"/>
      <c r="S10" s="179"/>
    </row>
    <row r="11" spans="1:19" s="178" customFormat="1" ht="12.75" customHeight="1" x14ac:dyDescent="0.2">
      <c r="A11" s="322" t="s">
        <v>84</v>
      </c>
      <c r="B11" s="323">
        <v>38344</v>
      </c>
      <c r="C11" s="323">
        <v>37675</v>
      </c>
      <c r="D11" s="324">
        <f t="shared" si="0"/>
        <v>101.77571333775714</v>
      </c>
      <c r="E11" s="323">
        <v>49</v>
      </c>
      <c r="F11" s="325">
        <v>47</v>
      </c>
      <c r="G11" s="323">
        <v>28</v>
      </c>
      <c r="H11" s="325">
        <v>26</v>
      </c>
      <c r="I11" s="324">
        <f t="shared" si="1"/>
        <v>107.69230769230769</v>
      </c>
      <c r="J11" s="323">
        <v>69</v>
      </c>
      <c r="K11" s="325">
        <v>25</v>
      </c>
      <c r="L11" s="179"/>
      <c r="M11" s="180"/>
      <c r="N11" s="326"/>
      <c r="O11" s="180"/>
      <c r="P11" s="180"/>
      <c r="Q11" s="326"/>
      <c r="R11" s="180"/>
      <c r="S11" s="180"/>
    </row>
    <row r="12" spans="1:19" s="178" customFormat="1" ht="12.75" customHeight="1" x14ac:dyDescent="0.2">
      <c r="A12" s="322" t="s">
        <v>85</v>
      </c>
      <c r="B12" s="323">
        <v>216568</v>
      </c>
      <c r="C12" s="323">
        <v>222646</v>
      </c>
      <c r="D12" s="324">
        <f t="shared" si="0"/>
        <v>97.270105908033372</v>
      </c>
      <c r="E12" s="323">
        <v>51</v>
      </c>
      <c r="F12" s="325">
        <v>59</v>
      </c>
      <c r="G12" s="323">
        <v>13644</v>
      </c>
      <c r="H12" s="323">
        <v>11637</v>
      </c>
      <c r="I12" s="324">
        <f t="shared" si="1"/>
        <v>117.24671307037897</v>
      </c>
      <c r="J12" s="323">
        <v>624</v>
      </c>
      <c r="K12" s="325">
        <v>600</v>
      </c>
      <c r="L12" s="179"/>
      <c r="M12" s="326"/>
      <c r="N12" s="326"/>
      <c r="O12" s="179"/>
      <c r="P12" s="326"/>
      <c r="Q12" s="326"/>
      <c r="R12" s="179"/>
      <c r="S12" s="179"/>
    </row>
    <row r="13" spans="1:19" s="178" customFormat="1" ht="12.75" customHeight="1" x14ac:dyDescent="0.2">
      <c r="A13" s="322" t="s">
        <v>86</v>
      </c>
      <c r="B13" s="323">
        <v>80042</v>
      </c>
      <c r="C13" s="323">
        <v>84985</v>
      </c>
      <c r="D13" s="324">
        <f t="shared" si="0"/>
        <v>94.183679472848141</v>
      </c>
      <c r="E13" s="323">
        <v>50</v>
      </c>
      <c r="F13" s="325">
        <v>53</v>
      </c>
      <c r="G13" s="323">
        <v>2019</v>
      </c>
      <c r="H13" s="323">
        <v>2925</v>
      </c>
      <c r="I13" s="324">
        <f t="shared" si="1"/>
        <v>69.025641025641022</v>
      </c>
      <c r="J13" s="323">
        <v>170</v>
      </c>
      <c r="K13" s="325">
        <v>185</v>
      </c>
      <c r="L13" s="179"/>
      <c r="M13" s="326"/>
      <c r="N13" s="326"/>
      <c r="O13" s="179"/>
      <c r="P13" s="326"/>
      <c r="Q13" s="326"/>
      <c r="R13" s="179"/>
      <c r="S13" s="179"/>
    </row>
    <row r="14" spans="1:19" s="178" customFormat="1" ht="12.75" customHeight="1" x14ac:dyDescent="0.2">
      <c r="A14" s="322" t="s">
        <v>87</v>
      </c>
      <c r="B14" s="323">
        <v>132020</v>
      </c>
      <c r="C14" s="323">
        <v>134034</v>
      </c>
      <c r="D14" s="324">
        <f t="shared" si="0"/>
        <v>98.497396183058029</v>
      </c>
      <c r="E14" s="323">
        <v>58</v>
      </c>
      <c r="F14" s="325">
        <v>68</v>
      </c>
      <c r="G14" s="323">
        <v>14471</v>
      </c>
      <c r="H14" s="323">
        <v>11720</v>
      </c>
      <c r="I14" s="324">
        <f t="shared" si="1"/>
        <v>123.47269624573379</v>
      </c>
      <c r="J14" s="323">
        <v>515</v>
      </c>
      <c r="K14" s="325">
        <v>325</v>
      </c>
      <c r="L14" s="179"/>
      <c r="M14" s="326"/>
      <c r="N14" s="326"/>
      <c r="O14" s="179"/>
      <c r="P14" s="326"/>
      <c r="Q14" s="326"/>
      <c r="R14" s="179"/>
      <c r="S14" s="179"/>
    </row>
    <row r="15" spans="1:19" s="178" customFormat="1" ht="12.75" customHeight="1" x14ac:dyDescent="0.2">
      <c r="A15" s="322" t="s">
        <v>88</v>
      </c>
      <c r="B15" s="323">
        <v>165035</v>
      </c>
      <c r="C15" s="323">
        <v>164623</v>
      </c>
      <c r="D15" s="324">
        <f t="shared" si="0"/>
        <v>100.25026879597625</v>
      </c>
      <c r="E15" s="323">
        <v>74</v>
      </c>
      <c r="F15" s="325">
        <v>81</v>
      </c>
      <c r="G15" s="323">
        <v>46920</v>
      </c>
      <c r="H15" s="323">
        <v>47784</v>
      </c>
      <c r="I15" s="324">
        <f t="shared" si="1"/>
        <v>98.191863385233546</v>
      </c>
      <c r="J15" s="323">
        <v>611</v>
      </c>
      <c r="K15" s="325">
        <v>524</v>
      </c>
      <c r="L15" s="179"/>
      <c r="M15" s="326"/>
      <c r="N15" s="326"/>
      <c r="O15" s="179"/>
      <c r="P15" s="326"/>
      <c r="Q15" s="326"/>
      <c r="R15" s="179"/>
      <c r="S15" s="179"/>
    </row>
    <row r="16" spans="1:19" s="178" customFormat="1" ht="12.75" customHeight="1" x14ac:dyDescent="0.2">
      <c r="A16" s="322" t="s">
        <v>89</v>
      </c>
      <c r="B16" s="323">
        <v>94162</v>
      </c>
      <c r="C16" s="323">
        <v>96653</v>
      </c>
      <c r="D16" s="324">
        <f t="shared" si="0"/>
        <v>97.42273907690398</v>
      </c>
      <c r="E16" s="323">
        <v>65</v>
      </c>
      <c r="F16" s="325">
        <v>71</v>
      </c>
      <c r="G16" s="323">
        <v>42405</v>
      </c>
      <c r="H16" s="323">
        <v>43460</v>
      </c>
      <c r="I16" s="324">
        <f t="shared" si="1"/>
        <v>97.572480441785544</v>
      </c>
      <c r="J16" s="323">
        <v>339</v>
      </c>
      <c r="K16" s="325">
        <v>354</v>
      </c>
      <c r="L16" s="179"/>
      <c r="M16" s="326"/>
      <c r="N16" s="326"/>
      <c r="O16" s="179"/>
      <c r="P16" s="326"/>
      <c r="Q16" s="326"/>
      <c r="R16" s="179"/>
      <c r="S16" s="179"/>
    </row>
    <row r="17" spans="1:19" s="178" customFormat="1" ht="12.75" customHeight="1" x14ac:dyDescent="0.2">
      <c r="A17" s="322" t="s">
        <v>90</v>
      </c>
      <c r="B17" s="323">
        <v>54349</v>
      </c>
      <c r="C17" s="323">
        <v>51039</v>
      </c>
      <c r="D17" s="324">
        <f t="shared" si="0"/>
        <v>106.48523677971747</v>
      </c>
      <c r="E17" s="323">
        <v>31</v>
      </c>
      <c r="F17" s="325">
        <v>33</v>
      </c>
      <c r="G17" s="323">
        <v>726</v>
      </c>
      <c r="H17" s="323">
        <v>344</v>
      </c>
      <c r="I17" s="324">
        <f t="shared" si="1"/>
        <v>211.04651162790699</v>
      </c>
      <c r="J17" s="323">
        <v>417</v>
      </c>
      <c r="K17" s="325">
        <v>162</v>
      </c>
      <c r="L17" s="179"/>
      <c r="M17" s="326"/>
      <c r="N17" s="326"/>
      <c r="O17" s="179"/>
      <c r="P17" s="326"/>
      <c r="Q17" s="326"/>
      <c r="R17" s="179"/>
      <c r="S17" s="179"/>
    </row>
    <row r="18" spans="1:19" s="178" customFormat="1" ht="12.75" customHeight="1" x14ac:dyDescent="0.2">
      <c r="A18" s="322" t="s">
        <v>91</v>
      </c>
      <c r="B18" s="323">
        <v>6599</v>
      </c>
      <c r="C18" s="323">
        <v>6917</v>
      </c>
      <c r="D18" s="324">
        <f t="shared" si="0"/>
        <v>95.402631198496451</v>
      </c>
      <c r="E18" s="323">
        <v>44</v>
      </c>
      <c r="F18" s="325">
        <v>49</v>
      </c>
      <c r="G18" s="323" t="s">
        <v>157</v>
      </c>
      <c r="H18" s="323" t="s">
        <v>157</v>
      </c>
      <c r="I18" s="324" t="s">
        <v>157</v>
      </c>
      <c r="J18" s="323" t="s">
        <v>157</v>
      </c>
      <c r="K18" s="325" t="s">
        <v>157</v>
      </c>
      <c r="L18" s="179"/>
      <c r="M18" s="326"/>
      <c r="N18" s="326"/>
      <c r="O18" s="179"/>
      <c r="P18" s="326"/>
      <c r="Q18" s="326"/>
      <c r="R18" s="179"/>
      <c r="S18" s="179"/>
    </row>
    <row r="19" spans="1:19" s="178" customFormat="1" ht="12.75" customHeight="1" x14ac:dyDescent="0.2">
      <c r="A19" s="322" t="s">
        <v>92</v>
      </c>
      <c r="B19" s="323">
        <v>142261</v>
      </c>
      <c r="C19" s="323">
        <v>132320</v>
      </c>
      <c r="D19" s="324">
        <f t="shared" si="0"/>
        <v>107.51284764207981</v>
      </c>
      <c r="E19" s="323">
        <v>71</v>
      </c>
      <c r="F19" s="325">
        <v>73</v>
      </c>
      <c r="G19" s="323">
        <v>78371</v>
      </c>
      <c r="H19" s="323">
        <v>95569</v>
      </c>
      <c r="I19" s="324">
        <f t="shared" si="1"/>
        <v>82.004624930678361</v>
      </c>
      <c r="J19" s="323">
        <v>957</v>
      </c>
      <c r="K19" s="325">
        <v>817</v>
      </c>
      <c r="L19" s="179"/>
      <c r="M19" s="326"/>
      <c r="N19" s="326"/>
      <c r="O19" s="179"/>
      <c r="P19" s="326"/>
      <c r="Q19" s="326"/>
      <c r="R19" s="179"/>
      <c r="S19" s="179"/>
    </row>
    <row r="20" spans="1:19" s="178" customFormat="1" ht="12.75" customHeight="1" x14ac:dyDescent="0.2">
      <c r="A20" s="322" t="s">
        <v>93</v>
      </c>
      <c r="B20" s="323">
        <v>120624</v>
      </c>
      <c r="C20" s="323">
        <v>128699</v>
      </c>
      <c r="D20" s="324">
        <f t="shared" si="0"/>
        <v>93.725669974125665</v>
      </c>
      <c r="E20" s="323">
        <v>67</v>
      </c>
      <c r="F20" s="325">
        <v>77</v>
      </c>
      <c r="G20" s="323">
        <v>99602</v>
      </c>
      <c r="H20" s="323">
        <v>91045</v>
      </c>
      <c r="I20" s="324">
        <f t="shared" si="1"/>
        <v>109.39864901971552</v>
      </c>
      <c r="J20" s="323">
        <v>415</v>
      </c>
      <c r="K20" s="325">
        <v>396</v>
      </c>
      <c r="L20" s="179"/>
      <c r="M20" s="326"/>
      <c r="N20" s="326"/>
      <c r="O20" s="179"/>
      <c r="P20" s="326"/>
      <c r="Q20" s="326"/>
      <c r="R20" s="179"/>
      <c r="S20" s="179"/>
    </row>
    <row r="21" spans="1:19" s="178" customFormat="1" ht="12.75" customHeight="1" x14ac:dyDescent="0.2">
      <c r="A21" s="322" t="s">
        <v>158</v>
      </c>
      <c r="B21" s="323">
        <v>202510</v>
      </c>
      <c r="C21" s="323">
        <v>225671</v>
      </c>
      <c r="D21" s="324">
        <f t="shared" si="0"/>
        <v>89.736829278019769</v>
      </c>
      <c r="E21" s="323">
        <v>44</v>
      </c>
      <c r="F21" s="325">
        <v>54</v>
      </c>
      <c r="G21" s="323">
        <v>156</v>
      </c>
      <c r="H21" s="323">
        <v>217</v>
      </c>
      <c r="I21" s="324">
        <f t="shared" si="1"/>
        <v>71.889400921658989</v>
      </c>
      <c r="J21" s="323">
        <v>144</v>
      </c>
      <c r="K21" s="325">
        <v>119</v>
      </c>
      <c r="L21" s="179"/>
      <c r="M21" s="326"/>
      <c r="N21" s="326"/>
      <c r="O21" s="179"/>
      <c r="P21" s="326"/>
      <c r="Q21" s="326"/>
      <c r="R21" s="179"/>
      <c r="S21" s="179"/>
    </row>
    <row r="22" spans="1:19" s="178" customFormat="1" ht="12.75" customHeight="1" x14ac:dyDescent="0.2">
      <c r="A22" s="322" t="s">
        <v>95</v>
      </c>
      <c r="B22" s="323">
        <v>39089</v>
      </c>
      <c r="C22" s="323">
        <v>42285</v>
      </c>
      <c r="D22" s="324">
        <f t="shared" si="0"/>
        <v>92.441764218990187</v>
      </c>
      <c r="E22" s="323">
        <v>67</v>
      </c>
      <c r="F22" s="325">
        <v>74</v>
      </c>
      <c r="G22" s="323">
        <v>198</v>
      </c>
      <c r="H22" s="323">
        <v>131</v>
      </c>
      <c r="I22" s="324">
        <f t="shared" si="1"/>
        <v>151.14503816793894</v>
      </c>
      <c r="J22" s="323">
        <v>96</v>
      </c>
      <c r="K22" s="325">
        <v>213</v>
      </c>
      <c r="L22" s="179"/>
      <c r="M22" s="326"/>
      <c r="N22" s="326"/>
      <c r="O22" s="179"/>
      <c r="P22" s="326"/>
      <c r="Q22" s="326"/>
      <c r="R22" s="179"/>
      <c r="S22" s="179"/>
    </row>
    <row r="23" spans="1:19" s="178" customFormat="1" ht="12.75" customHeight="1" x14ac:dyDescent="0.2">
      <c r="A23" s="322" t="s">
        <v>96</v>
      </c>
      <c r="B23" s="323">
        <v>146131</v>
      </c>
      <c r="C23" s="323">
        <v>142195</v>
      </c>
      <c r="D23" s="324">
        <f t="shared" si="0"/>
        <v>102.76802981820738</v>
      </c>
      <c r="E23" s="323">
        <v>68</v>
      </c>
      <c r="F23" s="325">
        <v>80</v>
      </c>
      <c r="G23" s="323">
        <v>16856</v>
      </c>
      <c r="H23" s="323">
        <v>22756</v>
      </c>
      <c r="I23" s="324">
        <f t="shared" si="1"/>
        <v>74.072772016171555</v>
      </c>
      <c r="J23" s="323">
        <v>239</v>
      </c>
      <c r="K23" s="325">
        <v>332</v>
      </c>
      <c r="L23" s="179"/>
      <c r="M23" s="326"/>
      <c r="N23" s="326"/>
      <c r="O23" s="179"/>
      <c r="P23" s="326"/>
      <c r="Q23" s="326"/>
      <c r="R23" s="179"/>
      <c r="S23" s="179"/>
    </row>
    <row r="24" spans="1:19" s="178" customFormat="1" ht="12.75" customHeight="1" x14ac:dyDescent="0.2">
      <c r="A24" s="322" t="s">
        <v>97</v>
      </c>
      <c r="B24" s="323">
        <v>2</v>
      </c>
      <c r="C24" s="323">
        <v>3</v>
      </c>
      <c r="D24" s="324">
        <f t="shared" si="0"/>
        <v>66.666666666666671</v>
      </c>
      <c r="E24" s="323">
        <v>2</v>
      </c>
      <c r="F24" s="325">
        <v>2</v>
      </c>
      <c r="G24" s="325" t="s">
        <v>157</v>
      </c>
      <c r="H24" s="325" t="s">
        <v>157</v>
      </c>
      <c r="I24" s="324" t="s">
        <v>157</v>
      </c>
      <c r="J24" s="325" t="s">
        <v>157</v>
      </c>
      <c r="K24" s="325" t="s">
        <v>157</v>
      </c>
      <c r="L24" s="179"/>
      <c r="M24" s="326"/>
      <c r="N24" s="326"/>
      <c r="O24" s="179"/>
      <c r="P24" s="326"/>
      <c r="Q24" s="326"/>
      <c r="R24" s="179"/>
      <c r="S24" s="179"/>
    </row>
    <row r="25" spans="1:19" s="178" customFormat="1" x14ac:dyDescent="0.2">
      <c r="A25" s="322" t="s">
        <v>98</v>
      </c>
      <c r="B25" s="323">
        <v>455</v>
      </c>
      <c r="C25" s="323">
        <v>385</v>
      </c>
      <c r="D25" s="324">
        <f t="shared" si="0"/>
        <v>118.18181818181817</v>
      </c>
      <c r="E25" s="323">
        <v>44</v>
      </c>
      <c r="F25" s="325">
        <v>38</v>
      </c>
      <c r="G25" s="325" t="s">
        <v>157</v>
      </c>
      <c r="H25" s="323">
        <v>16</v>
      </c>
      <c r="I25" s="324" t="s">
        <v>157</v>
      </c>
      <c r="J25" s="325" t="s">
        <v>157</v>
      </c>
      <c r="K25" s="325">
        <v>100</v>
      </c>
    </row>
    <row r="26" spans="1:19" s="178" customFormat="1" x14ac:dyDescent="0.2">
      <c r="A26" s="328" t="s">
        <v>99</v>
      </c>
      <c r="B26" s="329">
        <v>1841</v>
      </c>
      <c r="C26" s="329">
        <v>2991</v>
      </c>
      <c r="D26" s="330">
        <f t="shared" si="0"/>
        <v>61.551320628552325</v>
      </c>
      <c r="E26" s="329">
        <v>6</v>
      </c>
      <c r="F26" s="331">
        <v>9</v>
      </c>
      <c r="G26" s="331">
        <v>83</v>
      </c>
      <c r="H26" s="331">
        <v>205</v>
      </c>
      <c r="I26" s="330">
        <f t="shared" ref="I26" si="2">G26/H26%</f>
        <v>40.487804878048784</v>
      </c>
      <c r="J26" s="331">
        <v>9</v>
      </c>
      <c r="K26" s="331">
        <v>14</v>
      </c>
    </row>
    <row r="27" spans="1:19" s="178" customFormat="1" x14ac:dyDescent="0.2">
      <c r="A27" s="332"/>
      <c r="B27" s="333"/>
      <c r="C27" s="333"/>
      <c r="D27" s="334"/>
      <c r="E27" s="333"/>
      <c r="F27" s="335"/>
      <c r="G27" s="335"/>
      <c r="H27" s="335"/>
      <c r="I27" s="335"/>
      <c r="J27" s="335"/>
      <c r="K27" s="335"/>
    </row>
    <row r="28" spans="1:19" s="178" customFormat="1" ht="11.25" customHeight="1" x14ac:dyDescent="0.2">
      <c r="A28" s="332"/>
      <c r="B28" s="333"/>
      <c r="C28" s="333"/>
      <c r="D28" s="334"/>
      <c r="E28" s="333"/>
      <c r="F28" s="335"/>
      <c r="G28" s="335"/>
      <c r="H28" s="335"/>
      <c r="I28" s="335"/>
      <c r="J28" s="466"/>
      <c r="K28" s="466"/>
    </row>
    <row r="29" spans="1:19" s="178" customFormat="1" ht="12.75" customHeight="1" x14ac:dyDescent="0.2">
      <c r="B29" s="336"/>
      <c r="C29" s="336"/>
      <c r="D29" s="336"/>
      <c r="E29" s="336"/>
      <c r="F29" s="336"/>
      <c r="G29" s="336"/>
      <c r="H29" s="336"/>
      <c r="I29" s="336"/>
      <c r="J29" s="337"/>
      <c r="K29" s="338" t="s">
        <v>202</v>
      </c>
      <c r="L29" s="339"/>
    </row>
    <row r="30" spans="1:19" s="178" customFormat="1" ht="15.75" customHeight="1" x14ac:dyDescent="0.2">
      <c r="A30" s="462"/>
      <c r="B30" s="463" t="s">
        <v>143</v>
      </c>
      <c r="C30" s="463"/>
      <c r="D30" s="463"/>
      <c r="E30" s="463"/>
      <c r="F30" s="463"/>
      <c r="G30" s="463" t="s">
        <v>144</v>
      </c>
      <c r="H30" s="463"/>
      <c r="I30" s="463"/>
      <c r="J30" s="463"/>
      <c r="K30" s="464"/>
    </row>
    <row r="31" spans="1:19" s="178" customFormat="1" ht="15.75" customHeight="1" x14ac:dyDescent="0.2">
      <c r="A31" s="462"/>
      <c r="B31" s="463" t="s">
        <v>142</v>
      </c>
      <c r="C31" s="463"/>
      <c r="D31" s="463"/>
      <c r="E31" s="463" t="s">
        <v>172</v>
      </c>
      <c r="F31" s="463"/>
      <c r="G31" s="463" t="s">
        <v>142</v>
      </c>
      <c r="H31" s="463"/>
      <c r="I31" s="463"/>
      <c r="J31" s="463" t="s">
        <v>172</v>
      </c>
      <c r="K31" s="464"/>
    </row>
    <row r="32" spans="1:19" s="178" customFormat="1" ht="36" customHeight="1" x14ac:dyDescent="0.2">
      <c r="A32" s="462"/>
      <c r="B32" s="320" t="s">
        <v>149</v>
      </c>
      <c r="C32" s="320" t="s">
        <v>71</v>
      </c>
      <c r="D32" s="320" t="s">
        <v>203</v>
      </c>
      <c r="E32" s="320" t="s">
        <v>149</v>
      </c>
      <c r="F32" s="320" t="s">
        <v>71</v>
      </c>
      <c r="G32" s="320" t="s">
        <v>149</v>
      </c>
      <c r="H32" s="320" t="s">
        <v>71</v>
      </c>
      <c r="I32" s="320" t="s">
        <v>203</v>
      </c>
      <c r="J32" s="320" t="s">
        <v>149</v>
      </c>
      <c r="K32" s="321" t="s">
        <v>71</v>
      </c>
    </row>
    <row r="33" spans="1:19" s="178" customFormat="1" x14ac:dyDescent="0.2">
      <c r="A33" s="322" t="s">
        <v>79</v>
      </c>
      <c r="B33" s="323">
        <f t="shared" ref="B33:C33" si="3">SUM(B34:B53)</f>
        <v>7065615</v>
      </c>
      <c r="C33" s="323">
        <f t="shared" si="3"/>
        <v>7682729</v>
      </c>
      <c r="D33" s="324">
        <f>B33/C33%</f>
        <v>91.967515709587062</v>
      </c>
      <c r="E33" s="323">
        <v>63</v>
      </c>
      <c r="F33" s="325">
        <v>80</v>
      </c>
      <c r="G33" s="323">
        <f>SUM(G34:G53)</f>
        <v>863679</v>
      </c>
      <c r="H33" s="323">
        <f>SUM(H34:H53)</f>
        <v>1022681</v>
      </c>
      <c r="I33" s="324">
        <f>G33/H33%</f>
        <v>84.452434336806888</v>
      </c>
      <c r="J33" s="323">
        <v>77</v>
      </c>
      <c r="K33" s="325">
        <v>89</v>
      </c>
      <c r="L33" s="179"/>
      <c r="M33" s="326"/>
      <c r="N33" s="326"/>
      <c r="O33" s="179"/>
      <c r="P33" s="326"/>
      <c r="Q33" s="326"/>
      <c r="R33" s="179"/>
      <c r="S33" s="179"/>
    </row>
    <row r="34" spans="1:19" s="178" customFormat="1" x14ac:dyDescent="0.2">
      <c r="A34" s="322" t="s">
        <v>80</v>
      </c>
      <c r="B34" s="323">
        <v>462420</v>
      </c>
      <c r="C34" s="323">
        <v>492807</v>
      </c>
      <c r="D34" s="324">
        <f t="shared" ref="D34:D53" si="4">B34/C34%</f>
        <v>93.833894404909032</v>
      </c>
      <c r="E34" s="323">
        <v>69</v>
      </c>
      <c r="F34" s="325">
        <v>86</v>
      </c>
      <c r="G34" s="323">
        <v>55375</v>
      </c>
      <c r="H34" s="323">
        <v>50377</v>
      </c>
      <c r="I34" s="324">
        <f t="shared" ref="I34:I53" si="5">G34/H34%</f>
        <v>109.92119419576395</v>
      </c>
      <c r="J34" s="323">
        <v>87</v>
      </c>
      <c r="K34" s="325">
        <v>93</v>
      </c>
      <c r="L34" s="179"/>
      <c r="M34" s="326"/>
      <c r="N34" s="326"/>
      <c r="O34" s="179"/>
      <c r="P34" s="326"/>
      <c r="Q34" s="326"/>
      <c r="R34" s="179"/>
      <c r="S34" s="179"/>
    </row>
    <row r="35" spans="1:19" s="178" customFormat="1" x14ac:dyDescent="0.2">
      <c r="A35" s="322" t="s">
        <v>81</v>
      </c>
      <c r="B35" s="323">
        <v>209256</v>
      </c>
      <c r="C35" s="323">
        <v>221188</v>
      </c>
      <c r="D35" s="324">
        <f t="shared" si="4"/>
        <v>94.605493968931398</v>
      </c>
      <c r="E35" s="323">
        <v>66</v>
      </c>
      <c r="F35" s="325">
        <v>72</v>
      </c>
      <c r="G35" s="323">
        <v>18418</v>
      </c>
      <c r="H35" s="323">
        <v>18506</v>
      </c>
      <c r="I35" s="324">
        <f t="shared" si="5"/>
        <v>99.524478547498106</v>
      </c>
      <c r="J35" s="323">
        <v>84</v>
      </c>
      <c r="K35" s="325">
        <v>84</v>
      </c>
      <c r="L35" s="179"/>
      <c r="M35" s="326"/>
      <c r="N35" s="326"/>
      <c r="O35" s="179"/>
      <c r="P35" s="326"/>
      <c r="Q35" s="326"/>
      <c r="R35" s="179"/>
      <c r="S35" s="179"/>
    </row>
    <row r="36" spans="1:19" s="178" customFormat="1" x14ac:dyDescent="0.2">
      <c r="A36" s="322" t="s">
        <v>82</v>
      </c>
      <c r="B36" s="323">
        <v>460557</v>
      </c>
      <c r="C36" s="323">
        <v>467823</v>
      </c>
      <c r="D36" s="324">
        <f t="shared" si="4"/>
        <v>98.446848487569028</v>
      </c>
      <c r="E36" s="323">
        <v>68</v>
      </c>
      <c r="F36" s="325">
        <v>77</v>
      </c>
      <c r="G36" s="323">
        <v>61115</v>
      </c>
      <c r="H36" s="323">
        <v>60832</v>
      </c>
      <c r="I36" s="324">
        <f t="shared" si="5"/>
        <v>100.46521567596001</v>
      </c>
      <c r="J36" s="323">
        <v>71</v>
      </c>
      <c r="K36" s="325">
        <v>78</v>
      </c>
      <c r="L36" s="179"/>
      <c r="M36" s="326"/>
      <c r="N36" s="326"/>
      <c r="O36" s="179"/>
      <c r="P36" s="326"/>
      <c r="Q36" s="326"/>
      <c r="R36" s="179"/>
      <c r="S36" s="179"/>
    </row>
    <row r="37" spans="1:19" s="178" customFormat="1" x14ac:dyDescent="0.2">
      <c r="A37" s="322" t="s">
        <v>83</v>
      </c>
      <c r="B37" s="323">
        <v>839817</v>
      </c>
      <c r="C37" s="323">
        <v>943611</v>
      </c>
      <c r="D37" s="324">
        <f t="shared" si="4"/>
        <v>89.000340182554041</v>
      </c>
      <c r="E37" s="323">
        <v>58</v>
      </c>
      <c r="F37" s="325">
        <v>99</v>
      </c>
      <c r="G37" s="323">
        <v>43312</v>
      </c>
      <c r="H37" s="323">
        <v>71840</v>
      </c>
      <c r="I37" s="324">
        <f t="shared" si="5"/>
        <v>60.289532293986639</v>
      </c>
      <c r="J37" s="323">
        <v>54</v>
      </c>
      <c r="K37" s="325">
        <v>149</v>
      </c>
      <c r="L37" s="179"/>
      <c r="M37" s="326"/>
      <c r="N37" s="326"/>
      <c r="O37" s="179"/>
      <c r="P37" s="326"/>
      <c r="Q37" s="326"/>
      <c r="R37" s="179"/>
      <c r="S37" s="179"/>
    </row>
    <row r="38" spans="1:19" s="178" customFormat="1" x14ac:dyDescent="0.2">
      <c r="A38" s="322" t="s">
        <v>84</v>
      </c>
      <c r="B38" s="323">
        <v>189529</v>
      </c>
      <c r="C38" s="323">
        <v>225736</v>
      </c>
      <c r="D38" s="324">
        <f t="shared" si="4"/>
        <v>83.960467094304846</v>
      </c>
      <c r="E38" s="323">
        <v>65</v>
      </c>
      <c r="F38" s="325">
        <v>85</v>
      </c>
      <c r="G38" s="323">
        <v>39335</v>
      </c>
      <c r="H38" s="323">
        <v>46720</v>
      </c>
      <c r="I38" s="324">
        <f t="shared" si="5"/>
        <v>84.193065068493155</v>
      </c>
      <c r="J38" s="323">
        <v>54</v>
      </c>
      <c r="K38" s="325">
        <v>74</v>
      </c>
      <c r="L38" s="179"/>
      <c r="M38" s="326"/>
      <c r="N38" s="326"/>
      <c r="O38" s="179"/>
      <c r="P38" s="326"/>
      <c r="Q38" s="326"/>
      <c r="R38" s="179"/>
      <c r="S38" s="179"/>
    </row>
    <row r="39" spans="1:19" s="178" customFormat="1" x14ac:dyDescent="0.2">
      <c r="A39" s="322" t="s">
        <v>85</v>
      </c>
      <c r="B39" s="323">
        <v>555571</v>
      </c>
      <c r="C39" s="323">
        <v>556435</v>
      </c>
      <c r="D39" s="324">
        <f t="shared" si="4"/>
        <v>99.844725799060086</v>
      </c>
      <c r="E39" s="323">
        <v>79</v>
      </c>
      <c r="F39" s="325">
        <v>91</v>
      </c>
      <c r="G39" s="323">
        <v>101132</v>
      </c>
      <c r="H39" s="323">
        <v>101804</v>
      </c>
      <c r="I39" s="324">
        <f t="shared" si="5"/>
        <v>99.339908058622456</v>
      </c>
      <c r="J39" s="323">
        <v>90</v>
      </c>
      <c r="K39" s="325">
        <v>96</v>
      </c>
      <c r="L39" s="179"/>
      <c r="M39" s="326"/>
      <c r="N39" s="326"/>
      <c r="O39" s="179"/>
      <c r="P39" s="326"/>
      <c r="Q39" s="326"/>
      <c r="R39" s="179"/>
      <c r="S39" s="179"/>
    </row>
    <row r="40" spans="1:19" s="178" customFormat="1" x14ac:dyDescent="0.2">
      <c r="A40" s="322" t="s">
        <v>86</v>
      </c>
      <c r="B40" s="323">
        <v>781828</v>
      </c>
      <c r="C40" s="323">
        <v>815450</v>
      </c>
      <c r="D40" s="324">
        <f t="shared" si="4"/>
        <v>95.876877797535101</v>
      </c>
      <c r="E40" s="323">
        <v>58</v>
      </c>
      <c r="F40" s="325">
        <v>79</v>
      </c>
      <c r="G40" s="323">
        <v>61228</v>
      </c>
      <c r="H40" s="323">
        <v>101131</v>
      </c>
      <c r="I40" s="324">
        <f t="shared" si="5"/>
        <v>60.543255777160319</v>
      </c>
      <c r="J40" s="323">
        <v>107</v>
      </c>
      <c r="K40" s="325">
        <v>102</v>
      </c>
      <c r="L40" s="179"/>
      <c r="M40" s="326"/>
      <c r="N40" s="326"/>
      <c r="O40" s="179"/>
      <c r="P40" s="326"/>
      <c r="Q40" s="326"/>
      <c r="R40" s="179"/>
      <c r="S40" s="179"/>
    </row>
    <row r="41" spans="1:19" s="178" customFormat="1" x14ac:dyDescent="0.2">
      <c r="A41" s="322" t="s">
        <v>87</v>
      </c>
      <c r="B41" s="323">
        <v>565052</v>
      </c>
      <c r="C41" s="323">
        <v>568205</v>
      </c>
      <c r="D41" s="324">
        <f t="shared" si="4"/>
        <v>99.445094640138677</v>
      </c>
      <c r="E41" s="323">
        <v>72</v>
      </c>
      <c r="F41" s="325">
        <v>86</v>
      </c>
      <c r="G41" s="323">
        <v>115619</v>
      </c>
      <c r="H41" s="323">
        <v>116530</v>
      </c>
      <c r="I41" s="324">
        <f t="shared" si="5"/>
        <v>99.218227065991599</v>
      </c>
      <c r="J41" s="323">
        <v>85</v>
      </c>
      <c r="K41" s="325">
        <v>94</v>
      </c>
      <c r="L41" s="179"/>
      <c r="M41" s="326"/>
      <c r="N41" s="326"/>
      <c r="O41" s="179"/>
      <c r="P41" s="326"/>
      <c r="Q41" s="326"/>
      <c r="R41" s="179"/>
      <c r="S41" s="179"/>
    </row>
    <row r="42" spans="1:19" s="178" customFormat="1" x14ac:dyDescent="0.2">
      <c r="A42" s="322" t="s">
        <v>88</v>
      </c>
      <c r="B42" s="323">
        <v>259730</v>
      </c>
      <c r="C42" s="323">
        <v>272302</v>
      </c>
      <c r="D42" s="324">
        <f t="shared" si="4"/>
        <v>95.383067329656043</v>
      </c>
      <c r="E42" s="323">
        <v>86</v>
      </c>
      <c r="F42" s="325">
        <v>90</v>
      </c>
      <c r="G42" s="323">
        <v>80142</v>
      </c>
      <c r="H42" s="323">
        <v>79837</v>
      </c>
      <c r="I42" s="324">
        <f t="shared" si="5"/>
        <v>100.38202838283001</v>
      </c>
      <c r="J42" s="323">
        <v>100</v>
      </c>
      <c r="K42" s="325">
        <v>95</v>
      </c>
      <c r="L42" s="179"/>
      <c r="M42" s="326"/>
      <c r="N42" s="326"/>
      <c r="O42" s="179"/>
      <c r="P42" s="326"/>
      <c r="Q42" s="326"/>
      <c r="R42" s="179"/>
      <c r="S42" s="179"/>
    </row>
    <row r="43" spans="1:19" s="178" customFormat="1" x14ac:dyDescent="0.2">
      <c r="A43" s="322" t="s">
        <v>89</v>
      </c>
      <c r="B43" s="323">
        <v>147350</v>
      </c>
      <c r="C43" s="323">
        <v>143697</v>
      </c>
      <c r="D43" s="324">
        <f t="shared" si="4"/>
        <v>102.54215467267932</v>
      </c>
      <c r="E43" s="323">
        <v>83</v>
      </c>
      <c r="F43" s="325">
        <v>82</v>
      </c>
      <c r="G43" s="323">
        <v>4294</v>
      </c>
      <c r="H43" s="323">
        <v>4061</v>
      </c>
      <c r="I43" s="324">
        <f t="shared" si="5"/>
        <v>105.73750307805959</v>
      </c>
      <c r="J43" s="323">
        <v>27</v>
      </c>
      <c r="K43" s="325">
        <v>29</v>
      </c>
      <c r="L43" s="179"/>
      <c r="M43" s="326"/>
      <c r="N43" s="326"/>
      <c r="O43" s="179"/>
      <c r="P43" s="326"/>
      <c r="Q43" s="326"/>
      <c r="R43" s="179"/>
      <c r="S43" s="179"/>
    </row>
    <row r="44" spans="1:19" s="178" customFormat="1" x14ac:dyDescent="0.2">
      <c r="A44" s="322" t="s">
        <v>90</v>
      </c>
      <c r="B44" s="323">
        <v>188185</v>
      </c>
      <c r="C44" s="323">
        <v>166649</v>
      </c>
      <c r="D44" s="324">
        <f t="shared" si="4"/>
        <v>112.92296983480249</v>
      </c>
      <c r="E44" s="323">
        <v>53</v>
      </c>
      <c r="F44" s="325">
        <v>58</v>
      </c>
      <c r="G44" s="323">
        <v>50372</v>
      </c>
      <c r="H44" s="323">
        <v>72238</v>
      </c>
      <c r="I44" s="324">
        <f t="shared" si="5"/>
        <v>69.730612696918513</v>
      </c>
      <c r="J44" s="323">
        <v>65</v>
      </c>
      <c r="K44" s="325">
        <v>85</v>
      </c>
      <c r="L44" s="179"/>
      <c r="M44" s="326"/>
      <c r="N44" s="326"/>
      <c r="O44" s="179"/>
      <c r="P44" s="326"/>
      <c r="Q44" s="326"/>
      <c r="R44" s="179"/>
      <c r="S44" s="179"/>
    </row>
    <row r="45" spans="1:19" s="178" customFormat="1" x14ac:dyDescent="0.2">
      <c r="A45" s="322" t="s">
        <v>91</v>
      </c>
      <c r="B45" s="323">
        <v>127385</v>
      </c>
      <c r="C45" s="323">
        <v>128142</v>
      </c>
      <c r="D45" s="324">
        <f t="shared" si="4"/>
        <v>99.409249114263858</v>
      </c>
      <c r="E45" s="323">
        <v>73</v>
      </c>
      <c r="F45" s="325">
        <v>78</v>
      </c>
      <c r="G45" s="323">
        <v>47771</v>
      </c>
      <c r="H45" s="323">
        <v>47294</v>
      </c>
      <c r="I45" s="324">
        <f t="shared" si="5"/>
        <v>101.00858459846916</v>
      </c>
      <c r="J45" s="323">
        <v>73</v>
      </c>
      <c r="K45" s="325">
        <v>82</v>
      </c>
      <c r="L45" s="179"/>
      <c r="M45" s="326"/>
      <c r="N45" s="326"/>
      <c r="O45" s="179"/>
      <c r="P45" s="326"/>
      <c r="Q45" s="326"/>
      <c r="R45" s="179"/>
      <c r="S45" s="179"/>
    </row>
    <row r="46" spans="1:19" s="178" customFormat="1" x14ac:dyDescent="0.2">
      <c r="A46" s="322" t="s">
        <v>92</v>
      </c>
      <c r="B46" s="323">
        <v>238869</v>
      </c>
      <c r="C46" s="323">
        <v>212495</v>
      </c>
      <c r="D46" s="324">
        <f t="shared" si="4"/>
        <v>112.41158615496836</v>
      </c>
      <c r="E46" s="323">
        <v>77</v>
      </c>
      <c r="F46" s="325">
        <v>79</v>
      </c>
      <c r="G46" s="323">
        <v>37578</v>
      </c>
      <c r="H46" s="323">
        <v>36014</v>
      </c>
      <c r="I46" s="324">
        <f t="shared" si="5"/>
        <v>104.34275559504637</v>
      </c>
      <c r="J46" s="323">
        <v>99</v>
      </c>
      <c r="K46" s="325">
        <v>97</v>
      </c>
      <c r="L46" s="179"/>
      <c r="M46" s="326"/>
      <c r="N46" s="326"/>
      <c r="O46" s="179"/>
      <c r="P46" s="326"/>
      <c r="Q46" s="326"/>
      <c r="R46" s="179"/>
      <c r="S46" s="179"/>
    </row>
    <row r="47" spans="1:19" s="178" customFormat="1" x14ac:dyDescent="0.2">
      <c r="A47" s="322" t="s">
        <v>93</v>
      </c>
      <c r="B47" s="323">
        <v>201827</v>
      </c>
      <c r="C47" s="323">
        <v>181990</v>
      </c>
      <c r="D47" s="324">
        <f t="shared" si="4"/>
        <v>110.90004945326666</v>
      </c>
      <c r="E47" s="323">
        <v>85</v>
      </c>
      <c r="F47" s="325">
        <v>85</v>
      </c>
      <c r="G47" s="323">
        <v>5111</v>
      </c>
      <c r="H47" s="323">
        <v>5110</v>
      </c>
      <c r="I47" s="324">
        <f t="shared" si="5"/>
        <v>100.01956947162427</v>
      </c>
      <c r="J47" s="323">
        <v>89</v>
      </c>
      <c r="K47" s="325">
        <v>89</v>
      </c>
      <c r="L47" s="179"/>
      <c r="M47" s="326"/>
      <c r="N47" s="326"/>
      <c r="O47" s="179"/>
      <c r="P47" s="326"/>
      <c r="Q47" s="326"/>
      <c r="R47" s="179"/>
      <c r="S47" s="179"/>
    </row>
    <row r="48" spans="1:19" s="178" customFormat="1" x14ac:dyDescent="0.2">
      <c r="A48" s="322" t="s">
        <v>158</v>
      </c>
      <c r="B48" s="323">
        <v>1476389</v>
      </c>
      <c r="C48" s="323">
        <v>1849374</v>
      </c>
      <c r="D48" s="324">
        <f t="shared" si="4"/>
        <v>79.831824174017797</v>
      </c>
      <c r="E48" s="323">
        <v>55</v>
      </c>
      <c r="F48" s="325">
        <v>65</v>
      </c>
      <c r="G48" s="323">
        <v>69515</v>
      </c>
      <c r="H48" s="323">
        <v>103696</v>
      </c>
      <c r="I48" s="324">
        <f t="shared" si="5"/>
        <v>67.037301342385433</v>
      </c>
      <c r="J48" s="323">
        <v>61</v>
      </c>
      <c r="K48" s="325">
        <v>61</v>
      </c>
      <c r="L48" s="179"/>
      <c r="M48" s="326"/>
      <c r="N48" s="326"/>
      <c r="O48" s="179"/>
      <c r="P48" s="326"/>
      <c r="Q48" s="326"/>
      <c r="R48" s="179"/>
      <c r="S48" s="179"/>
    </row>
    <row r="49" spans="1:19" s="178" customFormat="1" x14ac:dyDescent="0.2">
      <c r="A49" s="322" t="s">
        <v>95</v>
      </c>
      <c r="B49" s="323">
        <v>108503</v>
      </c>
      <c r="C49" s="323">
        <v>166136</v>
      </c>
      <c r="D49" s="324">
        <f t="shared" si="4"/>
        <v>65.309746232002695</v>
      </c>
      <c r="E49" s="323">
        <v>64</v>
      </c>
      <c r="F49" s="325">
        <v>88</v>
      </c>
      <c r="G49" s="323">
        <v>17294</v>
      </c>
      <c r="H49" s="323">
        <v>32531</v>
      </c>
      <c r="I49" s="324">
        <f t="shared" si="5"/>
        <v>53.161599704896865</v>
      </c>
      <c r="J49" s="323">
        <v>56</v>
      </c>
      <c r="K49" s="325">
        <v>83</v>
      </c>
      <c r="L49" s="179"/>
      <c r="M49" s="326"/>
      <c r="N49" s="326"/>
      <c r="O49" s="179"/>
      <c r="P49" s="326"/>
      <c r="Q49" s="326"/>
      <c r="R49" s="179"/>
      <c r="S49" s="179"/>
    </row>
    <row r="50" spans="1:19" s="178" customFormat="1" ht="12" customHeight="1" x14ac:dyDescent="0.2">
      <c r="A50" s="322" t="s">
        <v>96</v>
      </c>
      <c r="B50" s="323">
        <v>252061</v>
      </c>
      <c r="C50" s="323">
        <v>267372</v>
      </c>
      <c r="D50" s="324">
        <f t="shared" si="4"/>
        <v>94.273521535538507</v>
      </c>
      <c r="E50" s="323">
        <v>80</v>
      </c>
      <c r="F50" s="325">
        <v>86</v>
      </c>
      <c r="G50" s="323">
        <v>55814</v>
      </c>
      <c r="H50" s="323">
        <v>73689</v>
      </c>
      <c r="I50" s="324">
        <f t="shared" si="5"/>
        <v>75.742648156441263</v>
      </c>
      <c r="J50" s="323">
        <v>83</v>
      </c>
      <c r="K50" s="325">
        <v>96</v>
      </c>
      <c r="L50" s="179"/>
      <c r="M50" s="326"/>
      <c r="N50" s="326"/>
      <c r="O50" s="179"/>
      <c r="P50" s="326"/>
      <c r="Q50" s="326"/>
      <c r="R50" s="179"/>
      <c r="S50" s="179"/>
    </row>
    <row r="51" spans="1:19" s="178" customFormat="1" x14ac:dyDescent="0.2">
      <c r="A51" s="322" t="s">
        <v>97</v>
      </c>
      <c r="B51" s="323">
        <v>21</v>
      </c>
      <c r="C51" s="323">
        <v>6</v>
      </c>
      <c r="D51" s="324">
        <f t="shared" si="4"/>
        <v>350</v>
      </c>
      <c r="E51" s="323">
        <v>2</v>
      </c>
      <c r="F51" s="325">
        <v>1</v>
      </c>
      <c r="G51" s="325">
        <v>1</v>
      </c>
      <c r="H51" s="323">
        <v>1</v>
      </c>
      <c r="I51" s="324">
        <f t="shared" si="5"/>
        <v>100</v>
      </c>
      <c r="J51" s="325">
        <v>1</v>
      </c>
      <c r="K51" s="325">
        <v>1</v>
      </c>
      <c r="L51" s="179"/>
      <c r="M51" s="326"/>
      <c r="N51" s="326"/>
      <c r="O51" s="179"/>
      <c r="P51" s="326"/>
      <c r="Q51" s="326"/>
      <c r="R51" s="179"/>
      <c r="S51" s="179"/>
    </row>
    <row r="52" spans="1:19" s="178" customFormat="1" x14ac:dyDescent="0.2">
      <c r="A52" s="332" t="s">
        <v>98</v>
      </c>
      <c r="B52" s="333">
        <v>208</v>
      </c>
      <c r="C52" s="333">
        <v>122</v>
      </c>
      <c r="D52" s="324">
        <f t="shared" si="4"/>
        <v>170.49180327868854</v>
      </c>
      <c r="E52" s="333">
        <v>70</v>
      </c>
      <c r="F52" s="335">
        <v>27</v>
      </c>
      <c r="G52" s="333">
        <v>133</v>
      </c>
      <c r="H52" s="333">
        <v>99</v>
      </c>
      <c r="I52" s="324">
        <f t="shared" si="5"/>
        <v>134.34343434343435</v>
      </c>
      <c r="J52" s="333">
        <v>42</v>
      </c>
      <c r="K52" s="335">
        <v>28</v>
      </c>
    </row>
    <row r="53" spans="1:19" s="178" customFormat="1" x14ac:dyDescent="0.2">
      <c r="A53" s="328" t="s">
        <v>99</v>
      </c>
      <c r="B53" s="329">
        <v>1057</v>
      </c>
      <c r="C53" s="329">
        <v>3189</v>
      </c>
      <c r="D53" s="330">
        <f t="shared" si="4"/>
        <v>33.145186578864845</v>
      </c>
      <c r="E53" s="329">
        <v>2</v>
      </c>
      <c r="F53" s="329">
        <v>8</v>
      </c>
      <c r="G53" s="329">
        <v>120</v>
      </c>
      <c r="H53" s="329">
        <v>371</v>
      </c>
      <c r="I53" s="330">
        <f t="shared" si="5"/>
        <v>32.345013477088948</v>
      </c>
      <c r="J53" s="329">
        <v>5</v>
      </c>
      <c r="K53" s="329">
        <v>25</v>
      </c>
    </row>
    <row r="54" spans="1:19" s="178" customFormat="1" x14ac:dyDescent="0.2">
      <c r="A54" s="332"/>
    </row>
    <row r="55" spans="1:19" s="178" customFormat="1" x14ac:dyDescent="0.2">
      <c r="A55" s="332"/>
      <c r="J55" s="466"/>
      <c r="K55" s="466"/>
    </row>
    <row r="56" spans="1:19" s="178" customFormat="1" ht="12.75" customHeight="1" x14ac:dyDescent="0.2">
      <c r="A56" s="340"/>
      <c r="B56" s="468" t="s">
        <v>202</v>
      </c>
      <c r="C56" s="468" t="s">
        <v>173</v>
      </c>
      <c r="D56" s="468" t="s">
        <v>173</v>
      </c>
      <c r="E56" s="468" t="s">
        <v>173</v>
      </c>
      <c r="F56" s="468" t="s">
        <v>173</v>
      </c>
      <c r="G56" s="468" t="s">
        <v>173</v>
      </c>
      <c r="H56" s="468" t="s">
        <v>173</v>
      </c>
      <c r="I56" s="468" t="s">
        <v>173</v>
      </c>
      <c r="J56" s="468" t="s">
        <v>173</v>
      </c>
      <c r="K56" s="468" t="s">
        <v>173</v>
      </c>
    </row>
    <row r="57" spans="1:19" s="178" customFormat="1" ht="18" customHeight="1" x14ac:dyDescent="0.2">
      <c r="A57" s="462"/>
      <c r="B57" s="463" t="s">
        <v>145</v>
      </c>
      <c r="C57" s="463"/>
      <c r="D57" s="463"/>
      <c r="E57" s="463"/>
      <c r="F57" s="463"/>
      <c r="G57" s="463" t="s">
        <v>146</v>
      </c>
      <c r="H57" s="463"/>
      <c r="I57" s="463"/>
      <c r="J57" s="463"/>
      <c r="K57" s="464"/>
    </row>
    <row r="58" spans="1:19" s="178" customFormat="1" ht="18" customHeight="1" x14ac:dyDescent="0.2">
      <c r="A58" s="462"/>
      <c r="B58" s="463" t="s">
        <v>142</v>
      </c>
      <c r="C58" s="463"/>
      <c r="D58" s="463"/>
      <c r="E58" s="463" t="s">
        <v>172</v>
      </c>
      <c r="F58" s="463"/>
      <c r="G58" s="463" t="s">
        <v>142</v>
      </c>
      <c r="H58" s="463"/>
      <c r="I58" s="463"/>
      <c r="J58" s="463" t="s">
        <v>172</v>
      </c>
      <c r="K58" s="464"/>
    </row>
    <row r="59" spans="1:19" s="178" customFormat="1" ht="22.5" x14ac:dyDescent="0.2">
      <c r="A59" s="462"/>
      <c r="B59" s="320" t="s">
        <v>149</v>
      </c>
      <c r="C59" s="320" t="s">
        <v>71</v>
      </c>
      <c r="D59" s="320" t="s">
        <v>159</v>
      </c>
      <c r="E59" s="320" t="s">
        <v>149</v>
      </c>
      <c r="F59" s="320" t="s">
        <v>71</v>
      </c>
      <c r="G59" s="320" t="s">
        <v>149</v>
      </c>
      <c r="H59" s="320" t="s">
        <v>71</v>
      </c>
      <c r="I59" s="320" t="s">
        <v>159</v>
      </c>
      <c r="J59" s="320" t="s">
        <v>149</v>
      </c>
      <c r="K59" s="321" t="s">
        <v>71</v>
      </c>
    </row>
    <row r="60" spans="1:19" s="178" customFormat="1" x14ac:dyDescent="0.2">
      <c r="A60" s="322" t="s">
        <v>79</v>
      </c>
      <c r="B60" s="323">
        <f>SUM(B61:B80)</f>
        <v>841414</v>
      </c>
      <c r="C60" s="323">
        <f>SUM(C61:C80)</f>
        <v>918480</v>
      </c>
      <c r="D60" s="324">
        <f t="shared" ref="D60:D80" si="6">B60/C60*100</f>
        <v>91.609398136050871</v>
      </c>
      <c r="E60" s="323">
        <v>40</v>
      </c>
      <c r="F60" s="325">
        <v>51</v>
      </c>
      <c r="G60" s="323">
        <f>SUM(G61:G80)</f>
        <v>46388</v>
      </c>
      <c r="H60" s="323">
        <f>SUM(H61:H80)</f>
        <v>43544</v>
      </c>
      <c r="I60" s="324">
        <f>G60/H60*100</f>
        <v>106.53132463714863</v>
      </c>
      <c r="J60" s="323">
        <v>29</v>
      </c>
      <c r="K60" s="325">
        <v>32</v>
      </c>
      <c r="L60" s="179"/>
      <c r="M60" s="326"/>
      <c r="N60" s="326"/>
      <c r="O60" s="179"/>
      <c r="P60" s="326"/>
      <c r="Q60" s="326"/>
      <c r="R60" s="179"/>
    </row>
    <row r="61" spans="1:19" s="178" customFormat="1" x14ac:dyDescent="0.2">
      <c r="A61" s="322" t="s">
        <v>80</v>
      </c>
      <c r="B61" s="323">
        <v>115929</v>
      </c>
      <c r="C61" s="323">
        <v>128940</v>
      </c>
      <c r="D61" s="324">
        <f t="shared" si="6"/>
        <v>89.909260120986502</v>
      </c>
      <c r="E61" s="323">
        <v>61</v>
      </c>
      <c r="F61" s="325">
        <v>65</v>
      </c>
      <c r="G61" s="325">
        <v>21</v>
      </c>
      <c r="H61" s="325">
        <v>3</v>
      </c>
      <c r="I61" s="324">
        <f t="shared" ref="I61:I77" si="7">G61/H61*100</f>
        <v>700</v>
      </c>
      <c r="J61" s="325">
        <v>9</v>
      </c>
      <c r="K61" s="325">
        <v>1</v>
      </c>
      <c r="L61" s="179"/>
      <c r="M61" s="326"/>
      <c r="N61" s="326"/>
      <c r="O61" s="179"/>
      <c r="P61" s="326"/>
      <c r="Q61" s="326"/>
      <c r="R61" s="179"/>
    </row>
    <row r="62" spans="1:19" s="178" customFormat="1" x14ac:dyDescent="0.2">
      <c r="A62" s="322" t="s">
        <v>81</v>
      </c>
      <c r="B62" s="323">
        <v>47468</v>
      </c>
      <c r="C62" s="323">
        <v>51048</v>
      </c>
      <c r="D62" s="324">
        <f t="shared" si="6"/>
        <v>92.986992634383327</v>
      </c>
      <c r="E62" s="323">
        <v>36</v>
      </c>
      <c r="F62" s="325">
        <v>40</v>
      </c>
      <c r="G62" s="325">
        <v>12</v>
      </c>
      <c r="H62" s="323">
        <v>5</v>
      </c>
      <c r="I62" s="324">
        <f t="shared" si="7"/>
        <v>240</v>
      </c>
      <c r="J62" s="325">
        <v>10</v>
      </c>
      <c r="K62" s="325">
        <v>8</v>
      </c>
      <c r="L62" s="179"/>
      <c r="M62" s="326"/>
      <c r="N62" s="326"/>
      <c r="O62" s="179"/>
      <c r="P62" s="326"/>
      <c r="Q62" s="326"/>
      <c r="R62" s="179"/>
    </row>
    <row r="63" spans="1:19" s="178" customFormat="1" x14ac:dyDescent="0.2">
      <c r="A63" s="322" t="s">
        <v>82</v>
      </c>
      <c r="B63" s="323">
        <v>52003</v>
      </c>
      <c r="C63" s="323">
        <v>51880</v>
      </c>
      <c r="D63" s="324">
        <f>B63/C63*100</f>
        <v>100.23708558211257</v>
      </c>
      <c r="E63" s="323">
        <v>28</v>
      </c>
      <c r="F63" s="325">
        <v>40</v>
      </c>
      <c r="G63" s="325">
        <v>3297</v>
      </c>
      <c r="H63" s="325">
        <v>3300</v>
      </c>
      <c r="I63" s="324">
        <f t="shared" si="7"/>
        <v>99.909090909090921</v>
      </c>
      <c r="J63" s="325">
        <v>27</v>
      </c>
      <c r="K63" s="325">
        <v>34</v>
      </c>
      <c r="L63" s="179"/>
      <c r="M63" s="326"/>
      <c r="N63" s="326"/>
      <c r="O63" s="179"/>
      <c r="P63" s="326"/>
      <c r="Q63" s="326"/>
      <c r="R63" s="179"/>
    </row>
    <row r="64" spans="1:19" s="178" customFormat="1" x14ac:dyDescent="0.2">
      <c r="A64" s="322" t="s">
        <v>83</v>
      </c>
      <c r="B64" s="323">
        <v>37335</v>
      </c>
      <c r="C64" s="323">
        <v>51381</v>
      </c>
      <c r="D64" s="324">
        <f t="shared" si="6"/>
        <v>72.663046651485956</v>
      </c>
      <c r="E64" s="323">
        <v>33</v>
      </c>
      <c r="F64" s="325">
        <v>62</v>
      </c>
      <c r="G64" s="323">
        <v>1327</v>
      </c>
      <c r="H64" s="325">
        <v>217</v>
      </c>
      <c r="I64" s="324">
        <f t="shared" si="7"/>
        <v>611.52073732718895</v>
      </c>
      <c r="J64" s="323">
        <v>34</v>
      </c>
      <c r="K64" s="325">
        <v>11</v>
      </c>
      <c r="L64" s="179"/>
      <c r="M64" s="326"/>
      <c r="N64" s="326"/>
      <c r="O64" s="179"/>
      <c r="P64" s="326"/>
      <c r="Q64" s="326"/>
      <c r="R64" s="179"/>
    </row>
    <row r="65" spans="1:18" s="178" customFormat="1" x14ac:dyDescent="0.2">
      <c r="A65" s="322" t="s">
        <v>84</v>
      </c>
      <c r="B65" s="323">
        <v>18639</v>
      </c>
      <c r="C65" s="323">
        <v>20314</v>
      </c>
      <c r="D65" s="324">
        <f t="shared" si="6"/>
        <v>91.754455055626664</v>
      </c>
      <c r="E65" s="323">
        <v>25</v>
      </c>
      <c r="F65" s="325">
        <v>35</v>
      </c>
      <c r="G65" s="323">
        <v>5878</v>
      </c>
      <c r="H65" s="323">
        <v>6044</v>
      </c>
      <c r="I65" s="324">
        <f t="shared" si="7"/>
        <v>97.253474520185307</v>
      </c>
      <c r="J65" s="323">
        <v>28</v>
      </c>
      <c r="K65" s="325">
        <v>33</v>
      </c>
      <c r="L65" s="179"/>
      <c r="M65" s="326"/>
      <c r="N65" s="326"/>
      <c r="O65" s="179"/>
      <c r="P65" s="326"/>
      <c r="Q65" s="326"/>
      <c r="R65" s="179"/>
    </row>
    <row r="66" spans="1:18" s="178" customFormat="1" x14ac:dyDescent="0.2">
      <c r="A66" s="322" t="s">
        <v>85</v>
      </c>
      <c r="B66" s="323">
        <v>59863</v>
      </c>
      <c r="C66" s="323">
        <v>55407</v>
      </c>
      <c r="D66" s="324">
        <f t="shared" si="6"/>
        <v>108.04230512390131</v>
      </c>
      <c r="E66" s="323">
        <v>40</v>
      </c>
      <c r="F66" s="325">
        <v>45</v>
      </c>
      <c r="G66" s="325">
        <v>396</v>
      </c>
      <c r="H66" s="325">
        <v>454</v>
      </c>
      <c r="I66" s="324">
        <f t="shared" si="7"/>
        <v>87.224669603524234</v>
      </c>
      <c r="J66" s="325">
        <v>30</v>
      </c>
      <c r="K66" s="325">
        <v>30</v>
      </c>
      <c r="L66" s="326"/>
      <c r="M66" s="326"/>
      <c r="N66" s="179"/>
      <c r="O66" s="326"/>
      <c r="P66" s="326"/>
      <c r="Q66" s="179"/>
    </row>
    <row r="67" spans="1:18" s="178" customFormat="1" x14ac:dyDescent="0.2">
      <c r="A67" s="322" t="s">
        <v>86</v>
      </c>
      <c r="B67" s="323">
        <v>25073</v>
      </c>
      <c r="C67" s="323">
        <v>29480</v>
      </c>
      <c r="D67" s="324">
        <f t="shared" si="6"/>
        <v>85.050881953867034</v>
      </c>
      <c r="E67" s="323">
        <v>36</v>
      </c>
      <c r="F67" s="325">
        <v>51</v>
      </c>
      <c r="G67" s="323">
        <v>1286</v>
      </c>
      <c r="H67" s="323">
        <v>1359</v>
      </c>
      <c r="I67" s="324">
        <f t="shared" si="7"/>
        <v>94.62840323767476</v>
      </c>
      <c r="J67" s="323">
        <v>41</v>
      </c>
      <c r="K67" s="325">
        <v>41</v>
      </c>
      <c r="L67" s="179"/>
      <c r="M67" s="326"/>
      <c r="N67" s="326"/>
      <c r="O67" s="179"/>
      <c r="P67" s="326"/>
      <c r="Q67" s="326"/>
      <c r="R67" s="179"/>
    </row>
    <row r="68" spans="1:18" s="178" customFormat="1" x14ac:dyDescent="0.2">
      <c r="A68" s="322" t="s">
        <v>87</v>
      </c>
      <c r="B68" s="323">
        <v>35996</v>
      </c>
      <c r="C68" s="323">
        <v>35673</v>
      </c>
      <c r="D68" s="324">
        <f t="shared" si="6"/>
        <v>100.90544669638102</v>
      </c>
      <c r="E68" s="323">
        <v>38</v>
      </c>
      <c r="F68" s="325">
        <v>54</v>
      </c>
      <c r="G68" s="323">
        <v>167</v>
      </c>
      <c r="H68" s="323">
        <v>296</v>
      </c>
      <c r="I68" s="324">
        <f t="shared" si="7"/>
        <v>56.418918918918912</v>
      </c>
      <c r="J68" s="323">
        <v>17</v>
      </c>
      <c r="K68" s="325">
        <v>31</v>
      </c>
      <c r="L68" s="179"/>
      <c r="M68" s="326"/>
      <c r="N68" s="326"/>
      <c r="O68" s="179"/>
      <c r="P68" s="326"/>
      <c r="Q68" s="326"/>
      <c r="R68" s="179"/>
    </row>
    <row r="69" spans="1:18" s="178" customFormat="1" x14ac:dyDescent="0.2">
      <c r="A69" s="322" t="s">
        <v>88</v>
      </c>
      <c r="B69" s="323">
        <v>115438</v>
      </c>
      <c r="C69" s="323">
        <v>107192</v>
      </c>
      <c r="D69" s="324">
        <f t="shared" si="6"/>
        <v>107.69273826404955</v>
      </c>
      <c r="E69" s="323">
        <v>70</v>
      </c>
      <c r="F69" s="325">
        <v>73</v>
      </c>
      <c r="G69" s="325">
        <v>302</v>
      </c>
      <c r="H69" s="325">
        <v>299</v>
      </c>
      <c r="I69" s="324">
        <f t="shared" si="7"/>
        <v>101.00334448160535</v>
      </c>
      <c r="J69" s="325">
        <v>51</v>
      </c>
      <c r="K69" s="325">
        <v>52</v>
      </c>
      <c r="L69" s="179"/>
      <c r="M69" s="326"/>
      <c r="N69" s="326"/>
      <c r="O69" s="179"/>
      <c r="P69" s="326"/>
      <c r="Q69" s="326"/>
      <c r="R69" s="179"/>
    </row>
    <row r="70" spans="1:18" s="178" customFormat="1" x14ac:dyDescent="0.2">
      <c r="A70" s="322" t="s">
        <v>89</v>
      </c>
      <c r="B70" s="323">
        <v>18930</v>
      </c>
      <c r="C70" s="323">
        <v>19269</v>
      </c>
      <c r="D70" s="324">
        <f t="shared" si="6"/>
        <v>98.240697493383152</v>
      </c>
      <c r="E70" s="323">
        <v>29</v>
      </c>
      <c r="F70" s="325">
        <v>31</v>
      </c>
      <c r="G70" s="325">
        <v>17</v>
      </c>
      <c r="H70" s="323">
        <v>17</v>
      </c>
      <c r="I70" s="324">
        <f t="shared" si="7"/>
        <v>100</v>
      </c>
      <c r="J70" s="325">
        <v>39</v>
      </c>
      <c r="K70" s="325">
        <v>86</v>
      </c>
      <c r="L70" s="179"/>
      <c r="M70" s="326"/>
      <c r="N70" s="326"/>
      <c r="O70" s="179"/>
      <c r="P70" s="326"/>
      <c r="Q70" s="326"/>
      <c r="R70" s="179"/>
    </row>
    <row r="71" spans="1:18" s="178" customFormat="1" x14ac:dyDescent="0.2">
      <c r="A71" s="322" t="s">
        <v>90</v>
      </c>
      <c r="B71" s="323">
        <v>31589</v>
      </c>
      <c r="C71" s="323">
        <v>29362</v>
      </c>
      <c r="D71" s="324">
        <f t="shared" si="6"/>
        <v>107.58463319937334</v>
      </c>
      <c r="E71" s="323">
        <v>30</v>
      </c>
      <c r="F71" s="325">
        <v>30</v>
      </c>
      <c r="G71" s="323">
        <v>10018</v>
      </c>
      <c r="H71" s="323">
        <v>8797</v>
      </c>
      <c r="I71" s="324">
        <f t="shared" si="7"/>
        <v>113.87973172672503</v>
      </c>
      <c r="J71" s="323">
        <v>34</v>
      </c>
      <c r="K71" s="325">
        <v>36</v>
      </c>
      <c r="L71" s="179"/>
      <c r="M71" s="326"/>
      <c r="N71" s="326"/>
      <c r="O71" s="179"/>
      <c r="P71" s="326"/>
      <c r="Q71" s="326"/>
      <c r="R71" s="179"/>
    </row>
    <row r="72" spans="1:18" s="178" customFormat="1" x14ac:dyDescent="0.2">
      <c r="A72" s="322" t="s">
        <v>91</v>
      </c>
      <c r="B72" s="323">
        <v>37956</v>
      </c>
      <c r="C72" s="323">
        <v>36841</v>
      </c>
      <c r="D72" s="324">
        <f t="shared" si="6"/>
        <v>103.02651936700957</v>
      </c>
      <c r="E72" s="323">
        <v>38</v>
      </c>
      <c r="F72" s="325">
        <v>41</v>
      </c>
      <c r="G72" s="323">
        <v>18042</v>
      </c>
      <c r="H72" s="323">
        <v>16614</v>
      </c>
      <c r="I72" s="324">
        <f t="shared" si="7"/>
        <v>108.59516070783677</v>
      </c>
      <c r="J72" s="323">
        <v>28</v>
      </c>
      <c r="K72" s="325">
        <v>28</v>
      </c>
      <c r="L72" s="179"/>
      <c r="M72" s="326"/>
      <c r="N72" s="326"/>
      <c r="O72" s="179"/>
      <c r="P72" s="326"/>
      <c r="Q72" s="326"/>
      <c r="R72" s="179"/>
    </row>
    <row r="73" spans="1:18" s="178" customFormat="1" x14ac:dyDescent="0.2">
      <c r="A73" s="322" t="s">
        <v>92</v>
      </c>
      <c r="B73" s="323">
        <v>61953</v>
      </c>
      <c r="C73" s="323">
        <v>51798</v>
      </c>
      <c r="D73" s="324">
        <f t="shared" si="6"/>
        <v>119.6050040542106</v>
      </c>
      <c r="E73" s="323">
        <v>45</v>
      </c>
      <c r="F73" s="325">
        <v>46</v>
      </c>
      <c r="G73" s="325">
        <v>3</v>
      </c>
      <c r="H73" s="325" t="s">
        <v>157</v>
      </c>
      <c r="I73" s="324" t="s">
        <v>157</v>
      </c>
      <c r="J73" s="325">
        <v>4</v>
      </c>
      <c r="K73" s="325" t="s">
        <v>157</v>
      </c>
      <c r="L73" s="179"/>
      <c r="M73" s="326"/>
      <c r="N73" s="326"/>
      <c r="O73" s="179"/>
      <c r="P73" s="326"/>
      <c r="Q73" s="326"/>
      <c r="R73" s="179"/>
    </row>
    <row r="74" spans="1:18" s="178" customFormat="1" x14ac:dyDescent="0.2">
      <c r="A74" s="322" t="s">
        <v>93</v>
      </c>
      <c r="B74" s="323">
        <v>50204</v>
      </c>
      <c r="C74" s="323">
        <v>49514</v>
      </c>
      <c r="D74" s="324">
        <f t="shared" si="6"/>
        <v>101.39354525992647</v>
      </c>
      <c r="E74" s="323">
        <v>62</v>
      </c>
      <c r="F74" s="325">
        <v>67</v>
      </c>
      <c r="G74" s="325" t="s">
        <v>157</v>
      </c>
      <c r="H74" s="325" t="s">
        <v>157</v>
      </c>
      <c r="I74" s="324" t="s">
        <v>157</v>
      </c>
      <c r="J74" s="325" t="s">
        <v>157</v>
      </c>
      <c r="K74" s="325" t="s">
        <v>157</v>
      </c>
      <c r="L74" s="179"/>
      <c r="M74" s="180"/>
      <c r="N74" s="180"/>
      <c r="O74" s="180"/>
      <c r="P74" s="180"/>
      <c r="Q74" s="180"/>
      <c r="R74" s="180"/>
    </row>
    <row r="75" spans="1:18" s="178" customFormat="1" x14ac:dyDescent="0.2">
      <c r="A75" s="322" t="s">
        <v>158</v>
      </c>
      <c r="B75" s="323">
        <v>65379</v>
      </c>
      <c r="C75" s="323">
        <v>74717</v>
      </c>
      <c r="D75" s="324">
        <f t="shared" si="6"/>
        <v>87.502174873188167</v>
      </c>
      <c r="E75" s="323">
        <v>30</v>
      </c>
      <c r="F75" s="325">
        <v>38</v>
      </c>
      <c r="G75" s="323">
        <v>5566</v>
      </c>
      <c r="H75" s="323">
        <v>6030</v>
      </c>
      <c r="I75" s="324">
        <f t="shared" si="7"/>
        <v>92.305140961857376</v>
      </c>
      <c r="J75" s="323">
        <v>27</v>
      </c>
      <c r="K75" s="325">
        <v>32</v>
      </c>
      <c r="L75" s="179"/>
      <c r="M75" s="326"/>
      <c r="N75" s="326"/>
      <c r="O75" s="179"/>
      <c r="P75" s="326"/>
      <c r="Q75" s="326"/>
      <c r="R75" s="179"/>
    </row>
    <row r="76" spans="1:18" s="178" customFormat="1" x14ac:dyDescent="0.2">
      <c r="A76" s="322" t="s">
        <v>95</v>
      </c>
      <c r="B76" s="323">
        <v>18012</v>
      </c>
      <c r="C76" s="323">
        <v>68027</v>
      </c>
      <c r="D76" s="324">
        <f t="shared" si="6"/>
        <v>26.477722080938449</v>
      </c>
      <c r="E76" s="323">
        <v>20</v>
      </c>
      <c r="F76" s="325">
        <v>73</v>
      </c>
      <c r="G76" s="325">
        <v>38</v>
      </c>
      <c r="H76" s="325">
        <v>84</v>
      </c>
      <c r="I76" s="324">
        <f t="shared" si="7"/>
        <v>45.238095238095241</v>
      </c>
      <c r="J76" s="325">
        <v>32</v>
      </c>
      <c r="K76" s="325">
        <v>20</v>
      </c>
      <c r="L76" s="179"/>
      <c r="M76" s="326"/>
      <c r="N76" s="326"/>
      <c r="O76" s="179"/>
      <c r="P76" s="326"/>
      <c r="Q76" s="326"/>
      <c r="R76" s="179"/>
    </row>
    <row r="77" spans="1:18" s="178" customFormat="1" ht="11.25" customHeight="1" x14ac:dyDescent="0.2">
      <c r="A77" s="322" t="s">
        <v>96</v>
      </c>
      <c r="B77" s="323">
        <v>49147</v>
      </c>
      <c r="C77" s="323">
        <v>56686</v>
      </c>
      <c r="D77" s="324">
        <f t="shared" si="6"/>
        <v>86.700419856754749</v>
      </c>
      <c r="E77" s="323">
        <v>43</v>
      </c>
      <c r="F77" s="325">
        <v>54</v>
      </c>
      <c r="G77" s="325">
        <v>18</v>
      </c>
      <c r="H77" s="325">
        <v>25</v>
      </c>
      <c r="I77" s="324">
        <f t="shared" si="7"/>
        <v>72</v>
      </c>
      <c r="J77" s="325">
        <v>12</v>
      </c>
      <c r="K77" s="325">
        <v>20</v>
      </c>
      <c r="L77" s="179"/>
      <c r="M77" s="326"/>
      <c r="N77" s="326"/>
      <c r="O77" s="179"/>
      <c r="P77" s="326"/>
      <c r="Q77" s="326"/>
      <c r="R77" s="179"/>
    </row>
    <row r="78" spans="1:18" s="178" customFormat="1" x14ac:dyDescent="0.2">
      <c r="A78" s="322" t="s">
        <v>97</v>
      </c>
      <c r="B78" s="323">
        <v>2</v>
      </c>
      <c r="C78" s="325">
        <v>1</v>
      </c>
      <c r="D78" s="324">
        <f t="shared" si="6"/>
        <v>200</v>
      </c>
      <c r="E78" s="323">
        <v>2</v>
      </c>
      <c r="F78" s="325">
        <v>1</v>
      </c>
      <c r="G78" s="325" t="s">
        <v>157</v>
      </c>
      <c r="H78" s="325" t="s">
        <v>157</v>
      </c>
      <c r="I78" s="325" t="s">
        <v>157</v>
      </c>
      <c r="J78" s="325" t="s">
        <v>157</v>
      </c>
      <c r="K78" s="325" t="s">
        <v>157</v>
      </c>
      <c r="L78" s="179"/>
      <c r="M78" s="326"/>
      <c r="N78" s="326"/>
      <c r="O78" s="179"/>
      <c r="P78" s="326"/>
      <c r="Q78" s="326"/>
      <c r="R78" s="179"/>
    </row>
    <row r="79" spans="1:18" s="178" customFormat="1" x14ac:dyDescent="0.2">
      <c r="A79" s="332" t="s">
        <v>98</v>
      </c>
      <c r="B79" s="323">
        <v>125</v>
      </c>
      <c r="C79" s="325">
        <v>78</v>
      </c>
      <c r="D79" s="324">
        <f t="shared" si="6"/>
        <v>160.25641025641028</v>
      </c>
      <c r="E79" s="323">
        <v>20</v>
      </c>
      <c r="F79" s="325">
        <v>14</v>
      </c>
      <c r="G79" s="325" t="s">
        <v>157</v>
      </c>
      <c r="H79" s="325" t="s">
        <v>157</v>
      </c>
      <c r="I79" s="325" t="s">
        <v>157</v>
      </c>
      <c r="J79" s="325" t="s">
        <v>157</v>
      </c>
      <c r="K79" s="325" t="s">
        <v>157</v>
      </c>
      <c r="L79" s="179"/>
      <c r="M79" s="326"/>
      <c r="N79" s="326"/>
      <c r="O79" s="179"/>
      <c r="P79" s="326"/>
      <c r="Q79" s="326"/>
      <c r="R79" s="179"/>
    </row>
    <row r="80" spans="1:18" x14ac:dyDescent="0.2">
      <c r="A80" s="328" t="s">
        <v>99</v>
      </c>
      <c r="B80" s="329">
        <v>373</v>
      </c>
      <c r="C80" s="331">
        <v>872</v>
      </c>
      <c r="D80" s="330">
        <f t="shared" si="6"/>
        <v>42.775229357798167</v>
      </c>
      <c r="E80" s="329">
        <v>5</v>
      </c>
      <c r="F80" s="331">
        <v>9</v>
      </c>
      <c r="G80" s="331" t="s">
        <v>157</v>
      </c>
      <c r="H80" s="331" t="s">
        <v>157</v>
      </c>
      <c r="I80" s="331" t="s">
        <v>157</v>
      </c>
      <c r="J80" s="331" t="s">
        <v>157</v>
      </c>
      <c r="K80" s="331" t="s">
        <v>157</v>
      </c>
    </row>
    <row r="81" spans="1:4" x14ac:dyDescent="0.2">
      <c r="A81" s="192"/>
      <c r="D81" s="217"/>
    </row>
  </sheetData>
  <mergeCells count="26">
    <mergeCell ref="A2:K2"/>
    <mergeCell ref="J55:K55"/>
    <mergeCell ref="A1:K1"/>
    <mergeCell ref="B56:K56"/>
    <mergeCell ref="A30:A32"/>
    <mergeCell ref="A3:A5"/>
    <mergeCell ref="G3:K3"/>
    <mergeCell ref="E4:F4"/>
    <mergeCell ref="G4:I4"/>
    <mergeCell ref="J4:K4"/>
    <mergeCell ref="B31:D31"/>
    <mergeCell ref="B4:D4"/>
    <mergeCell ref="B3:F3"/>
    <mergeCell ref="B30:F30"/>
    <mergeCell ref="G30:K30"/>
    <mergeCell ref="J28:K28"/>
    <mergeCell ref="A57:A59"/>
    <mergeCell ref="B58:D58"/>
    <mergeCell ref="E31:F31"/>
    <mergeCell ref="G31:I31"/>
    <mergeCell ref="J31:K31"/>
    <mergeCell ref="E58:F58"/>
    <mergeCell ref="G58:I58"/>
    <mergeCell ref="J58:K58"/>
    <mergeCell ref="B57:F57"/>
    <mergeCell ref="G57:K5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8" max="16383" man="1"/>
    <brk id="5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A5"/>
    </sheetView>
  </sheetViews>
  <sheetFormatPr defaultRowHeight="12.75" x14ac:dyDescent="0.2"/>
  <cols>
    <col min="1" max="1" width="23.28515625" style="171" customWidth="1"/>
    <col min="2" max="2" width="9.5703125" style="171" customWidth="1"/>
    <col min="3" max="3" width="11" style="171" customWidth="1"/>
    <col min="4" max="4" width="10.5703125" style="171" customWidth="1"/>
    <col min="5" max="5" width="10.85546875" style="171" customWidth="1"/>
    <col min="6" max="6" width="9.140625" style="171"/>
    <col min="7" max="7" width="11.28515625" style="171" customWidth="1"/>
    <col min="8" max="241" width="9.140625" style="171"/>
    <col min="242" max="242" width="23.28515625" style="171" customWidth="1"/>
    <col min="243" max="243" width="9.5703125" style="171" customWidth="1"/>
    <col min="244" max="244" width="11" style="171" customWidth="1"/>
    <col min="245" max="245" width="10.5703125" style="171" customWidth="1"/>
    <col min="246" max="247" width="10.85546875" style="171" customWidth="1"/>
    <col min="248" max="248" width="11.42578125" style="171" customWidth="1"/>
    <col min="249" max="249" width="11" style="171" customWidth="1"/>
    <col min="250" max="250" width="10.85546875" style="171" customWidth="1"/>
    <col min="251" max="252" width="11.42578125" style="171" customWidth="1"/>
    <col min="253" max="497" width="9.140625" style="171"/>
    <col min="498" max="498" width="23.28515625" style="171" customWidth="1"/>
    <col min="499" max="499" width="9.5703125" style="171" customWidth="1"/>
    <col min="500" max="500" width="11" style="171" customWidth="1"/>
    <col min="501" max="501" width="10.5703125" style="171" customWidth="1"/>
    <col min="502" max="503" width="10.85546875" style="171" customWidth="1"/>
    <col min="504" max="504" width="11.42578125" style="171" customWidth="1"/>
    <col min="505" max="505" width="11" style="171" customWidth="1"/>
    <col min="506" max="506" width="10.85546875" style="171" customWidth="1"/>
    <col min="507" max="508" width="11.42578125" style="171" customWidth="1"/>
    <col min="509" max="753" width="9.140625" style="171"/>
    <col min="754" max="754" width="23.28515625" style="171" customWidth="1"/>
    <col min="755" max="755" width="9.5703125" style="171" customWidth="1"/>
    <col min="756" max="756" width="11" style="171" customWidth="1"/>
    <col min="757" max="757" width="10.5703125" style="171" customWidth="1"/>
    <col min="758" max="759" width="10.85546875" style="171" customWidth="1"/>
    <col min="760" max="760" width="11.42578125" style="171" customWidth="1"/>
    <col min="761" max="761" width="11" style="171" customWidth="1"/>
    <col min="762" max="762" width="10.85546875" style="171" customWidth="1"/>
    <col min="763" max="764" width="11.42578125" style="171" customWidth="1"/>
    <col min="765" max="1009" width="9.140625" style="171"/>
    <col min="1010" max="1010" width="23.28515625" style="171" customWidth="1"/>
    <col min="1011" max="1011" width="9.5703125" style="171" customWidth="1"/>
    <col min="1012" max="1012" width="11" style="171" customWidth="1"/>
    <col min="1013" max="1013" width="10.5703125" style="171" customWidth="1"/>
    <col min="1014" max="1015" width="10.85546875" style="171" customWidth="1"/>
    <col min="1016" max="1016" width="11.42578125" style="171" customWidth="1"/>
    <col min="1017" max="1017" width="11" style="171" customWidth="1"/>
    <col min="1018" max="1018" width="10.85546875" style="171" customWidth="1"/>
    <col min="1019" max="1020" width="11.42578125" style="171" customWidth="1"/>
    <col min="1021" max="1265" width="9.140625" style="171"/>
    <col min="1266" max="1266" width="23.28515625" style="171" customWidth="1"/>
    <col min="1267" max="1267" width="9.5703125" style="171" customWidth="1"/>
    <col min="1268" max="1268" width="11" style="171" customWidth="1"/>
    <col min="1269" max="1269" width="10.5703125" style="171" customWidth="1"/>
    <col min="1270" max="1271" width="10.85546875" style="171" customWidth="1"/>
    <col min="1272" max="1272" width="11.42578125" style="171" customWidth="1"/>
    <col min="1273" max="1273" width="11" style="171" customWidth="1"/>
    <col min="1274" max="1274" width="10.85546875" style="171" customWidth="1"/>
    <col min="1275" max="1276" width="11.42578125" style="171" customWidth="1"/>
    <col min="1277" max="1521" width="9.140625" style="171"/>
    <col min="1522" max="1522" width="23.28515625" style="171" customWidth="1"/>
    <col min="1523" max="1523" width="9.5703125" style="171" customWidth="1"/>
    <col min="1524" max="1524" width="11" style="171" customWidth="1"/>
    <col min="1525" max="1525" width="10.5703125" style="171" customWidth="1"/>
    <col min="1526" max="1527" width="10.85546875" style="171" customWidth="1"/>
    <col min="1528" max="1528" width="11.42578125" style="171" customWidth="1"/>
    <col min="1529" max="1529" width="11" style="171" customWidth="1"/>
    <col min="1530" max="1530" width="10.85546875" style="171" customWidth="1"/>
    <col min="1531" max="1532" width="11.42578125" style="171" customWidth="1"/>
    <col min="1533" max="1777" width="9.140625" style="171"/>
    <col min="1778" max="1778" width="23.28515625" style="171" customWidth="1"/>
    <col min="1779" max="1779" width="9.5703125" style="171" customWidth="1"/>
    <col min="1780" max="1780" width="11" style="171" customWidth="1"/>
    <col min="1781" max="1781" width="10.5703125" style="171" customWidth="1"/>
    <col min="1782" max="1783" width="10.85546875" style="171" customWidth="1"/>
    <col min="1784" max="1784" width="11.42578125" style="171" customWidth="1"/>
    <col min="1785" max="1785" width="11" style="171" customWidth="1"/>
    <col min="1786" max="1786" width="10.85546875" style="171" customWidth="1"/>
    <col min="1787" max="1788" width="11.42578125" style="171" customWidth="1"/>
    <col min="1789" max="2033" width="9.140625" style="171"/>
    <col min="2034" max="2034" width="23.28515625" style="171" customWidth="1"/>
    <col min="2035" max="2035" width="9.5703125" style="171" customWidth="1"/>
    <col min="2036" max="2036" width="11" style="171" customWidth="1"/>
    <col min="2037" max="2037" width="10.5703125" style="171" customWidth="1"/>
    <col min="2038" max="2039" width="10.85546875" style="171" customWidth="1"/>
    <col min="2040" max="2040" width="11.42578125" style="171" customWidth="1"/>
    <col min="2041" max="2041" width="11" style="171" customWidth="1"/>
    <col min="2042" max="2042" width="10.85546875" style="171" customWidth="1"/>
    <col min="2043" max="2044" width="11.42578125" style="171" customWidth="1"/>
    <col min="2045" max="2289" width="9.140625" style="171"/>
    <col min="2290" max="2290" width="23.28515625" style="171" customWidth="1"/>
    <col min="2291" max="2291" width="9.5703125" style="171" customWidth="1"/>
    <col min="2292" max="2292" width="11" style="171" customWidth="1"/>
    <col min="2293" max="2293" width="10.5703125" style="171" customWidth="1"/>
    <col min="2294" max="2295" width="10.85546875" style="171" customWidth="1"/>
    <col min="2296" max="2296" width="11.42578125" style="171" customWidth="1"/>
    <col min="2297" max="2297" width="11" style="171" customWidth="1"/>
    <col min="2298" max="2298" width="10.85546875" style="171" customWidth="1"/>
    <col min="2299" max="2300" width="11.42578125" style="171" customWidth="1"/>
    <col min="2301" max="2545" width="9.140625" style="171"/>
    <col min="2546" max="2546" width="23.28515625" style="171" customWidth="1"/>
    <col min="2547" max="2547" width="9.5703125" style="171" customWidth="1"/>
    <col min="2548" max="2548" width="11" style="171" customWidth="1"/>
    <col min="2549" max="2549" width="10.5703125" style="171" customWidth="1"/>
    <col min="2550" max="2551" width="10.85546875" style="171" customWidth="1"/>
    <col min="2552" max="2552" width="11.42578125" style="171" customWidth="1"/>
    <col min="2553" max="2553" width="11" style="171" customWidth="1"/>
    <col min="2554" max="2554" width="10.85546875" style="171" customWidth="1"/>
    <col min="2555" max="2556" width="11.42578125" style="171" customWidth="1"/>
    <col min="2557" max="2801" width="9.140625" style="171"/>
    <col min="2802" max="2802" width="23.28515625" style="171" customWidth="1"/>
    <col min="2803" max="2803" width="9.5703125" style="171" customWidth="1"/>
    <col min="2804" max="2804" width="11" style="171" customWidth="1"/>
    <col min="2805" max="2805" width="10.5703125" style="171" customWidth="1"/>
    <col min="2806" max="2807" width="10.85546875" style="171" customWidth="1"/>
    <col min="2808" max="2808" width="11.42578125" style="171" customWidth="1"/>
    <col min="2809" max="2809" width="11" style="171" customWidth="1"/>
    <col min="2810" max="2810" width="10.85546875" style="171" customWidth="1"/>
    <col min="2811" max="2812" width="11.42578125" style="171" customWidth="1"/>
    <col min="2813" max="3057" width="9.140625" style="171"/>
    <col min="3058" max="3058" width="23.28515625" style="171" customWidth="1"/>
    <col min="3059" max="3059" width="9.5703125" style="171" customWidth="1"/>
    <col min="3060" max="3060" width="11" style="171" customWidth="1"/>
    <col min="3061" max="3061" width="10.5703125" style="171" customWidth="1"/>
    <col min="3062" max="3063" width="10.85546875" style="171" customWidth="1"/>
    <col min="3064" max="3064" width="11.42578125" style="171" customWidth="1"/>
    <col min="3065" max="3065" width="11" style="171" customWidth="1"/>
    <col min="3066" max="3066" width="10.85546875" style="171" customWidth="1"/>
    <col min="3067" max="3068" width="11.42578125" style="171" customWidth="1"/>
    <col min="3069" max="3313" width="9.140625" style="171"/>
    <col min="3314" max="3314" width="23.28515625" style="171" customWidth="1"/>
    <col min="3315" max="3315" width="9.5703125" style="171" customWidth="1"/>
    <col min="3316" max="3316" width="11" style="171" customWidth="1"/>
    <col min="3317" max="3317" width="10.5703125" style="171" customWidth="1"/>
    <col min="3318" max="3319" width="10.85546875" style="171" customWidth="1"/>
    <col min="3320" max="3320" width="11.42578125" style="171" customWidth="1"/>
    <col min="3321" max="3321" width="11" style="171" customWidth="1"/>
    <col min="3322" max="3322" width="10.85546875" style="171" customWidth="1"/>
    <col min="3323" max="3324" width="11.42578125" style="171" customWidth="1"/>
    <col min="3325" max="3569" width="9.140625" style="171"/>
    <col min="3570" max="3570" width="23.28515625" style="171" customWidth="1"/>
    <col min="3571" max="3571" width="9.5703125" style="171" customWidth="1"/>
    <col min="3572" max="3572" width="11" style="171" customWidth="1"/>
    <col min="3573" max="3573" width="10.5703125" style="171" customWidth="1"/>
    <col min="3574" max="3575" width="10.85546875" style="171" customWidth="1"/>
    <col min="3576" max="3576" width="11.42578125" style="171" customWidth="1"/>
    <col min="3577" max="3577" width="11" style="171" customWidth="1"/>
    <col min="3578" max="3578" width="10.85546875" style="171" customWidth="1"/>
    <col min="3579" max="3580" width="11.42578125" style="171" customWidth="1"/>
    <col min="3581" max="3825" width="9.140625" style="171"/>
    <col min="3826" max="3826" width="23.28515625" style="171" customWidth="1"/>
    <col min="3827" max="3827" width="9.5703125" style="171" customWidth="1"/>
    <col min="3828" max="3828" width="11" style="171" customWidth="1"/>
    <col min="3829" max="3829" width="10.5703125" style="171" customWidth="1"/>
    <col min="3830" max="3831" width="10.85546875" style="171" customWidth="1"/>
    <col min="3832" max="3832" width="11.42578125" style="171" customWidth="1"/>
    <col min="3833" max="3833" width="11" style="171" customWidth="1"/>
    <col min="3834" max="3834" width="10.85546875" style="171" customWidth="1"/>
    <col min="3835" max="3836" width="11.42578125" style="171" customWidth="1"/>
    <col min="3837" max="4081" width="9.140625" style="171"/>
    <col min="4082" max="4082" width="23.28515625" style="171" customWidth="1"/>
    <col min="4083" max="4083" width="9.5703125" style="171" customWidth="1"/>
    <col min="4084" max="4084" width="11" style="171" customWidth="1"/>
    <col min="4085" max="4085" width="10.5703125" style="171" customWidth="1"/>
    <col min="4086" max="4087" width="10.85546875" style="171" customWidth="1"/>
    <col min="4088" max="4088" width="11.42578125" style="171" customWidth="1"/>
    <col min="4089" max="4089" width="11" style="171" customWidth="1"/>
    <col min="4090" max="4090" width="10.85546875" style="171" customWidth="1"/>
    <col min="4091" max="4092" width="11.42578125" style="171" customWidth="1"/>
    <col min="4093" max="4337" width="9.140625" style="171"/>
    <col min="4338" max="4338" width="23.28515625" style="171" customWidth="1"/>
    <col min="4339" max="4339" width="9.5703125" style="171" customWidth="1"/>
    <col min="4340" max="4340" width="11" style="171" customWidth="1"/>
    <col min="4341" max="4341" width="10.5703125" style="171" customWidth="1"/>
    <col min="4342" max="4343" width="10.85546875" style="171" customWidth="1"/>
    <col min="4344" max="4344" width="11.42578125" style="171" customWidth="1"/>
    <col min="4345" max="4345" width="11" style="171" customWidth="1"/>
    <col min="4346" max="4346" width="10.85546875" style="171" customWidth="1"/>
    <col min="4347" max="4348" width="11.42578125" style="171" customWidth="1"/>
    <col min="4349" max="4593" width="9.140625" style="171"/>
    <col min="4594" max="4594" width="23.28515625" style="171" customWidth="1"/>
    <col min="4595" max="4595" width="9.5703125" style="171" customWidth="1"/>
    <col min="4596" max="4596" width="11" style="171" customWidth="1"/>
    <col min="4597" max="4597" width="10.5703125" style="171" customWidth="1"/>
    <col min="4598" max="4599" width="10.85546875" style="171" customWidth="1"/>
    <col min="4600" max="4600" width="11.42578125" style="171" customWidth="1"/>
    <col min="4601" max="4601" width="11" style="171" customWidth="1"/>
    <col min="4602" max="4602" width="10.85546875" style="171" customWidth="1"/>
    <col min="4603" max="4604" width="11.42578125" style="171" customWidth="1"/>
    <col min="4605" max="4849" width="9.140625" style="171"/>
    <col min="4850" max="4850" width="23.28515625" style="171" customWidth="1"/>
    <col min="4851" max="4851" width="9.5703125" style="171" customWidth="1"/>
    <col min="4852" max="4852" width="11" style="171" customWidth="1"/>
    <col min="4853" max="4853" width="10.5703125" style="171" customWidth="1"/>
    <col min="4854" max="4855" width="10.85546875" style="171" customWidth="1"/>
    <col min="4856" max="4856" width="11.42578125" style="171" customWidth="1"/>
    <col min="4857" max="4857" width="11" style="171" customWidth="1"/>
    <col min="4858" max="4858" width="10.85546875" style="171" customWidth="1"/>
    <col min="4859" max="4860" width="11.42578125" style="171" customWidth="1"/>
    <col min="4861" max="5105" width="9.140625" style="171"/>
    <col min="5106" max="5106" width="23.28515625" style="171" customWidth="1"/>
    <col min="5107" max="5107" width="9.5703125" style="171" customWidth="1"/>
    <col min="5108" max="5108" width="11" style="171" customWidth="1"/>
    <col min="5109" max="5109" width="10.5703125" style="171" customWidth="1"/>
    <col min="5110" max="5111" width="10.85546875" style="171" customWidth="1"/>
    <col min="5112" max="5112" width="11.42578125" style="171" customWidth="1"/>
    <col min="5113" max="5113" width="11" style="171" customWidth="1"/>
    <col min="5114" max="5114" width="10.85546875" style="171" customWidth="1"/>
    <col min="5115" max="5116" width="11.42578125" style="171" customWidth="1"/>
    <col min="5117" max="5361" width="9.140625" style="171"/>
    <col min="5362" max="5362" width="23.28515625" style="171" customWidth="1"/>
    <col min="5363" max="5363" width="9.5703125" style="171" customWidth="1"/>
    <col min="5364" max="5364" width="11" style="171" customWidth="1"/>
    <col min="5365" max="5365" width="10.5703125" style="171" customWidth="1"/>
    <col min="5366" max="5367" width="10.85546875" style="171" customWidth="1"/>
    <col min="5368" max="5368" width="11.42578125" style="171" customWidth="1"/>
    <col min="5369" max="5369" width="11" style="171" customWidth="1"/>
    <col min="5370" max="5370" width="10.85546875" style="171" customWidth="1"/>
    <col min="5371" max="5372" width="11.42578125" style="171" customWidth="1"/>
    <col min="5373" max="5617" width="9.140625" style="171"/>
    <col min="5618" max="5618" width="23.28515625" style="171" customWidth="1"/>
    <col min="5619" max="5619" width="9.5703125" style="171" customWidth="1"/>
    <col min="5620" max="5620" width="11" style="171" customWidth="1"/>
    <col min="5621" max="5621" width="10.5703125" style="171" customWidth="1"/>
    <col min="5622" max="5623" width="10.85546875" style="171" customWidth="1"/>
    <col min="5624" max="5624" width="11.42578125" style="171" customWidth="1"/>
    <col min="5625" max="5625" width="11" style="171" customWidth="1"/>
    <col min="5626" max="5626" width="10.85546875" style="171" customWidth="1"/>
    <col min="5627" max="5628" width="11.42578125" style="171" customWidth="1"/>
    <col min="5629" max="5873" width="9.140625" style="171"/>
    <col min="5874" max="5874" width="23.28515625" style="171" customWidth="1"/>
    <col min="5875" max="5875" width="9.5703125" style="171" customWidth="1"/>
    <col min="5876" max="5876" width="11" style="171" customWidth="1"/>
    <col min="5877" max="5877" width="10.5703125" style="171" customWidth="1"/>
    <col min="5878" max="5879" width="10.85546875" style="171" customWidth="1"/>
    <col min="5880" max="5880" width="11.42578125" style="171" customWidth="1"/>
    <col min="5881" max="5881" width="11" style="171" customWidth="1"/>
    <col min="5882" max="5882" width="10.85546875" style="171" customWidth="1"/>
    <col min="5883" max="5884" width="11.42578125" style="171" customWidth="1"/>
    <col min="5885" max="6129" width="9.140625" style="171"/>
    <col min="6130" max="6130" width="23.28515625" style="171" customWidth="1"/>
    <col min="6131" max="6131" width="9.5703125" style="171" customWidth="1"/>
    <col min="6132" max="6132" width="11" style="171" customWidth="1"/>
    <col min="6133" max="6133" width="10.5703125" style="171" customWidth="1"/>
    <col min="6134" max="6135" width="10.85546875" style="171" customWidth="1"/>
    <col min="6136" max="6136" width="11.42578125" style="171" customWidth="1"/>
    <col min="6137" max="6137" width="11" style="171" customWidth="1"/>
    <col min="6138" max="6138" width="10.85546875" style="171" customWidth="1"/>
    <col min="6139" max="6140" width="11.42578125" style="171" customWidth="1"/>
    <col min="6141" max="6385" width="9.140625" style="171"/>
    <col min="6386" max="6386" width="23.28515625" style="171" customWidth="1"/>
    <col min="6387" max="6387" width="9.5703125" style="171" customWidth="1"/>
    <col min="6388" max="6388" width="11" style="171" customWidth="1"/>
    <col min="6389" max="6389" width="10.5703125" style="171" customWidth="1"/>
    <col min="6390" max="6391" width="10.85546875" style="171" customWidth="1"/>
    <col min="6392" max="6392" width="11.42578125" style="171" customWidth="1"/>
    <col min="6393" max="6393" width="11" style="171" customWidth="1"/>
    <col min="6394" max="6394" width="10.85546875" style="171" customWidth="1"/>
    <col min="6395" max="6396" width="11.42578125" style="171" customWidth="1"/>
    <col min="6397" max="6641" width="9.140625" style="171"/>
    <col min="6642" max="6642" width="23.28515625" style="171" customWidth="1"/>
    <col min="6643" max="6643" width="9.5703125" style="171" customWidth="1"/>
    <col min="6644" max="6644" width="11" style="171" customWidth="1"/>
    <col min="6645" max="6645" width="10.5703125" style="171" customWidth="1"/>
    <col min="6646" max="6647" width="10.85546875" style="171" customWidth="1"/>
    <col min="6648" max="6648" width="11.42578125" style="171" customWidth="1"/>
    <col min="6649" max="6649" width="11" style="171" customWidth="1"/>
    <col min="6650" max="6650" width="10.85546875" style="171" customWidth="1"/>
    <col min="6651" max="6652" width="11.42578125" style="171" customWidth="1"/>
    <col min="6653" max="6897" width="9.140625" style="171"/>
    <col min="6898" max="6898" width="23.28515625" style="171" customWidth="1"/>
    <col min="6899" max="6899" width="9.5703125" style="171" customWidth="1"/>
    <col min="6900" max="6900" width="11" style="171" customWidth="1"/>
    <col min="6901" max="6901" width="10.5703125" style="171" customWidth="1"/>
    <col min="6902" max="6903" width="10.85546875" style="171" customWidth="1"/>
    <col min="6904" max="6904" width="11.42578125" style="171" customWidth="1"/>
    <col min="6905" max="6905" width="11" style="171" customWidth="1"/>
    <col min="6906" max="6906" width="10.85546875" style="171" customWidth="1"/>
    <col min="6907" max="6908" width="11.42578125" style="171" customWidth="1"/>
    <col min="6909" max="7153" width="9.140625" style="171"/>
    <col min="7154" max="7154" width="23.28515625" style="171" customWidth="1"/>
    <col min="7155" max="7155" width="9.5703125" style="171" customWidth="1"/>
    <col min="7156" max="7156" width="11" style="171" customWidth="1"/>
    <col min="7157" max="7157" width="10.5703125" style="171" customWidth="1"/>
    <col min="7158" max="7159" width="10.85546875" style="171" customWidth="1"/>
    <col min="7160" max="7160" width="11.42578125" style="171" customWidth="1"/>
    <col min="7161" max="7161" width="11" style="171" customWidth="1"/>
    <col min="7162" max="7162" width="10.85546875" style="171" customWidth="1"/>
    <col min="7163" max="7164" width="11.42578125" style="171" customWidth="1"/>
    <col min="7165" max="7409" width="9.140625" style="171"/>
    <col min="7410" max="7410" width="23.28515625" style="171" customWidth="1"/>
    <col min="7411" max="7411" width="9.5703125" style="171" customWidth="1"/>
    <col min="7412" max="7412" width="11" style="171" customWidth="1"/>
    <col min="7413" max="7413" width="10.5703125" style="171" customWidth="1"/>
    <col min="7414" max="7415" width="10.85546875" style="171" customWidth="1"/>
    <col min="7416" max="7416" width="11.42578125" style="171" customWidth="1"/>
    <col min="7417" max="7417" width="11" style="171" customWidth="1"/>
    <col min="7418" max="7418" width="10.85546875" style="171" customWidth="1"/>
    <col min="7419" max="7420" width="11.42578125" style="171" customWidth="1"/>
    <col min="7421" max="7665" width="9.140625" style="171"/>
    <col min="7666" max="7666" width="23.28515625" style="171" customWidth="1"/>
    <col min="7667" max="7667" width="9.5703125" style="171" customWidth="1"/>
    <col min="7668" max="7668" width="11" style="171" customWidth="1"/>
    <col min="7669" max="7669" width="10.5703125" style="171" customWidth="1"/>
    <col min="7670" max="7671" width="10.85546875" style="171" customWidth="1"/>
    <col min="7672" max="7672" width="11.42578125" style="171" customWidth="1"/>
    <col min="7673" max="7673" width="11" style="171" customWidth="1"/>
    <col min="7674" max="7674" width="10.85546875" style="171" customWidth="1"/>
    <col min="7675" max="7676" width="11.42578125" style="171" customWidth="1"/>
    <col min="7677" max="7921" width="9.140625" style="171"/>
    <col min="7922" max="7922" width="23.28515625" style="171" customWidth="1"/>
    <col min="7923" max="7923" width="9.5703125" style="171" customWidth="1"/>
    <col min="7924" max="7924" width="11" style="171" customWidth="1"/>
    <col min="7925" max="7925" width="10.5703125" style="171" customWidth="1"/>
    <col min="7926" max="7927" width="10.85546875" style="171" customWidth="1"/>
    <col min="7928" max="7928" width="11.42578125" style="171" customWidth="1"/>
    <col min="7929" max="7929" width="11" style="171" customWidth="1"/>
    <col min="7930" max="7930" width="10.85546875" style="171" customWidth="1"/>
    <col min="7931" max="7932" width="11.42578125" style="171" customWidth="1"/>
    <col min="7933" max="8177" width="9.140625" style="171"/>
    <col min="8178" max="8178" width="23.28515625" style="171" customWidth="1"/>
    <col min="8179" max="8179" width="9.5703125" style="171" customWidth="1"/>
    <col min="8180" max="8180" width="11" style="171" customWidth="1"/>
    <col min="8181" max="8181" width="10.5703125" style="171" customWidth="1"/>
    <col min="8182" max="8183" width="10.85546875" style="171" customWidth="1"/>
    <col min="8184" max="8184" width="11.42578125" style="171" customWidth="1"/>
    <col min="8185" max="8185" width="11" style="171" customWidth="1"/>
    <col min="8186" max="8186" width="10.85546875" style="171" customWidth="1"/>
    <col min="8187" max="8188" width="11.42578125" style="171" customWidth="1"/>
    <col min="8189" max="8433" width="9.140625" style="171"/>
    <col min="8434" max="8434" width="23.28515625" style="171" customWidth="1"/>
    <col min="8435" max="8435" width="9.5703125" style="171" customWidth="1"/>
    <col min="8436" max="8436" width="11" style="171" customWidth="1"/>
    <col min="8437" max="8437" width="10.5703125" style="171" customWidth="1"/>
    <col min="8438" max="8439" width="10.85546875" style="171" customWidth="1"/>
    <col min="8440" max="8440" width="11.42578125" style="171" customWidth="1"/>
    <col min="8441" max="8441" width="11" style="171" customWidth="1"/>
    <col min="8442" max="8442" width="10.85546875" style="171" customWidth="1"/>
    <col min="8443" max="8444" width="11.42578125" style="171" customWidth="1"/>
    <col min="8445" max="8689" width="9.140625" style="171"/>
    <col min="8690" max="8690" width="23.28515625" style="171" customWidth="1"/>
    <col min="8691" max="8691" width="9.5703125" style="171" customWidth="1"/>
    <col min="8692" max="8692" width="11" style="171" customWidth="1"/>
    <col min="8693" max="8693" width="10.5703125" style="171" customWidth="1"/>
    <col min="8694" max="8695" width="10.85546875" style="171" customWidth="1"/>
    <col min="8696" max="8696" width="11.42578125" style="171" customWidth="1"/>
    <col min="8697" max="8697" width="11" style="171" customWidth="1"/>
    <col min="8698" max="8698" width="10.85546875" style="171" customWidth="1"/>
    <col min="8699" max="8700" width="11.42578125" style="171" customWidth="1"/>
    <col min="8701" max="8945" width="9.140625" style="171"/>
    <col min="8946" max="8946" width="23.28515625" style="171" customWidth="1"/>
    <col min="8947" max="8947" width="9.5703125" style="171" customWidth="1"/>
    <col min="8948" max="8948" width="11" style="171" customWidth="1"/>
    <col min="8949" max="8949" width="10.5703125" style="171" customWidth="1"/>
    <col min="8950" max="8951" width="10.85546875" style="171" customWidth="1"/>
    <col min="8952" max="8952" width="11.42578125" style="171" customWidth="1"/>
    <col min="8953" max="8953" width="11" style="171" customWidth="1"/>
    <col min="8954" max="8954" width="10.85546875" style="171" customWidth="1"/>
    <col min="8955" max="8956" width="11.42578125" style="171" customWidth="1"/>
    <col min="8957" max="9201" width="9.140625" style="171"/>
    <col min="9202" max="9202" width="23.28515625" style="171" customWidth="1"/>
    <col min="9203" max="9203" width="9.5703125" style="171" customWidth="1"/>
    <col min="9204" max="9204" width="11" style="171" customWidth="1"/>
    <col min="9205" max="9205" width="10.5703125" style="171" customWidth="1"/>
    <col min="9206" max="9207" width="10.85546875" style="171" customWidth="1"/>
    <col min="9208" max="9208" width="11.42578125" style="171" customWidth="1"/>
    <col min="9209" max="9209" width="11" style="171" customWidth="1"/>
    <col min="9210" max="9210" width="10.85546875" style="171" customWidth="1"/>
    <col min="9211" max="9212" width="11.42578125" style="171" customWidth="1"/>
    <col min="9213" max="9457" width="9.140625" style="171"/>
    <col min="9458" max="9458" width="23.28515625" style="171" customWidth="1"/>
    <col min="9459" max="9459" width="9.5703125" style="171" customWidth="1"/>
    <col min="9460" max="9460" width="11" style="171" customWidth="1"/>
    <col min="9461" max="9461" width="10.5703125" style="171" customWidth="1"/>
    <col min="9462" max="9463" width="10.85546875" style="171" customWidth="1"/>
    <col min="9464" max="9464" width="11.42578125" style="171" customWidth="1"/>
    <col min="9465" max="9465" width="11" style="171" customWidth="1"/>
    <col min="9466" max="9466" width="10.85546875" style="171" customWidth="1"/>
    <col min="9467" max="9468" width="11.42578125" style="171" customWidth="1"/>
    <col min="9469" max="9713" width="9.140625" style="171"/>
    <col min="9714" max="9714" width="23.28515625" style="171" customWidth="1"/>
    <col min="9715" max="9715" width="9.5703125" style="171" customWidth="1"/>
    <col min="9716" max="9716" width="11" style="171" customWidth="1"/>
    <col min="9717" max="9717" width="10.5703125" style="171" customWidth="1"/>
    <col min="9718" max="9719" width="10.85546875" style="171" customWidth="1"/>
    <col min="9720" max="9720" width="11.42578125" style="171" customWidth="1"/>
    <col min="9721" max="9721" width="11" style="171" customWidth="1"/>
    <col min="9722" max="9722" width="10.85546875" style="171" customWidth="1"/>
    <col min="9723" max="9724" width="11.42578125" style="171" customWidth="1"/>
    <col min="9725" max="9969" width="9.140625" style="171"/>
    <col min="9970" max="9970" width="23.28515625" style="171" customWidth="1"/>
    <col min="9971" max="9971" width="9.5703125" style="171" customWidth="1"/>
    <col min="9972" max="9972" width="11" style="171" customWidth="1"/>
    <col min="9973" max="9973" width="10.5703125" style="171" customWidth="1"/>
    <col min="9974" max="9975" width="10.85546875" style="171" customWidth="1"/>
    <col min="9976" max="9976" width="11.42578125" style="171" customWidth="1"/>
    <col min="9977" max="9977" width="11" style="171" customWidth="1"/>
    <col min="9978" max="9978" width="10.85546875" style="171" customWidth="1"/>
    <col min="9979" max="9980" width="11.42578125" style="171" customWidth="1"/>
    <col min="9981" max="10225" width="9.140625" style="171"/>
    <col min="10226" max="10226" width="23.28515625" style="171" customWidth="1"/>
    <col min="10227" max="10227" width="9.5703125" style="171" customWidth="1"/>
    <col min="10228" max="10228" width="11" style="171" customWidth="1"/>
    <col min="10229" max="10229" width="10.5703125" style="171" customWidth="1"/>
    <col min="10230" max="10231" width="10.85546875" style="171" customWidth="1"/>
    <col min="10232" max="10232" width="11.42578125" style="171" customWidth="1"/>
    <col min="10233" max="10233" width="11" style="171" customWidth="1"/>
    <col min="10234" max="10234" width="10.85546875" style="171" customWidth="1"/>
    <col min="10235" max="10236" width="11.42578125" style="171" customWidth="1"/>
    <col min="10237" max="10481" width="9.140625" style="171"/>
    <col min="10482" max="10482" width="23.28515625" style="171" customWidth="1"/>
    <col min="10483" max="10483" width="9.5703125" style="171" customWidth="1"/>
    <col min="10484" max="10484" width="11" style="171" customWidth="1"/>
    <col min="10485" max="10485" width="10.5703125" style="171" customWidth="1"/>
    <col min="10486" max="10487" width="10.85546875" style="171" customWidth="1"/>
    <col min="10488" max="10488" width="11.42578125" style="171" customWidth="1"/>
    <col min="10489" max="10489" width="11" style="171" customWidth="1"/>
    <col min="10490" max="10490" width="10.85546875" style="171" customWidth="1"/>
    <col min="10491" max="10492" width="11.42578125" style="171" customWidth="1"/>
    <col min="10493" max="10737" width="9.140625" style="171"/>
    <col min="10738" max="10738" width="23.28515625" style="171" customWidth="1"/>
    <col min="10739" max="10739" width="9.5703125" style="171" customWidth="1"/>
    <col min="10740" max="10740" width="11" style="171" customWidth="1"/>
    <col min="10741" max="10741" width="10.5703125" style="171" customWidth="1"/>
    <col min="10742" max="10743" width="10.85546875" style="171" customWidth="1"/>
    <col min="10744" max="10744" width="11.42578125" style="171" customWidth="1"/>
    <col min="10745" max="10745" width="11" style="171" customWidth="1"/>
    <col min="10746" max="10746" width="10.85546875" style="171" customWidth="1"/>
    <col min="10747" max="10748" width="11.42578125" style="171" customWidth="1"/>
    <col min="10749" max="10993" width="9.140625" style="171"/>
    <col min="10994" max="10994" width="23.28515625" style="171" customWidth="1"/>
    <col min="10995" max="10995" width="9.5703125" style="171" customWidth="1"/>
    <col min="10996" max="10996" width="11" style="171" customWidth="1"/>
    <col min="10997" max="10997" width="10.5703125" style="171" customWidth="1"/>
    <col min="10998" max="10999" width="10.85546875" style="171" customWidth="1"/>
    <col min="11000" max="11000" width="11.42578125" style="171" customWidth="1"/>
    <col min="11001" max="11001" width="11" style="171" customWidth="1"/>
    <col min="11002" max="11002" width="10.85546875" style="171" customWidth="1"/>
    <col min="11003" max="11004" width="11.42578125" style="171" customWidth="1"/>
    <col min="11005" max="11249" width="9.140625" style="171"/>
    <col min="11250" max="11250" width="23.28515625" style="171" customWidth="1"/>
    <col min="11251" max="11251" width="9.5703125" style="171" customWidth="1"/>
    <col min="11252" max="11252" width="11" style="171" customWidth="1"/>
    <col min="11253" max="11253" width="10.5703125" style="171" customWidth="1"/>
    <col min="11254" max="11255" width="10.85546875" style="171" customWidth="1"/>
    <col min="11256" max="11256" width="11.42578125" style="171" customWidth="1"/>
    <col min="11257" max="11257" width="11" style="171" customWidth="1"/>
    <col min="11258" max="11258" width="10.85546875" style="171" customWidth="1"/>
    <col min="11259" max="11260" width="11.42578125" style="171" customWidth="1"/>
    <col min="11261" max="11505" width="9.140625" style="171"/>
    <col min="11506" max="11506" width="23.28515625" style="171" customWidth="1"/>
    <col min="11507" max="11507" width="9.5703125" style="171" customWidth="1"/>
    <col min="11508" max="11508" width="11" style="171" customWidth="1"/>
    <col min="11509" max="11509" width="10.5703125" style="171" customWidth="1"/>
    <col min="11510" max="11511" width="10.85546875" style="171" customWidth="1"/>
    <col min="11512" max="11512" width="11.42578125" style="171" customWidth="1"/>
    <col min="11513" max="11513" width="11" style="171" customWidth="1"/>
    <col min="11514" max="11514" width="10.85546875" style="171" customWidth="1"/>
    <col min="11515" max="11516" width="11.42578125" style="171" customWidth="1"/>
    <col min="11517" max="11761" width="9.140625" style="171"/>
    <col min="11762" max="11762" width="23.28515625" style="171" customWidth="1"/>
    <col min="11763" max="11763" width="9.5703125" style="171" customWidth="1"/>
    <col min="11764" max="11764" width="11" style="171" customWidth="1"/>
    <col min="11765" max="11765" width="10.5703125" style="171" customWidth="1"/>
    <col min="11766" max="11767" width="10.85546875" style="171" customWidth="1"/>
    <col min="11768" max="11768" width="11.42578125" style="171" customWidth="1"/>
    <col min="11769" max="11769" width="11" style="171" customWidth="1"/>
    <col min="11770" max="11770" width="10.85546875" style="171" customWidth="1"/>
    <col min="11771" max="11772" width="11.42578125" style="171" customWidth="1"/>
    <col min="11773" max="12017" width="9.140625" style="171"/>
    <col min="12018" max="12018" width="23.28515625" style="171" customWidth="1"/>
    <col min="12019" max="12019" width="9.5703125" style="171" customWidth="1"/>
    <col min="12020" max="12020" width="11" style="171" customWidth="1"/>
    <col min="12021" max="12021" width="10.5703125" style="171" customWidth="1"/>
    <col min="12022" max="12023" width="10.85546875" style="171" customWidth="1"/>
    <col min="12024" max="12024" width="11.42578125" style="171" customWidth="1"/>
    <col min="12025" max="12025" width="11" style="171" customWidth="1"/>
    <col min="12026" max="12026" width="10.85546875" style="171" customWidth="1"/>
    <col min="12027" max="12028" width="11.42578125" style="171" customWidth="1"/>
    <col min="12029" max="12273" width="9.140625" style="171"/>
    <col min="12274" max="12274" width="23.28515625" style="171" customWidth="1"/>
    <col min="12275" max="12275" width="9.5703125" style="171" customWidth="1"/>
    <col min="12276" max="12276" width="11" style="171" customWidth="1"/>
    <col min="12277" max="12277" width="10.5703125" style="171" customWidth="1"/>
    <col min="12278" max="12279" width="10.85546875" style="171" customWidth="1"/>
    <col min="12280" max="12280" width="11.42578125" style="171" customWidth="1"/>
    <col min="12281" max="12281" width="11" style="171" customWidth="1"/>
    <col min="12282" max="12282" width="10.85546875" style="171" customWidth="1"/>
    <col min="12283" max="12284" width="11.42578125" style="171" customWidth="1"/>
    <col min="12285" max="12529" width="9.140625" style="171"/>
    <col min="12530" max="12530" width="23.28515625" style="171" customWidth="1"/>
    <col min="12531" max="12531" width="9.5703125" style="171" customWidth="1"/>
    <col min="12532" max="12532" width="11" style="171" customWidth="1"/>
    <col min="12533" max="12533" width="10.5703125" style="171" customWidth="1"/>
    <col min="12534" max="12535" width="10.85546875" style="171" customWidth="1"/>
    <col min="12536" max="12536" width="11.42578125" style="171" customWidth="1"/>
    <col min="12537" max="12537" width="11" style="171" customWidth="1"/>
    <col min="12538" max="12538" width="10.85546875" style="171" customWidth="1"/>
    <col min="12539" max="12540" width="11.42578125" style="171" customWidth="1"/>
    <col min="12541" max="12785" width="9.140625" style="171"/>
    <col min="12786" max="12786" width="23.28515625" style="171" customWidth="1"/>
    <col min="12787" max="12787" width="9.5703125" style="171" customWidth="1"/>
    <col min="12788" max="12788" width="11" style="171" customWidth="1"/>
    <col min="12789" max="12789" width="10.5703125" style="171" customWidth="1"/>
    <col min="12790" max="12791" width="10.85546875" style="171" customWidth="1"/>
    <col min="12792" max="12792" width="11.42578125" style="171" customWidth="1"/>
    <col min="12793" max="12793" width="11" style="171" customWidth="1"/>
    <col min="12794" max="12794" width="10.85546875" style="171" customWidth="1"/>
    <col min="12795" max="12796" width="11.42578125" style="171" customWidth="1"/>
    <col min="12797" max="13041" width="9.140625" style="171"/>
    <col min="13042" max="13042" width="23.28515625" style="171" customWidth="1"/>
    <col min="13043" max="13043" width="9.5703125" style="171" customWidth="1"/>
    <col min="13044" max="13044" width="11" style="171" customWidth="1"/>
    <col min="13045" max="13045" width="10.5703125" style="171" customWidth="1"/>
    <col min="13046" max="13047" width="10.85546875" style="171" customWidth="1"/>
    <col min="13048" max="13048" width="11.42578125" style="171" customWidth="1"/>
    <col min="13049" max="13049" width="11" style="171" customWidth="1"/>
    <col min="13050" max="13050" width="10.85546875" style="171" customWidth="1"/>
    <col min="13051" max="13052" width="11.42578125" style="171" customWidth="1"/>
    <col min="13053" max="13297" width="9.140625" style="171"/>
    <col min="13298" max="13298" width="23.28515625" style="171" customWidth="1"/>
    <col min="13299" max="13299" width="9.5703125" style="171" customWidth="1"/>
    <col min="13300" max="13300" width="11" style="171" customWidth="1"/>
    <col min="13301" max="13301" width="10.5703125" style="171" customWidth="1"/>
    <col min="13302" max="13303" width="10.85546875" style="171" customWidth="1"/>
    <col min="13304" max="13304" width="11.42578125" style="171" customWidth="1"/>
    <col min="13305" max="13305" width="11" style="171" customWidth="1"/>
    <col min="13306" max="13306" width="10.85546875" style="171" customWidth="1"/>
    <col min="13307" max="13308" width="11.42578125" style="171" customWidth="1"/>
    <col min="13309" max="13553" width="9.140625" style="171"/>
    <col min="13554" max="13554" width="23.28515625" style="171" customWidth="1"/>
    <col min="13555" max="13555" width="9.5703125" style="171" customWidth="1"/>
    <col min="13556" max="13556" width="11" style="171" customWidth="1"/>
    <col min="13557" max="13557" width="10.5703125" style="171" customWidth="1"/>
    <col min="13558" max="13559" width="10.85546875" style="171" customWidth="1"/>
    <col min="13560" max="13560" width="11.42578125" style="171" customWidth="1"/>
    <col min="13561" max="13561" width="11" style="171" customWidth="1"/>
    <col min="13562" max="13562" width="10.85546875" style="171" customWidth="1"/>
    <col min="13563" max="13564" width="11.42578125" style="171" customWidth="1"/>
    <col min="13565" max="13809" width="9.140625" style="171"/>
    <col min="13810" max="13810" width="23.28515625" style="171" customWidth="1"/>
    <col min="13811" max="13811" width="9.5703125" style="171" customWidth="1"/>
    <col min="13812" max="13812" width="11" style="171" customWidth="1"/>
    <col min="13813" max="13813" width="10.5703125" style="171" customWidth="1"/>
    <col min="13814" max="13815" width="10.85546875" style="171" customWidth="1"/>
    <col min="13816" max="13816" width="11.42578125" style="171" customWidth="1"/>
    <col min="13817" max="13817" width="11" style="171" customWidth="1"/>
    <col min="13818" max="13818" width="10.85546875" style="171" customWidth="1"/>
    <col min="13819" max="13820" width="11.42578125" style="171" customWidth="1"/>
    <col min="13821" max="14065" width="9.140625" style="171"/>
    <col min="14066" max="14066" width="23.28515625" style="171" customWidth="1"/>
    <col min="14067" max="14067" width="9.5703125" style="171" customWidth="1"/>
    <col min="14068" max="14068" width="11" style="171" customWidth="1"/>
    <col min="14069" max="14069" width="10.5703125" style="171" customWidth="1"/>
    <col min="14070" max="14071" width="10.85546875" style="171" customWidth="1"/>
    <col min="14072" max="14072" width="11.42578125" style="171" customWidth="1"/>
    <col min="14073" max="14073" width="11" style="171" customWidth="1"/>
    <col min="14074" max="14074" width="10.85546875" style="171" customWidth="1"/>
    <col min="14075" max="14076" width="11.42578125" style="171" customWidth="1"/>
    <col min="14077" max="14321" width="9.140625" style="171"/>
    <col min="14322" max="14322" width="23.28515625" style="171" customWidth="1"/>
    <col min="14323" max="14323" width="9.5703125" style="171" customWidth="1"/>
    <col min="14324" max="14324" width="11" style="171" customWidth="1"/>
    <col min="14325" max="14325" width="10.5703125" style="171" customWidth="1"/>
    <col min="14326" max="14327" width="10.85546875" style="171" customWidth="1"/>
    <col min="14328" max="14328" width="11.42578125" style="171" customWidth="1"/>
    <col min="14329" max="14329" width="11" style="171" customWidth="1"/>
    <col min="14330" max="14330" width="10.85546875" style="171" customWidth="1"/>
    <col min="14331" max="14332" width="11.42578125" style="171" customWidth="1"/>
    <col min="14333" max="14577" width="9.140625" style="171"/>
    <col min="14578" max="14578" width="23.28515625" style="171" customWidth="1"/>
    <col min="14579" max="14579" width="9.5703125" style="171" customWidth="1"/>
    <col min="14580" max="14580" width="11" style="171" customWidth="1"/>
    <col min="14581" max="14581" width="10.5703125" style="171" customWidth="1"/>
    <col min="14582" max="14583" width="10.85546875" style="171" customWidth="1"/>
    <col min="14584" max="14584" width="11.42578125" style="171" customWidth="1"/>
    <col min="14585" max="14585" width="11" style="171" customWidth="1"/>
    <col min="14586" max="14586" width="10.85546875" style="171" customWidth="1"/>
    <col min="14587" max="14588" width="11.42578125" style="171" customWidth="1"/>
    <col min="14589" max="14833" width="9.140625" style="171"/>
    <col min="14834" max="14834" width="23.28515625" style="171" customWidth="1"/>
    <col min="14835" max="14835" width="9.5703125" style="171" customWidth="1"/>
    <col min="14836" max="14836" width="11" style="171" customWidth="1"/>
    <col min="14837" max="14837" width="10.5703125" style="171" customWidth="1"/>
    <col min="14838" max="14839" width="10.85546875" style="171" customWidth="1"/>
    <col min="14840" max="14840" width="11.42578125" style="171" customWidth="1"/>
    <col min="14841" max="14841" width="11" style="171" customWidth="1"/>
    <col min="14842" max="14842" width="10.85546875" style="171" customWidth="1"/>
    <col min="14843" max="14844" width="11.42578125" style="171" customWidth="1"/>
    <col min="14845" max="15089" width="9.140625" style="171"/>
    <col min="15090" max="15090" width="23.28515625" style="171" customWidth="1"/>
    <col min="15091" max="15091" width="9.5703125" style="171" customWidth="1"/>
    <col min="15092" max="15092" width="11" style="171" customWidth="1"/>
    <col min="15093" max="15093" width="10.5703125" style="171" customWidth="1"/>
    <col min="15094" max="15095" width="10.85546875" style="171" customWidth="1"/>
    <col min="15096" max="15096" width="11.42578125" style="171" customWidth="1"/>
    <col min="15097" max="15097" width="11" style="171" customWidth="1"/>
    <col min="15098" max="15098" width="10.85546875" style="171" customWidth="1"/>
    <col min="15099" max="15100" width="11.42578125" style="171" customWidth="1"/>
    <col min="15101" max="15345" width="9.140625" style="171"/>
    <col min="15346" max="15346" width="23.28515625" style="171" customWidth="1"/>
    <col min="15347" max="15347" width="9.5703125" style="171" customWidth="1"/>
    <col min="15348" max="15348" width="11" style="171" customWidth="1"/>
    <col min="15349" max="15349" width="10.5703125" style="171" customWidth="1"/>
    <col min="15350" max="15351" width="10.85546875" style="171" customWidth="1"/>
    <col min="15352" max="15352" width="11.42578125" style="171" customWidth="1"/>
    <col min="15353" max="15353" width="11" style="171" customWidth="1"/>
    <col min="15354" max="15354" width="10.85546875" style="171" customWidth="1"/>
    <col min="15355" max="15356" width="11.42578125" style="171" customWidth="1"/>
    <col min="15357" max="15601" width="9.140625" style="171"/>
    <col min="15602" max="15602" width="23.28515625" style="171" customWidth="1"/>
    <col min="15603" max="15603" width="9.5703125" style="171" customWidth="1"/>
    <col min="15604" max="15604" width="11" style="171" customWidth="1"/>
    <col min="15605" max="15605" width="10.5703125" style="171" customWidth="1"/>
    <col min="15606" max="15607" width="10.85546875" style="171" customWidth="1"/>
    <col min="15608" max="15608" width="11.42578125" style="171" customWidth="1"/>
    <col min="15609" max="15609" width="11" style="171" customWidth="1"/>
    <col min="15610" max="15610" width="10.85546875" style="171" customWidth="1"/>
    <col min="15611" max="15612" width="11.42578125" style="171" customWidth="1"/>
    <col min="15613" max="15857" width="9.140625" style="171"/>
    <col min="15858" max="15858" width="23.28515625" style="171" customWidth="1"/>
    <col min="15859" max="15859" width="9.5703125" style="171" customWidth="1"/>
    <col min="15860" max="15860" width="11" style="171" customWidth="1"/>
    <col min="15861" max="15861" width="10.5703125" style="171" customWidth="1"/>
    <col min="15862" max="15863" width="10.85546875" style="171" customWidth="1"/>
    <col min="15864" max="15864" width="11.42578125" style="171" customWidth="1"/>
    <col min="15865" max="15865" width="11" style="171" customWidth="1"/>
    <col min="15866" max="15866" width="10.85546875" style="171" customWidth="1"/>
    <col min="15867" max="15868" width="11.42578125" style="171" customWidth="1"/>
    <col min="15869" max="16113" width="9.140625" style="171"/>
    <col min="16114" max="16114" width="23.28515625" style="171" customWidth="1"/>
    <col min="16115" max="16115" width="9.5703125" style="171" customWidth="1"/>
    <col min="16116" max="16116" width="11" style="171" customWidth="1"/>
    <col min="16117" max="16117" width="10.5703125" style="171" customWidth="1"/>
    <col min="16118" max="16119" width="10.85546875" style="171" customWidth="1"/>
    <col min="16120" max="16120" width="11.42578125" style="171" customWidth="1"/>
    <col min="16121" max="16121" width="11" style="171" customWidth="1"/>
    <col min="16122" max="16122" width="10.85546875" style="171" customWidth="1"/>
    <col min="16123" max="16124" width="11.42578125" style="171" customWidth="1"/>
    <col min="16125" max="16384" width="9.140625" style="171"/>
  </cols>
  <sheetData>
    <row r="1" spans="1:8" ht="28.5" customHeight="1" x14ac:dyDescent="0.2">
      <c r="A1" s="479" t="s">
        <v>147</v>
      </c>
      <c r="B1" s="479"/>
      <c r="C1" s="479"/>
      <c r="D1" s="479"/>
      <c r="E1" s="479"/>
      <c r="F1" s="479"/>
      <c r="G1" s="479"/>
    </row>
    <row r="2" spans="1:8" ht="12" customHeight="1" x14ac:dyDescent="0.2">
      <c r="A2" s="172"/>
      <c r="B2" s="172"/>
      <c r="C2" s="172"/>
      <c r="D2" s="172"/>
      <c r="G2" s="173" t="s">
        <v>135</v>
      </c>
    </row>
    <row r="3" spans="1:8" ht="18.75" customHeight="1" x14ac:dyDescent="0.2">
      <c r="A3" s="462"/>
      <c r="B3" s="463" t="s">
        <v>148</v>
      </c>
      <c r="C3" s="463"/>
      <c r="D3" s="463"/>
      <c r="E3" s="463" t="s">
        <v>64</v>
      </c>
      <c r="F3" s="463"/>
      <c r="G3" s="473"/>
      <c r="H3" s="366"/>
    </row>
    <row r="4" spans="1:8" ht="16.5" customHeight="1" x14ac:dyDescent="0.2">
      <c r="A4" s="462"/>
      <c r="B4" s="463" t="s">
        <v>142</v>
      </c>
      <c r="C4" s="463"/>
      <c r="D4" s="463"/>
      <c r="E4" s="463" t="s">
        <v>142</v>
      </c>
      <c r="F4" s="463"/>
      <c r="G4" s="473"/>
      <c r="H4" s="366"/>
    </row>
    <row r="5" spans="1:8" ht="39.75" customHeight="1" x14ac:dyDescent="0.2">
      <c r="A5" s="462"/>
      <c r="B5" s="320" t="s">
        <v>149</v>
      </c>
      <c r="C5" s="320" t="s">
        <v>71</v>
      </c>
      <c r="D5" s="320" t="s">
        <v>203</v>
      </c>
      <c r="E5" s="320" t="s">
        <v>149</v>
      </c>
      <c r="F5" s="320" t="s">
        <v>71</v>
      </c>
      <c r="G5" s="365" t="s">
        <v>203</v>
      </c>
      <c r="H5" s="366"/>
    </row>
    <row r="6" spans="1:8" x14ac:dyDescent="0.2">
      <c r="A6" s="322" t="s">
        <v>79</v>
      </c>
      <c r="B6" s="341">
        <f>SUM(B7:B24)</f>
        <v>16903</v>
      </c>
      <c r="C6" s="341">
        <f>SUM(C7:C24)</f>
        <v>9920</v>
      </c>
      <c r="D6" s="342">
        <f>B6/C6%</f>
        <v>170.39314516129031</v>
      </c>
      <c r="E6" s="341">
        <f>SUM(E7:E24)</f>
        <v>26195</v>
      </c>
      <c r="F6" s="341">
        <f>SUM(F7:F24)</f>
        <v>20284</v>
      </c>
      <c r="G6" s="342">
        <f>E6/F6%</f>
        <v>129.14119503056597</v>
      </c>
      <c r="H6" s="343"/>
    </row>
    <row r="7" spans="1:8" x14ac:dyDescent="0.2">
      <c r="A7" s="322" t="s">
        <v>80</v>
      </c>
      <c r="B7" s="341">
        <v>316</v>
      </c>
      <c r="C7" s="341">
        <v>354</v>
      </c>
      <c r="D7" s="342">
        <f t="shared" ref="D7:D23" si="0">B7/C7%</f>
        <v>89.265536723163848</v>
      </c>
      <c r="E7" s="341">
        <v>1397</v>
      </c>
      <c r="F7" s="341">
        <v>3233</v>
      </c>
      <c r="G7" s="342">
        <f t="shared" ref="G7:G24" si="1">E7/F7%</f>
        <v>43.210640272193011</v>
      </c>
      <c r="H7" s="343"/>
    </row>
    <row r="8" spans="1:8" x14ac:dyDescent="0.2">
      <c r="A8" s="322" t="s">
        <v>81</v>
      </c>
      <c r="B8" s="341">
        <v>1558</v>
      </c>
      <c r="C8" s="341">
        <v>1898</v>
      </c>
      <c r="D8" s="342">
        <f t="shared" si="0"/>
        <v>82.086406743940984</v>
      </c>
      <c r="E8" s="341">
        <v>1275</v>
      </c>
      <c r="F8" s="341">
        <v>545</v>
      </c>
      <c r="G8" s="342">
        <f t="shared" si="1"/>
        <v>233.94495412844037</v>
      </c>
      <c r="H8" s="343"/>
    </row>
    <row r="9" spans="1:8" x14ac:dyDescent="0.2">
      <c r="A9" s="322" t="s">
        <v>82</v>
      </c>
      <c r="B9" s="341">
        <v>3077</v>
      </c>
      <c r="C9" s="341">
        <v>348</v>
      </c>
      <c r="D9" s="342">
        <f t="shared" si="0"/>
        <v>884.19540229885058</v>
      </c>
      <c r="E9" s="341">
        <v>10270</v>
      </c>
      <c r="F9" s="341">
        <v>532</v>
      </c>
      <c r="G9" s="342">
        <f>E9/F9%</f>
        <v>1930.4511278195487</v>
      </c>
      <c r="H9" s="343"/>
    </row>
    <row r="10" spans="1:8" x14ac:dyDescent="0.2">
      <c r="A10" s="322" t="s">
        <v>83</v>
      </c>
      <c r="B10" s="341">
        <v>1064</v>
      </c>
      <c r="C10" s="341">
        <v>927</v>
      </c>
      <c r="D10" s="342">
        <f t="shared" si="0"/>
        <v>114.77885652642935</v>
      </c>
      <c r="E10" s="341">
        <v>2922</v>
      </c>
      <c r="F10" s="341">
        <v>4058</v>
      </c>
      <c r="G10" s="342">
        <f t="shared" si="1"/>
        <v>72.005914243469689</v>
      </c>
      <c r="H10" s="343"/>
    </row>
    <row r="11" spans="1:8" x14ac:dyDescent="0.2">
      <c r="A11" s="322" t="s">
        <v>84</v>
      </c>
      <c r="B11" s="341">
        <v>54</v>
      </c>
      <c r="C11" s="341">
        <v>68</v>
      </c>
      <c r="D11" s="342">
        <f t="shared" si="0"/>
        <v>79.411764705882348</v>
      </c>
      <c r="E11" s="341">
        <v>706</v>
      </c>
      <c r="F11" s="341">
        <v>819</v>
      </c>
      <c r="G11" s="342">
        <f t="shared" si="1"/>
        <v>86.202686202686209</v>
      </c>
      <c r="H11" s="343"/>
    </row>
    <row r="12" spans="1:8" x14ac:dyDescent="0.2">
      <c r="A12" s="322" t="s">
        <v>85</v>
      </c>
      <c r="B12" s="341">
        <v>523</v>
      </c>
      <c r="C12" s="341">
        <v>189</v>
      </c>
      <c r="D12" s="342">
        <f t="shared" si="0"/>
        <v>276.71957671957671</v>
      </c>
      <c r="E12" s="341">
        <v>1826</v>
      </c>
      <c r="F12" s="341">
        <v>311</v>
      </c>
      <c r="G12" s="342">
        <f t="shared" si="1"/>
        <v>587.13826366559488</v>
      </c>
      <c r="H12" s="343"/>
    </row>
    <row r="13" spans="1:8" x14ac:dyDescent="0.2">
      <c r="A13" s="322" t="s">
        <v>86</v>
      </c>
      <c r="B13" s="341">
        <v>715</v>
      </c>
      <c r="C13" s="341">
        <v>349</v>
      </c>
      <c r="D13" s="342">
        <f t="shared" si="0"/>
        <v>204.87106017191977</v>
      </c>
      <c r="E13" s="341">
        <v>146</v>
      </c>
      <c r="F13" s="341">
        <v>303</v>
      </c>
      <c r="G13" s="342">
        <f t="shared" si="1"/>
        <v>48.18481848184819</v>
      </c>
      <c r="H13" s="343"/>
    </row>
    <row r="14" spans="1:8" x14ac:dyDescent="0.2">
      <c r="A14" s="322" t="s">
        <v>87</v>
      </c>
      <c r="B14" s="341">
        <v>655</v>
      </c>
      <c r="C14" s="341">
        <v>615</v>
      </c>
      <c r="D14" s="342">
        <f t="shared" si="0"/>
        <v>106.5040650406504</v>
      </c>
      <c r="E14" s="341">
        <v>2813</v>
      </c>
      <c r="F14" s="341">
        <v>7005</v>
      </c>
      <c r="G14" s="342">
        <f t="shared" si="1"/>
        <v>40.157030692362596</v>
      </c>
      <c r="H14" s="343"/>
    </row>
    <row r="15" spans="1:8" x14ac:dyDescent="0.2">
      <c r="A15" s="322" t="s">
        <v>88</v>
      </c>
      <c r="B15" s="341">
        <v>299</v>
      </c>
      <c r="C15" s="341">
        <v>131</v>
      </c>
      <c r="D15" s="342">
        <f t="shared" si="0"/>
        <v>228.24427480916029</v>
      </c>
      <c r="E15" s="341">
        <v>1182</v>
      </c>
      <c r="F15" s="341">
        <v>498</v>
      </c>
      <c r="G15" s="342">
        <f t="shared" si="1"/>
        <v>237.34939759036143</v>
      </c>
      <c r="H15" s="343"/>
    </row>
    <row r="16" spans="1:8" ht="14.25" customHeight="1" x14ac:dyDescent="0.2">
      <c r="A16" s="322" t="s">
        <v>89</v>
      </c>
      <c r="B16" s="341">
        <v>4961</v>
      </c>
      <c r="C16" s="341">
        <v>1646</v>
      </c>
      <c r="D16" s="342">
        <f>B16/C16%</f>
        <v>301.3973268529769</v>
      </c>
      <c r="E16" s="341">
        <v>842</v>
      </c>
      <c r="F16" s="341">
        <v>238</v>
      </c>
      <c r="G16" s="342">
        <f>E16/F16%</f>
        <v>353.78151260504205</v>
      </c>
      <c r="H16" s="343"/>
    </row>
    <row r="17" spans="1:9" ht="14.25" customHeight="1" x14ac:dyDescent="0.2">
      <c r="A17" s="322" t="s">
        <v>90</v>
      </c>
      <c r="B17" s="341">
        <v>8</v>
      </c>
      <c r="C17" s="341">
        <v>50</v>
      </c>
      <c r="D17" s="342">
        <f t="shared" si="0"/>
        <v>16</v>
      </c>
      <c r="E17" s="341">
        <v>40</v>
      </c>
      <c r="F17" s="341">
        <v>19</v>
      </c>
      <c r="G17" s="342">
        <f t="shared" si="1"/>
        <v>210.52631578947367</v>
      </c>
      <c r="H17" s="343"/>
    </row>
    <row r="18" spans="1:9" ht="14.25" customHeight="1" x14ac:dyDescent="0.2">
      <c r="A18" s="322" t="s">
        <v>91</v>
      </c>
      <c r="B18" s="341">
        <v>26</v>
      </c>
      <c r="C18" s="341">
        <v>53</v>
      </c>
      <c r="D18" s="342">
        <f t="shared" si="0"/>
        <v>49.056603773584904</v>
      </c>
      <c r="E18" s="341">
        <v>462</v>
      </c>
      <c r="F18" s="341">
        <v>797</v>
      </c>
      <c r="G18" s="342">
        <f t="shared" si="1"/>
        <v>57.967377666248431</v>
      </c>
      <c r="H18" s="343"/>
    </row>
    <row r="19" spans="1:9" ht="14.25" customHeight="1" x14ac:dyDescent="0.2">
      <c r="A19" s="322" t="s">
        <v>92</v>
      </c>
      <c r="B19" s="341">
        <v>1246</v>
      </c>
      <c r="C19" s="341">
        <v>1388</v>
      </c>
      <c r="D19" s="342">
        <f t="shared" si="0"/>
        <v>89.769452449567723</v>
      </c>
      <c r="E19" s="341">
        <v>283</v>
      </c>
      <c r="F19" s="341">
        <v>214</v>
      </c>
      <c r="G19" s="342">
        <f t="shared" si="1"/>
        <v>132.24299065420561</v>
      </c>
      <c r="H19" s="343"/>
    </row>
    <row r="20" spans="1:9" ht="14.25" customHeight="1" x14ac:dyDescent="0.2">
      <c r="A20" s="322" t="s">
        <v>93</v>
      </c>
      <c r="B20" s="341">
        <v>1569</v>
      </c>
      <c r="C20" s="341">
        <v>1328</v>
      </c>
      <c r="D20" s="342">
        <f t="shared" si="0"/>
        <v>118.14759036144579</v>
      </c>
      <c r="E20" s="341">
        <v>233</v>
      </c>
      <c r="F20" s="341">
        <v>102</v>
      </c>
      <c r="G20" s="342">
        <f t="shared" si="1"/>
        <v>228.43137254901961</v>
      </c>
      <c r="H20" s="343"/>
    </row>
    <row r="21" spans="1:9" ht="14.25" customHeight="1" x14ac:dyDescent="0.2">
      <c r="A21" s="322" t="s">
        <v>158</v>
      </c>
      <c r="B21" s="341">
        <v>167</v>
      </c>
      <c r="C21" s="341">
        <v>144</v>
      </c>
      <c r="D21" s="342">
        <f t="shared" si="0"/>
        <v>115.97222222222223</v>
      </c>
      <c r="E21" s="341">
        <v>1496</v>
      </c>
      <c r="F21" s="341">
        <v>1464</v>
      </c>
      <c r="G21" s="344">
        <f t="shared" si="1"/>
        <v>102.18579234972677</v>
      </c>
      <c r="H21" s="343"/>
    </row>
    <row r="22" spans="1:9" ht="14.25" customHeight="1" x14ac:dyDescent="0.2">
      <c r="A22" s="322" t="s">
        <v>95</v>
      </c>
      <c r="B22" s="341">
        <v>81</v>
      </c>
      <c r="C22" s="345" t="s">
        <v>157</v>
      </c>
      <c r="D22" s="342" t="s">
        <v>157</v>
      </c>
      <c r="E22" s="341">
        <v>171</v>
      </c>
      <c r="F22" s="341">
        <v>83</v>
      </c>
      <c r="G22" s="344">
        <f t="shared" si="1"/>
        <v>206.02409638554218</v>
      </c>
      <c r="H22" s="343"/>
    </row>
    <row r="23" spans="1:9" ht="14.25" customHeight="1" x14ac:dyDescent="0.2">
      <c r="A23" s="332" t="s">
        <v>96</v>
      </c>
      <c r="B23" s="346">
        <v>584</v>
      </c>
      <c r="C23" s="346">
        <v>423</v>
      </c>
      <c r="D23" s="344">
        <f t="shared" si="0"/>
        <v>138.06146572104018</v>
      </c>
      <c r="E23" s="346">
        <v>110</v>
      </c>
      <c r="F23" s="346">
        <v>31</v>
      </c>
      <c r="G23" s="344">
        <f t="shared" si="1"/>
        <v>354.83870967741933</v>
      </c>
      <c r="H23" s="343"/>
    </row>
    <row r="24" spans="1:9" x14ac:dyDescent="0.2">
      <c r="A24" s="328" t="s">
        <v>99</v>
      </c>
      <c r="B24" s="347" t="s">
        <v>157</v>
      </c>
      <c r="C24" s="347">
        <v>9</v>
      </c>
      <c r="D24" s="348" t="s">
        <v>157</v>
      </c>
      <c r="E24" s="349">
        <v>21</v>
      </c>
      <c r="F24" s="349">
        <v>32</v>
      </c>
      <c r="G24" s="348">
        <f t="shared" si="1"/>
        <v>65.625</v>
      </c>
    </row>
    <row r="25" spans="1:9" x14ac:dyDescent="0.2">
      <c r="D25" s="218"/>
    </row>
    <row r="26" spans="1:9" x14ac:dyDescent="0.2">
      <c r="A26" s="175"/>
      <c r="B26" s="172"/>
      <c r="C26" s="172"/>
      <c r="D26" s="172"/>
      <c r="F26" s="466" t="s">
        <v>202</v>
      </c>
      <c r="G26" s="466"/>
    </row>
    <row r="27" spans="1:9" ht="13.5" customHeight="1" x14ac:dyDescent="0.2">
      <c r="A27" s="462"/>
      <c r="B27" s="463" t="s">
        <v>63</v>
      </c>
      <c r="C27" s="463"/>
      <c r="D27" s="473"/>
      <c r="E27" s="473" t="s">
        <v>62</v>
      </c>
      <c r="F27" s="474"/>
      <c r="G27" s="474"/>
    </row>
    <row r="28" spans="1:9" ht="13.5" customHeight="1" x14ac:dyDescent="0.2">
      <c r="A28" s="462"/>
      <c r="B28" s="463" t="s">
        <v>142</v>
      </c>
      <c r="C28" s="463"/>
      <c r="D28" s="473"/>
      <c r="E28" s="475" t="s">
        <v>142</v>
      </c>
      <c r="F28" s="476"/>
      <c r="G28" s="476"/>
    </row>
    <row r="29" spans="1:9" ht="33.75" x14ac:dyDescent="0.2">
      <c r="A29" s="462"/>
      <c r="B29" s="320" t="s">
        <v>149</v>
      </c>
      <c r="C29" s="320" t="s">
        <v>71</v>
      </c>
      <c r="D29" s="350" t="s">
        <v>203</v>
      </c>
      <c r="E29" s="351" t="s">
        <v>149</v>
      </c>
      <c r="F29" s="351" t="s">
        <v>71</v>
      </c>
      <c r="G29" s="350" t="s">
        <v>203</v>
      </c>
    </row>
    <row r="30" spans="1:9" x14ac:dyDescent="0.2">
      <c r="A30" s="322" t="s">
        <v>79</v>
      </c>
      <c r="B30" s="341">
        <f>SUM(B31:B45)</f>
        <v>1727</v>
      </c>
      <c r="C30" s="341">
        <f>SUM(C31:C45)</f>
        <v>813</v>
      </c>
      <c r="D30" s="342">
        <f>B30/C30*100</f>
        <v>212.4231242312423</v>
      </c>
      <c r="E30" s="341">
        <f>SUM(E31:E45)</f>
        <v>18384</v>
      </c>
      <c r="F30" s="341">
        <f>SUM(F31:F45)</f>
        <v>14771</v>
      </c>
      <c r="G30" s="342">
        <f t="shared" ref="G30:G38" si="2">E30/F30*100</f>
        <v>124.46009071829937</v>
      </c>
      <c r="H30" s="343"/>
      <c r="I30" s="343"/>
    </row>
    <row r="31" spans="1:9" x14ac:dyDescent="0.2">
      <c r="A31" s="322" t="s">
        <v>81</v>
      </c>
      <c r="B31" s="345">
        <v>13</v>
      </c>
      <c r="C31" s="341">
        <v>33</v>
      </c>
      <c r="D31" s="342">
        <f t="shared" ref="D31:D44" si="3">B31/C31*100</f>
        <v>39.393939393939391</v>
      </c>
      <c r="E31" s="341">
        <v>325</v>
      </c>
      <c r="F31" s="341">
        <v>271</v>
      </c>
      <c r="G31" s="342">
        <f t="shared" si="2"/>
        <v>119.92619926199262</v>
      </c>
      <c r="H31" s="343"/>
      <c r="I31" s="343"/>
    </row>
    <row r="32" spans="1:9" x14ac:dyDescent="0.2">
      <c r="A32" s="322" t="s">
        <v>82</v>
      </c>
      <c r="B32" s="341">
        <v>509</v>
      </c>
      <c r="C32" s="341">
        <v>9</v>
      </c>
      <c r="D32" s="342">
        <f t="shared" si="3"/>
        <v>5655.5555555555557</v>
      </c>
      <c r="E32" s="345" t="s">
        <v>157</v>
      </c>
      <c r="F32" s="345" t="s">
        <v>157</v>
      </c>
      <c r="G32" s="342" t="s">
        <v>157</v>
      </c>
      <c r="H32" s="352"/>
      <c r="I32" s="352"/>
    </row>
    <row r="33" spans="1:9" x14ac:dyDescent="0.2">
      <c r="A33" s="322" t="s">
        <v>83</v>
      </c>
      <c r="B33" s="341">
        <v>97</v>
      </c>
      <c r="C33" s="341">
        <v>323</v>
      </c>
      <c r="D33" s="342">
        <f t="shared" si="3"/>
        <v>30.030959752321984</v>
      </c>
      <c r="E33" s="341">
        <v>5723</v>
      </c>
      <c r="F33" s="341">
        <v>3909</v>
      </c>
      <c r="G33" s="342">
        <f t="shared" si="2"/>
        <v>146.40573036582245</v>
      </c>
      <c r="H33" s="343"/>
      <c r="I33" s="343"/>
    </row>
    <row r="34" spans="1:9" x14ac:dyDescent="0.2">
      <c r="A34" s="322" t="s">
        <v>84</v>
      </c>
      <c r="B34" s="341">
        <v>436</v>
      </c>
      <c r="C34" s="341">
        <v>14</v>
      </c>
      <c r="D34" s="342">
        <f t="shared" si="3"/>
        <v>3114.2857142857142</v>
      </c>
      <c r="E34" s="341">
        <v>16</v>
      </c>
      <c r="F34" s="345" t="s">
        <v>157</v>
      </c>
      <c r="G34" s="342" t="s">
        <v>157</v>
      </c>
      <c r="H34" s="352"/>
      <c r="I34" s="352"/>
    </row>
    <row r="35" spans="1:9" x14ac:dyDescent="0.2">
      <c r="A35" s="322" t="s">
        <v>85</v>
      </c>
      <c r="B35" s="345">
        <v>308</v>
      </c>
      <c r="C35" s="341">
        <v>1</v>
      </c>
      <c r="D35" s="342">
        <f t="shared" si="3"/>
        <v>30800</v>
      </c>
      <c r="E35" s="341">
        <v>44</v>
      </c>
      <c r="F35" s="341">
        <v>10</v>
      </c>
      <c r="G35" s="342">
        <f t="shared" si="2"/>
        <v>440.00000000000006</v>
      </c>
      <c r="H35" s="343"/>
      <c r="I35" s="343"/>
    </row>
    <row r="36" spans="1:9" x14ac:dyDescent="0.2">
      <c r="A36" s="322" t="s">
        <v>86</v>
      </c>
      <c r="B36" s="341">
        <v>143</v>
      </c>
      <c r="C36" s="341">
        <v>139</v>
      </c>
      <c r="D36" s="342">
        <f t="shared" si="3"/>
        <v>102.87769784172663</v>
      </c>
      <c r="E36" s="345">
        <v>3</v>
      </c>
      <c r="F36" s="341">
        <v>10</v>
      </c>
      <c r="G36" s="342">
        <f t="shared" si="2"/>
        <v>30</v>
      </c>
      <c r="H36" s="343"/>
      <c r="I36" s="343"/>
    </row>
    <row r="37" spans="1:9" x14ac:dyDescent="0.2">
      <c r="A37" s="322" t="s">
        <v>87</v>
      </c>
      <c r="B37" s="341">
        <v>36</v>
      </c>
      <c r="C37" s="341">
        <v>4</v>
      </c>
      <c r="D37" s="342">
        <f t="shared" si="3"/>
        <v>900</v>
      </c>
      <c r="E37" s="341">
        <v>1700</v>
      </c>
      <c r="F37" s="341">
        <v>1546</v>
      </c>
      <c r="G37" s="342">
        <f t="shared" si="2"/>
        <v>109.96119016817593</v>
      </c>
      <c r="H37" s="343"/>
      <c r="I37" s="343"/>
    </row>
    <row r="38" spans="1:9" x14ac:dyDescent="0.2">
      <c r="A38" s="322" t="s">
        <v>88</v>
      </c>
      <c r="B38" s="345">
        <v>27</v>
      </c>
      <c r="C38" s="345">
        <v>1</v>
      </c>
      <c r="D38" s="342">
        <f t="shared" si="3"/>
        <v>2700</v>
      </c>
      <c r="E38" s="341">
        <v>4480</v>
      </c>
      <c r="F38" s="341">
        <v>3570</v>
      </c>
      <c r="G38" s="342">
        <f t="shared" si="2"/>
        <v>125.49019607843137</v>
      </c>
      <c r="H38" s="343"/>
      <c r="I38" s="343"/>
    </row>
    <row r="39" spans="1:9" x14ac:dyDescent="0.2">
      <c r="A39" s="322" t="s">
        <v>89</v>
      </c>
      <c r="B39" s="345">
        <v>8</v>
      </c>
      <c r="C39" s="345" t="s">
        <v>157</v>
      </c>
      <c r="D39" s="342" t="s">
        <v>157</v>
      </c>
      <c r="E39" s="341">
        <v>742</v>
      </c>
      <c r="F39" s="341">
        <v>706</v>
      </c>
      <c r="G39" s="342">
        <f>E39/F39*100</f>
        <v>105.09915014164307</v>
      </c>
      <c r="H39" s="343"/>
      <c r="I39" s="343"/>
    </row>
    <row r="40" spans="1:9" x14ac:dyDescent="0.2">
      <c r="A40" s="322" t="s">
        <v>90</v>
      </c>
      <c r="B40" s="341" t="s">
        <v>157</v>
      </c>
      <c r="C40" s="341">
        <v>6</v>
      </c>
      <c r="D40" s="342" t="e">
        <f t="shared" si="3"/>
        <v>#VALUE!</v>
      </c>
      <c r="E40" s="345" t="s">
        <v>157</v>
      </c>
      <c r="F40" s="345" t="s">
        <v>157</v>
      </c>
      <c r="G40" s="345" t="s">
        <v>157</v>
      </c>
      <c r="H40" s="352"/>
      <c r="I40" s="352"/>
    </row>
    <row r="41" spans="1:9" x14ac:dyDescent="0.2">
      <c r="A41" s="322" t="s">
        <v>91</v>
      </c>
      <c r="B41" s="341">
        <v>130</v>
      </c>
      <c r="C41" s="341">
        <v>260</v>
      </c>
      <c r="D41" s="342">
        <f t="shared" si="3"/>
        <v>50</v>
      </c>
      <c r="E41" s="345" t="s">
        <v>157</v>
      </c>
      <c r="F41" s="345" t="s">
        <v>157</v>
      </c>
      <c r="G41" s="345" t="s">
        <v>157</v>
      </c>
      <c r="H41" s="352"/>
      <c r="I41" s="352"/>
    </row>
    <row r="42" spans="1:9" x14ac:dyDescent="0.2">
      <c r="A42" s="322" t="s">
        <v>92</v>
      </c>
      <c r="B42" s="345" t="s">
        <v>157</v>
      </c>
      <c r="C42" s="345">
        <v>12</v>
      </c>
      <c r="D42" s="342" t="s">
        <v>157</v>
      </c>
      <c r="E42" s="341">
        <v>2</v>
      </c>
      <c r="F42" s="345" t="s">
        <v>157</v>
      </c>
      <c r="G42" s="345" t="s">
        <v>157</v>
      </c>
      <c r="H42" s="343"/>
      <c r="I42" s="343"/>
    </row>
    <row r="43" spans="1:9" x14ac:dyDescent="0.2">
      <c r="A43" s="322" t="s">
        <v>93</v>
      </c>
      <c r="B43" s="341">
        <v>11</v>
      </c>
      <c r="C43" s="345">
        <v>1</v>
      </c>
      <c r="D43" s="342">
        <f t="shared" si="3"/>
        <v>1100</v>
      </c>
      <c r="E43" s="341">
        <v>4766</v>
      </c>
      <c r="F43" s="341">
        <v>3913</v>
      </c>
      <c r="G43" s="342">
        <f>E43/F43*100</f>
        <v>121.79913110145668</v>
      </c>
      <c r="H43" s="343"/>
      <c r="I43" s="343"/>
    </row>
    <row r="44" spans="1:9" x14ac:dyDescent="0.2">
      <c r="A44" s="322" t="s">
        <v>158</v>
      </c>
      <c r="B44" s="341">
        <v>8</v>
      </c>
      <c r="C44" s="341">
        <v>10</v>
      </c>
      <c r="D44" s="342">
        <f t="shared" si="3"/>
        <v>80</v>
      </c>
      <c r="E44" s="345" t="s">
        <v>157</v>
      </c>
      <c r="F44" s="345" t="s">
        <v>157</v>
      </c>
      <c r="G44" s="342" t="s">
        <v>157</v>
      </c>
      <c r="H44" s="352"/>
      <c r="I44" s="352"/>
    </row>
    <row r="45" spans="1:9" x14ac:dyDescent="0.2">
      <c r="A45" s="328" t="s">
        <v>96</v>
      </c>
      <c r="B45" s="347">
        <v>1</v>
      </c>
      <c r="C45" s="347" t="s">
        <v>157</v>
      </c>
      <c r="D45" s="347" t="s">
        <v>157</v>
      </c>
      <c r="E45" s="349">
        <v>583</v>
      </c>
      <c r="F45" s="349">
        <v>836</v>
      </c>
      <c r="G45" s="348">
        <f t="shared" ref="G45" si="4">E45/F45*100</f>
        <v>69.73684210526315</v>
      </c>
    </row>
    <row r="46" spans="1:9" x14ac:dyDescent="0.2">
      <c r="B46" s="49"/>
    </row>
    <row r="47" spans="1:9" x14ac:dyDescent="0.2">
      <c r="A47" s="176"/>
      <c r="B47" s="177"/>
      <c r="C47" s="177"/>
      <c r="D47" s="177"/>
      <c r="F47" s="466" t="s">
        <v>202</v>
      </c>
      <c r="G47" s="466"/>
    </row>
    <row r="48" spans="1:9" ht="18.75" customHeight="1" x14ac:dyDescent="0.2">
      <c r="A48" s="462"/>
      <c r="B48" s="463" t="s">
        <v>61</v>
      </c>
      <c r="C48" s="463"/>
      <c r="D48" s="473"/>
      <c r="E48" s="473" t="s">
        <v>60</v>
      </c>
      <c r="F48" s="474"/>
      <c r="G48" s="474"/>
    </row>
    <row r="49" spans="1:8" ht="16.5" customHeight="1" x14ac:dyDescent="0.2">
      <c r="A49" s="462"/>
      <c r="B49" s="463" t="s">
        <v>142</v>
      </c>
      <c r="C49" s="463"/>
      <c r="D49" s="473"/>
      <c r="E49" s="475" t="s">
        <v>142</v>
      </c>
      <c r="F49" s="476"/>
      <c r="G49" s="476"/>
    </row>
    <row r="50" spans="1:8" ht="33.75" x14ac:dyDescent="0.2">
      <c r="A50" s="462"/>
      <c r="B50" s="320" t="s">
        <v>149</v>
      </c>
      <c r="C50" s="320" t="s">
        <v>71</v>
      </c>
      <c r="D50" s="350" t="s">
        <v>203</v>
      </c>
      <c r="E50" s="351" t="s">
        <v>149</v>
      </c>
      <c r="F50" s="351" t="s">
        <v>71</v>
      </c>
      <c r="G50" s="350" t="s">
        <v>203</v>
      </c>
    </row>
    <row r="51" spans="1:8" x14ac:dyDescent="0.2">
      <c r="A51" s="322" t="s">
        <v>79</v>
      </c>
      <c r="B51" s="341">
        <f>SUM(B52:B69)</f>
        <v>7185</v>
      </c>
      <c r="C51" s="341">
        <f>SUM(C52:C69)</f>
        <v>2301</v>
      </c>
      <c r="D51" s="342">
        <f>B51/C51%</f>
        <v>312.25554106910039</v>
      </c>
      <c r="E51" s="341">
        <f>SUM(E52:E69)</f>
        <v>187</v>
      </c>
      <c r="F51" s="341">
        <f>SUM(F52:F69)</f>
        <v>332</v>
      </c>
      <c r="G51" s="342">
        <f>E51/F51*100</f>
        <v>56.325301204819276</v>
      </c>
      <c r="H51" s="343"/>
    </row>
    <row r="52" spans="1:8" x14ac:dyDescent="0.2">
      <c r="A52" s="322" t="s">
        <v>80</v>
      </c>
      <c r="B52" s="341">
        <v>60</v>
      </c>
      <c r="C52" s="341">
        <v>68</v>
      </c>
      <c r="D52" s="342">
        <f>B52/C52%</f>
        <v>88.235294117647058</v>
      </c>
      <c r="E52" s="345" t="s">
        <v>157</v>
      </c>
      <c r="F52" s="345" t="s">
        <v>157</v>
      </c>
      <c r="G52" s="345" t="s">
        <v>157</v>
      </c>
      <c r="H52" s="352"/>
    </row>
    <row r="53" spans="1:8" x14ac:dyDescent="0.2">
      <c r="A53" s="322" t="s">
        <v>81</v>
      </c>
      <c r="B53" s="341">
        <v>1059</v>
      </c>
      <c r="C53" s="341">
        <v>408</v>
      </c>
      <c r="D53" s="342">
        <f t="shared" ref="D53:D69" si="5">B53/C53%</f>
        <v>259.55882352941177</v>
      </c>
      <c r="E53" s="345" t="s">
        <v>157</v>
      </c>
      <c r="F53" s="345" t="s">
        <v>157</v>
      </c>
      <c r="G53" s="345" t="s">
        <v>157</v>
      </c>
      <c r="H53" s="352"/>
    </row>
    <row r="54" spans="1:8" x14ac:dyDescent="0.2">
      <c r="A54" s="322" t="s">
        <v>82</v>
      </c>
      <c r="B54" s="341">
        <v>1857</v>
      </c>
      <c r="C54" s="341">
        <v>176</v>
      </c>
      <c r="D54" s="342">
        <f>B54/C54%</f>
        <v>1055.1136363636363</v>
      </c>
      <c r="E54" s="341">
        <v>5</v>
      </c>
      <c r="F54" s="345" t="s">
        <v>157</v>
      </c>
      <c r="G54" s="345" t="s">
        <v>157</v>
      </c>
      <c r="H54" s="352"/>
    </row>
    <row r="55" spans="1:8" x14ac:dyDescent="0.2">
      <c r="A55" s="322" t="s">
        <v>83</v>
      </c>
      <c r="B55" s="341">
        <v>255</v>
      </c>
      <c r="C55" s="341">
        <v>247</v>
      </c>
      <c r="D55" s="342">
        <f t="shared" si="5"/>
        <v>103.23886639676113</v>
      </c>
      <c r="E55" s="341">
        <v>12</v>
      </c>
      <c r="F55" s="341">
        <v>71</v>
      </c>
      <c r="G55" s="342">
        <f>E55/F55*100</f>
        <v>16.901408450704224</v>
      </c>
      <c r="H55" s="343"/>
    </row>
    <row r="56" spans="1:8" x14ac:dyDescent="0.2">
      <c r="A56" s="322" t="s">
        <v>84</v>
      </c>
      <c r="B56" s="341">
        <v>32</v>
      </c>
      <c r="C56" s="341">
        <v>34</v>
      </c>
      <c r="D56" s="342">
        <f t="shared" si="5"/>
        <v>94.117647058823522</v>
      </c>
      <c r="E56" s="341">
        <v>27</v>
      </c>
      <c r="F56" s="341">
        <v>29</v>
      </c>
      <c r="G56" s="342">
        <f>E56/F56*100</f>
        <v>93.103448275862064</v>
      </c>
      <c r="H56" s="343"/>
    </row>
    <row r="57" spans="1:8" x14ac:dyDescent="0.2">
      <c r="A57" s="322" t="s">
        <v>85</v>
      </c>
      <c r="B57" s="341">
        <v>156</v>
      </c>
      <c r="C57" s="341">
        <v>56</v>
      </c>
      <c r="D57" s="342">
        <f t="shared" si="5"/>
        <v>278.57142857142856</v>
      </c>
      <c r="E57" s="345" t="s">
        <v>157</v>
      </c>
      <c r="F57" s="345" t="s">
        <v>157</v>
      </c>
      <c r="G57" s="345" t="s">
        <v>157</v>
      </c>
      <c r="H57" s="352"/>
    </row>
    <row r="58" spans="1:8" x14ac:dyDescent="0.2">
      <c r="A58" s="322" t="s">
        <v>86</v>
      </c>
      <c r="B58" s="341">
        <v>16</v>
      </c>
      <c r="C58" s="341">
        <v>18</v>
      </c>
      <c r="D58" s="342">
        <f t="shared" si="5"/>
        <v>88.888888888888886</v>
      </c>
      <c r="E58" s="345" t="s">
        <v>157</v>
      </c>
      <c r="F58" s="345">
        <v>1</v>
      </c>
      <c r="G58" s="345" t="s">
        <v>157</v>
      </c>
      <c r="H58" s="352"/>
    </row>
    <row r="59" spans="1:8" ht="13.5" customHeight="1" x14ac:dyDescent="0.2">
      <c r="A59" s="322" t="s">
        <v>87</v>
      </c>
      <c r="B59" s="341">
        <v>158</v>
      </c>
      <c r="C59" s="341">
        <v>83</v>
      </c>
      <c r="D59" s="342">
        <f t="shared" si="5"/>
        <v>190.36144578313255</v>
      </c>
      <c r="E59" s="345">
        <v>1</v>
      </c>
      <c r="F59" s="345" t="s">
        <v>157</v>
      </c>
      <c r="G59" s="345" t="s">
        <v>157</v>
      </c>
      <c r="H59" s="352"/>
    </row>
    <row r="60" spans="1:8" x14ac:dyDescent="0.2">
      <c r="A60" s="322" t="s">
        <v>88</v>
      </c>
      <c r="B60" s="341">
        <v>663</v>
      </c>
      <c r="C60" s="341">
        <v>159</v>
      </c>
      <c r="D60" s="342">
        <f t="shared" si="5"/>
        <v>416.98113207547169</v>
      </c>
      <c r="E60" s="345" t="s">
        <v>157</v>
      </c>
      <c r="F60" s="345" t="s">
        <v>157</v>
      </c>
      <c r="G60" s="345" t="s">
        <v>157</v>
      </c>
      <c r="H60" s="352"/>
    </row>
    <row r="61" spans="1:8" x14ac:dyDescent="0.2">
      <c r="A61" s="322" t="s">
        <v>89</v>
      </c>
      <c r="B61" s="341">
        <v>1513</v>
      </c>
      <c r="C61" s="341">
        <v>265</v>
      </c>
      <c r="D61" s="342">
        <f t="shared" si="5"/>
        <v>570.94339622641508</v>
      </c>
      <c r="E61" s="345">
        <v>2</v>
      </c>
      <c r="F61" s="345" t="s">
        <v>157</v>
      </c>
      <c r="G61" s="345" t="s">
        <v>157</v>
      </c>
      <c r="H61" s="352"/>
    </row>
    <row r="62" spans="1:8" x14ac:dyDescent="0.2">
      <c r="A62" s="322" t="s">
        <v>90</v>
      </c>
      <c r="B62" s="341">
        <v>3</v>
      </c>
      <c r="C62" s="341">
        <v>17</v>
      </c>
      <c r="D62" s="342">
        <f t="shared" si="5"/>
        <v>17.647058823529409</v>
      </c>
      <c r="E62" s="345" t="s">
        <v>157</v>
      </c>
      <c r="F62" s="341">
        <v>8</v>
      </c>
      <c r="G62" s="345" t="s">
        <v>157</v>
      </c>
      <c r="H62" s="343"/>
    </row>
    <row r="63" spans="1:8" x14ac:dyDescent="0.2">
      <c r="A63" s="322" t="s">
        <v>91</v>
      </c>
      <c r="B63" s="341">
        <v>191</v>
      </c>
      <c r="C63" s="341">
        <v>334</v>
      </c>
      <c r="D63" s="342">
        <f t="shared" si="5"/>
        <v>57.185628742514972</v>
      </c>
      <c r="E63" s="341">
        <v>122</v>
      </c>
      <c r="F63" s="341">
        <v>216</v>
      </c>
      <c r="G63" s="342">
        <f>E63/F63*100</f>
        <v>56.481481481481474</v>
      </c>
      <c r="H63" s="343"/>
    </row>
    <row r="64" spans="1:8" x14ac:dyDescent="0.2">
      <c r="A64" s="322" t="s">
        <v>92</v>
      </c>
      <c r="B64" s="341">
        <v>125</v>
      </c>
      <c r="C64" s="341">
        <v>153</v>
      </c>
      <c r="D64" s="342">
        <f t="shared" si="5"/>
        <v>81.699346405228752</v>
      </c>
      <c r="E64" s="345" t="s">
        <v>157</v>
      </c>
      <c r="F64" s="345" t="s">
        <v>157</v>
      </c>
      <c r="G64" s="342" t="s">
        <v>157</v>
      </c>
      <c r="H64" s="352"/>
    </row>
    <row r="65" spans="1:10" x14ac:dyDescent="0.2">
      <c r="A65" s="322" t="s">
        <v>93</v>
      </c>
      <c r="B65" s="341">
        <v>338</v>
      </c>
      <c r="C65" s="341">
        <v>141</v>
      </c>
      <c r="D65" s="342">
        <f t="shared" si="5"/>
        <v>239.71631205673759</v>
      </c>
      <c r="E65" s="345" t="s">
        <v>157</v>
      </c>
      <c r="F65" s="345" t="s">
        <v>157</v>
      </c>
      <c r="G65" s="342" t="s">
        <v>157</v>
      </c>
      <c r="H65" s="352"/>
    </row>
    <row r="66" spans="1:10" x14ac:dyDescent="0.2">
      <c r="A66" s="322" t="s">
        <v>158</v>
      </c>
      <c r="B66" s="341">
        <v>26</v>
      </c>
      <c r="C66" s="341">
        <v>27</v>
      </c>
      <c r="D66" s="342">
        <f t="shared" si="5"/>
        <v>96.296296296296291</v>
      </c>
      <c r="E66" s="341">
        <v>17</v>
      </c>
      <c r="F66" s="341">
        <v>7</v>
      </c>
      <c r="G66" s="342">
        <f t="shared" ref="G66" si="6">E66/F66*100</f>
        <v>242.85714285714283</v>
      </c>
      <c r="H66" s="343"/>
    </row>
    <row r="67" spans="1:10" x14ac:dyDescent="0.2">
      <c r="A67" s="322" t="s">
        <v>95</v>
      </c>
      <c r="B67" s="341">
        <v>636</v>
      </c>
      <c r="C67" s="341">
        <v>12</v>
      </c>
      <c r="D67" s="342">
        <f t="shared" si="5"/>
        <v>5300</v>
      </c>
      <c r="E67" s="345">
        <v>1</v>
      </c>
      <c r="F67" s="345" t="s">
        <v>157</v>
      </c>
      <c r="G67" s="345" t="s">
        <v>157</v>
      </c>
      <c r="H67" s="352"/>
    </row>
    <row r="68" spans="1:10" x14ac:dyDescent="0.2">
      <c r="A68" s="322" t="s">
        <v>96</v>
      </c>
      <c r="B68" s="341">
        <v>96</v>
      </c>
      <c r="C68" s="341">
        <v>102</v>
      </c>
      <c r="D68" s="342">
        <f t="shared" si="5"/>
        <v>94.117647058823522</v>
      </c>
      <c r="E68" s="345" t="s">
        <v>157</v>
      </c>
      <c r="F68" s="345" t="s">
        <v>157</v>
      </c>
      <c r="G68" s="345" t="s">
        <v>157</v>
      </c>
      <c r="H68" s="352"/>
    </row>
    <row r="69" spans="1:10" x14ac:dyDescent="0.2">
      <c r="A69" s="328" t="s">
        <v>97</v>
      </c>
      <c r="B69" s="349">
        <v>1</v>
      </c>
      <c r="C69" s="349">
        <v>1</v>
      </c>
      <c r="D69" s="348">
        <f t="shared" si="5"/>
        <v>100</v>
      </c>
      <c r="E69" s="347" t="s">
        <v>157</v>
      </c>
      <c r="F69" s="347" t="s">
        <v>157</v>
      </c>
      <c r="G69" s="347" t="s">
        <v>157</v>
      </c>
    </row>
    <row r="70" spans="1:10" x14ac:dyDescent="0.2">
      <c r="A70" s="192"/>
    </row>
    <row r="71" spans="1:10" s="174" customFormat="1" ht="12" customHeight="1" x14ac:dyDescent="0.2">
      <c r="A71" s="311" t="s">
        <v>214</v>
      </c>
      <c r="B71" s="189"/>
      <c r="C71" s="189"/>
      <c r="D71" s="190"/>
      <c r="E71" s="189"/>
      <c r="F71" s="189"/>
      <c r="G71" s="189"/>
    </row>
    <row r="72" spans="1:10" s="174" customFormat="1" ht="11.25" x14ac:dyDescent="0.2">
      <c r="A72" s="229" t="s">
        <v>204</v>
      </c>
      <c r="B72" s="52"/>
      <c r="C72" s="52"/>
      <c r="D72" s="52"/>
      <c r="E72" s="52"/>
      <c r="F72" s="52"/>
      <c r="G72" s="52"/>
      <c r="I72" s="355"/>
      <c r="J72" s="355"/>
    </row>
    <row r="73" spans="1:10" s="174" customFormat="1" ht="15" x14ac:dyDescent="0.25">
      <c r="A73" s="224" t="s">
        <v>153</v>
      </c>
      <c r="B73" s="225"/>
      <c r="C73" s="226" t="s">
        <v>160</v>
      </c>
      <c r="D73" s="353"/>
      <c r="E73" s="191" t="s">
        <v>213</v>
      </c>
      <c r="G73" s="225"/>
      <c r="H73" s="356" t="s">
        <v>205</v>
      </c>
      <c r="I73" s="359"/>
    </row>
    <row r="74" spans="1:10" s="174" customFormat="1" ht="14.25" customHeight="1" x14ac:dyDescent="0.25">
      <c r="A74" s="477" t="s">
        <v>183</v>
      </c>
      <c r="B74" s="477"/>
      <c r="C74" s="227" t="s">
        <v>155</v>
      </c>
      <c r="D74" s="353"/>
      <c r="E74" s="23" t="s">
        <v>154</v>
      </c>
      <c r="G74" s="191"/>
      <c r="H74" s="357" t="s">
        <v>206</v>
      </c>
      <c r="I74" s="359"/>
    </row>
    <row r="75" spans="1:10" s="174" customFormat="1" ht="15" x14ac:dyDescent="0.25">
      <c r="A75" s="478" t="s">
        <v>182</v>
      </c>
      <c r="B75" s="478"/>
      <c r="C75" s="52" t="s">
        <v>161</v>
      </c>
      <c r="D75" s="354"/>
      <c r="E75" s="228" t="s">
        <v>184</v>
      </c>
      <c r="F75" s="355"/>
      <c r="G75" s="188"/>
      <c r="H75" s="358" t="s">
        <v>207</v>
      </c>
      <c r="I75" s="360"/>
      <c r="J75" s="355"/>
    </row>
  </sheetData>
  <mergeCells count="20">
    <mergeCell ref="F26:G26"/>
    <mergeCell ref="F47:G47"/>
    <mergeCell ref="A27:A29"/>
    <mergeCell ref="B28:D28"/>
    <mergeCell ref="B27:D27"/>
    <mergeCell ref="E27:G27"/>
    <mergeCell ref="E28:G28"/>
    <mergeCell ref="A1:G1"/>
    <mergeCell ref="A3:A5"/>
    <mergeCell ref="B4:D4"/>
    <mergeCell ref="B3:D3"/>
    <mergeCell ref="E3:G3"/>
    <mergeCell ref="E4:G4"/>
    <mergeCell ref="B48:D48"/>
    <mergeCell ref="E48:G48"/>
    <mergeCell ref="E49:G49"/>
    <mergeCell ref="A74:B74"/>
    <mergeCell ref="A75:B75"/>
    <mergeCell ref="A48:A50"/>
    <mergeCell ref="B49:D49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 x14ac:dyDescent="0.2"/>
  <cols>
    <col min="1" max="1" width="4.42578125" style="39" customWidth="1"/>
    <col min="2" max="2" width="53.42578125" style="39" customWidth="1"/>
    <col min="3" max="254" width="9.140625" style="39"/>
    <col min="255" max="255" width="4.42578125" style="39" customWidth="1"/>
    <col min="256" max="256" width="53.42578125" style="39" customWidth="1"/>
    <col min="257" max="510" width="9.140625" style="39"/>
    <col min="511" max="511" width="4.42578125" style="39" customWidth="1"/>
    <col min="512" max="512" width="53.42578125" style="39" customWidth="1"/>
    <col min="513" max="766" width="9.140625" style="39"/>
    <col min="767" max="767" width="4.42578125" style="39" customWidth="1"/>
    <col min="768" max="768" width="53.42578125" style="39" customWidth="1"/>
    <col min="769" max="1022" width="9.140625" style="39"/>
    <col min="1023" max="1023" width="4.42578125" style="39" customWidth="1"/>
    <col min="1024" max="1024" width="53.42578125" style="39" customWidth="1"/>
    <col min="1025" max="1278" width="9.140625" style="39"/>
    <col min="1279" max="1279" width="4.42578125" style="39" customWidth="1"/>
    <col min="1280" max="1280" width="53.42578125" style="39" customWidth="1"/>
    <col min="1281" max="1534" width="9.140625" style="39"/>
    <col min="1535" max="1535" width="4.42578125" style="39" customWidth="1"/>
    <col min="1536" max="1536" width="53.42578125" style="39" customWidth="1"/>
    <col min="1537" max="1790" width="9.140625" style="39"/>
    <col min="1791" max="1791" width="4.42578125" style="39" customWidth="1"/>
    <col min="1792" max="1792" width="53.42578125" style="39" customWidth="1"/>
    <col min="1793" max="2046" width="9.140625" style="39"/>
    <col min="2047" max="2047" width="4.42578125" style="39" customWidth="1"/>
    <col min="2048" max="2048" width="53.42578125" style="39" customWidth="1"/>
    <col min="2049" max="2302" width="9.140625" style="39"/>
    <col min="2303" max="2303" width="4.42578125" style="39" customWidth="1"/>
    <col min="2304" max="2304" width="53.42578125" style="39" customWidth="1"/>
    <col min="2305" max="2558" width="9.140625" style="39"/>
    <col min="2559" max="2559" width="4.42578125" style="39" customWidth="1"/>
    <col min="2560" max="2560" width="53.42578125" style="39" customWidth="1"/>
    <col min="2561" max="2814" width="9.140625" style="39"/>
    <col min="2815" max="2815" width="4.42578125" style="39" customWidth="1"/>
    <col min="2816" max="2816" width="53.42578125" style="39" customWidth="1"/>
    <col min="2817" max="3070" width="9.140625" style="39"/>
    <col min="3071" max="3071" width="4.42578125" style="39" customWidth="1"/>
    <col min="3072" max="3072" width="53.42578125" style="39" customWidth="1"/>
    <col min="3073" max="3326" width="9.140625" style="39"/>
    <col min="3327" max="3327" width="4.42578125" style="39" customWidth="1"/>
    <col min="3328" max="3328" width="53.42578125" style="39" customWidth="1"/>
    <col min="3329" max="3582" width="9.140625" style="39"/>
    <col min="3583" max="3583" width="4.42578125" style="39" customWidth="1"/>
    <col min="3584" max="3584" width="53.42578125" style="39" customWidth="1"/>
    <col min="3585" max="3838" width="9.140625" style="39"/>
    <col min="3839" max="3839" width="4.42578125" style="39" customWidth="1"/>
    <col min="3840" max="3840" width="53.42578125" style="39" customWidth="1"/>
    <col min="3841" max="4094" width="9.140625" style="39"/>
    <col min="4095" max="4095" width="4.42578125" style="39" customWidth="1"/>
    <col min="4096" max="4096" width="53.42578125" style="39" customWidth="1"/>
    <col min="4097" max="4350" width="9.140625" style="39"/>
    <col min="4351" max="4351" width="4.42578125" style="39" customWidth="1"/>
    <col min="4352" max="4352" width="53.42578125" style="39" customWidth="1"/>
    <col min="4353" max="4606" width="9.140625" style="39"/>
    <col min="4607" max="4607" width="4.42578125" style="39" customWidth="1"/>
    <col min="4608" max="4608" width="53.42578125" style="39" customWidth="1"/>
    <col min="4609" max="4862" width="9.140625" style="39"/>
    <col min="4863" max="4863" width="4.42578125" style="39" customWidth="1"/>
    <col min="4864" max="4864" width="53.42578125" style="39" customWidth="1"/>
    <col min="4865" max="5118" width="9.140625" style="39"/>
    <col min="5119" max="5119" width="4.42578125" style="39" customWidth="1"/>
    <col min="5120" max="5120" width="53.42578125" style="39" customWidth="1"/>
    <col min="5121" max="5374" width="9.140625" style="39"/>
    <col min="5375" max="5375" width="4.42578125" style="39" customWidth="1"/>
    <col min="5376" max="5376" width="53.42578125" style="39" customWidth="1"/>
    <col min="5377" max="5630" width="9.140625" style="39"/>
    <col min="5631" max="5631" width="4.42578125" style="39" customWidth="1"/>
    <col min="5632" max="5632" width="53.42578125" style="39" customWidth="1"/>
    <col min="5633" max="5886" width="9.140625" style="39"/>
    <col min="5887" max="5887" width="4.42578125" style="39" customWidth="1"/>
    <col min="5888" max="5888" width="53.42578125" style="39" customWidth="1"/>
    <col min="5889" max="6142" width="9.140625" style="39"/>
    <col min="6143" max="6143" width="4.42578125" style="39" customWidth="1"/>
    <col min="6144" max="6144" width="53.42578125" style="39" customWidth="1"/>
    <col min="6145" max="6398" width="9.140625" style="39"/>
    <col min="6399" max="6399" width="4.42578125" style="39" customWidth="1"/>
    <col min="6400" max="6400" width="53.42578125" style="39" customWidth="1"/>
    <col min="6401" max="6654" width="9.140625" style="39"/>
    <col min="6655" max="6655" width="4.42578125" style="39" customWidth="1"/>
    <col min="6656" max="6656" width="53.42578125" style="39" customWidth="1"/>
    <col min="6657" max="6910" width="9.140625" style="39"/>
    <col min="6911" max="6911" width="4.42578125" style="39" customWidth="1"/>
    <col min="6912" max="6912" width="53.42578125" style="39" customWidth="1"/>
    <col min="6913" max="7166" width="9.140625" style="39"/>
    <col min="7167" max="7167" width="4.42578125" style="39" customWidth="1"/>
    <col min="7168" max="7168" width="53.42578125" style="39" customWidth="1"/>
    <col min="7169" max="7422" width="9.140625" style="39"/>
    <col min="7423" max="7423" width="4.42578125" style="39" customWidth="1"/>
    <col min="7424" max="7424" width="53.42578125" style="39" customWidth="1"/>
    <col min="7425" max="7678" width="9.140625" style="39"/>
    <col min="7679" max="7679" width="4.42578125" style="39" customWidth="1"/>
    <col min="7680" max="7680" width="53.42578125" style="39" customWidth="1"/>
    <col min="7681" max="7934" width="9.140625" style="39"/>
    <col min="7935" max="7935" width="4.42578125" style="39" customWidth="1"/>
    <col min="7936" max="7936" width="53.42578125" style="39" customWidth="1"/>
    <col min="7937" max="8190" width="9.140625" style="39"/>
    <col min="8191" max="8191" width="4.42578125" style="39" customWidth="1"/>
    <col min="8192" max="8192" width="53.42578125" style="39" customWidth="1"/>
    <col min="8193" max="8446" width="9.140625" style="39"/>
    <col min="8447" max="8447" width="4.42578125" style="39" customWidth="1"/>
    <col min="8448" max="8448" width="53.42578125" style="39" customWidth="1"/>
    <col min="8449" max="8702" width="9.140625" style="39"/>
    <col min="8703" max="8703" width="4.42578125" style="39" customWidth="1"/>
    <col min="8704" max="8704" width="53.42578125" style="39" customWidth="1"/>
    <col min="8705" max="8958" width="9.140625" style="39"/>
    <col min="8959" max="8959" width="4.42578125" style="39" customWidth="1"/>
    <col min="8960" max="8960" width="53.42578125" style="39" customWidth="1"/>
    <col min="8961" max="9214" width="9.140625" style="39"/>
    <col min="9215" max="9215" width="4.42578125" style="39" customWidth="1"/>
    <col min="9216" max="9216" width="53.42578125" style="39" customWidth="1"/>
    <col min="9217" max="9470" width="9.140625" style="39"/>
    <col min="9471" max="9471" width="4.42578125" style="39" customWidth="1"/>
    <col min="9472" max="9472" width="53.42578125" style="39" customWidth="1"/>
    <col min="9473" max="9726" width="9.140625" style="39"/>
    <col min="9727" max="9727" width="4.42578125" style="39" customWidth="1"/>
    <col min="9728" max="9728" width="53.42578125" style="39" customWidth="1"/>
    <col min="9729" max="9982" width="9.140625" style="39"/>
    <col min="9983" max="9983" width="4.42578125" style="39" customWidth="1"/>
    <col min="9984" max="9984" width="53.42578125" style="39" customWidth="1"/>
    <col min="9985" max="10238" width="9.140625" style="39"/>
    <col min="10239" max="10239" width="4.42578125" style="39" customWidth="1"/>
    <col min="10240" max="10240" width="53.42578125" style="39" customWidth="1"/>
    <col min="10241" max="10494" width="9.140625" style="39"/>
    <col min="10495" max="10495" width="4.42578125" style="39" customWidth="1"/>
    <col min="10496" max="10496" width="53.42578125" style="39" customWidth="1"/>
    <col min="10497" max="10750" width="9.140625" style="39"/>
    <col min="10751" max="10751" width="4.42578125" style="39" customWidth="1"/>
    <col min="10752" max="10752" width="53.42578125" style="39" customWidth="1"/>
    <col min="10753" max="11006" width="9.140625" style="39"/>
    <col min="11007" max="11007" width="4.42578125" style="39" customWidth="1"/>
    <col min="11008" max="11008" width="53.42578125" style="39" customWidth="1"/>
    <col min="11009" max="11262" width="9.140625" style="39"/>
    <col min="11263" max="11263" width="4.42578125" style="39" customWidth="1"/>
    <col min="11264" max="11264" width="53.42578125" style="39" customWidth="1"/>
    <col min="11265" max="11518" width="9.140625" style="39"/>
    <col min="11519" max="11519" width="4.42578125" style="39" customWidth="1"/>
    <col min="11520" max="11520" width="53.42578125" style="39" customWidth="1"/>
    <col min="11521" max="11774" width="9.140625" style="39"/>
    <col min="11775" max="11775" width="4.42578125" style="39" customWidth="1"/>
    <col min="11776" max="11776" width="53.42578125" style="39" customWidth="1"/>
    <col min="11777" max="12030" width="9.140625" style="39"/>
    <col min="12031" max="12031" width="4.42578125" style="39" customWidth="1"/>
    <col min="12032" max="12032" width="53.42578125" style="39" customWidth="1"/>
    <col min="12033" max="12286" width="9.140625" style="39"/>
    <col min="12287" max="12287" width="4.42578125" style="39" customWidth="1"/>
    <col min="12288" max="12288" width="53.42578125" style="39" customWidth="1"/>
    <col min="12289" max="12542" width="9.140625" style="39"/>
    <col min="12543" max="12543" width="4.42578125" style="39" customWidth="1"/>
    <col min="12544" max="12544" width="53.42578125" style="39" customWidth="1"/>
    <col min="12545" max="12798" width="9.140625" style="39"/>
    <col min="12799" max="12799" width="4.42578125" style="39" customWidth="1"/>
    <col min="12800" max="12800" width="53.42578125" style="39" customWidth="1"/>
    <col min="12801" max="13054" width="9.140625" style="39"/>
    <col min="13055" max="13055" width="4.42578125" style="39" customWidth="1"/>
    <col min="13056" max="13056" width="53.42578125" style="39" customWidth="1"/>
    <col min="13057" max="13310" width="9.140625" style="39"/>
    <col min="13311" max="13311" width="4.42578125" style="39" customWidth="1"/>
    <col min="13312" max="13312" width="53.42578125" style="39" customWidth="1"/>
    <col min="13313" max="13566" width="9.140625" style="39"/>
    <col min="13567" max="13567" width="4.42578125" style="39" customWidth="1"/>
    <col min="13568" max="13568" width="53.42578125" style="39" customWidth="1"/>
    <col min="13569" max="13822" width="9.140625" style="39"/>
    <col min="13823" max="13823" width="4.42578125" style="39" customWidth="1"/>
    <col min="13824" max="13824" width="53.42578125" style="39" customWidth="1"/>
    <col min="13825" max="14078" width="9.140625" style="39"/>
    <col min="14079" max="14079" width="4.42578125" style="39" customWidth="1"/>
    <col min="14080" max="14080" width="53.42578125" style="39" customWidth="1"/>
    <col min="14081" max="14334" width="9.140625" style="39"/>
    <col min="14335" max="14335" width="4.42578125" style="39" customWidth="1"/>
    <col min="14336" max="14336" width="53.42578125" style="39" customWidth="1"/>
    <col min="14337" max="14590" width="9.140625" style="39"/>
    <col min="14591" max="14591" width="4.42578125" style="39" customWidth="1"/>
    <col min="14592" max="14592" width="53.42578125" style="39" customWidth="1"/>
    <col min="14593" max="14846" width="9.140625" style="39"/>
    <col min="14847" max="14847" width="4.42578125" style="39" customWidth="1"/>
    <col min="14848" max="14848" width="53.42578125" style="39" customWidth="1"/>
    <col min="14849" max="15102" width="9.140625" style="39"/>
    <col min="15103" max="15103" width="4.42578125" style="39" customWidth="1"/>
    <col min="15104" max="15104" width="53.42578125" style="39" customWidth="1"/>
    <col min="15105" max="15358" width="9.140625" style="39"/>
    <col min="15359" max="15359" width="4.42578125" style="39" customWidth="1"/>
    <col min="15360" max="15360" width="53.42578125" style="39" customWidth="1"/>
    <col min="15361" max="15614" width="9.140625" style="39"/>
    <col min="15615" max="15615" width="4.42578125" style="39" customWidth="1"/>
    <col min="15616" max="15616" width="53.42578125" style="39" customWidth="1"/>
    <col min="15617" max="15870" width="9.140625" style="39"/>
    <col min="15871" max="15871" width="4.42578125" style="39" customWidth="1"/>
    <col min="15872" max="15872" width="53.42578125" style="39" customWidth="1"/>
    <col min="15873" max="16126" width="9.140625" style="39"/>
    <col min="16127" max="16127" width="4.42578125" style="39" customWidth="1"/>
    <col min="16128" max="16128" width="53.42578125" style="39" customWidth="1"/>
    <col min="16129" max="16384" width="9.140625" style="39"/>
  </cols>
  <sheetData>
    <row r="6" spans="2:2" x14ac:dyDescent="0.2">
      <c r="B6" s="40"/>
    </row>
    <row r="7" spans="2:2" x14ac:dyDescent="0.2">
      <c r="B7" s="40"/>
    </row>
    <row r="9" spans="2:2" x14ac:dyDescent="0.2">
      <c r="B9" s="41" t="s">
        <v>2</v>
      </c>
    </row>
    <row r="10" spans="2:2" x14ac:dyDescent="0.2">
      <c r="B10" s="41" t="s">
        <v>3</v>
      </c>
    </row>
    <row r="11" spans="2:2" x14ac:dyDescent="0.2">
      <c r="B11" s="41" t="s">
        <v>4</v>
      </c>
    </row>
    <row r="12" spans="2:2" x14ac:dyDescent="0.2">
      <c r="B12" s="41" t="s">
        <v>5</v>
      </c>
    </row>
    <row r="13" spans="2:2" x14ac:dyDescent="0.2">
      <c r="B13" s="41" t="s">
        <v>6</v>
      </c>
    </row>
    <row r="14" spans="2:2" ht="40.5" customHeight="1" x14ac:dyDescent="0.2">
      <c r="B14" s="42" t="s">
        <v>7</v>
      </c>
    </row>
    <row r="21" spans="2:5" ht="27" customHeight="1" x14ac:dyDescent="0.2">
      <c r="B21" s="373" t="s">
        <v>181</v>
      </c>
      <c r="C21" s="373"/>
      <c r="D21" s="373"/>
      <c r="E21" s="373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2" sqref="B2"/>
    </sheetView>
  </sheetViews>
  <sheetFormatPr defaultRowHeight="12.75" x14ac:dyDescent="0.2"/>
  <cols>
    <col min="1" max="1" width="8.7109375" style="43" customWidth="1"/>
    <col min="2" max="2" width="112.28515625" style="49" customWidth="1"/>
    <col min="3" max="256" width="9.140625" style="39"/>
    <col min="257" max="257" width="8.7109375" style="39" customWidth="1"/>
    <col min="258" max="258" width="112.28515625" style="39" customWidth="1"/>
    <col min="259" max="512" width="9.140625" style="39"/>
    <col min="513" max="513" width="8.7109375" style="39" customWidth="1"/>
    <col min="514" max="514" width="112.28515625" style="39" customWidth="1"/>
    <col min="515" max="768" width="9.140625" style="39"/>
    <col min="769" max="769" width="8.7109375" style="39" customWidth="1"/>
    <col min="770" max="770" width="112.28515625" style="39" customWidth="1"/>
    <col min="771" max="1024" width="9.140625" style="39"/>
    <col min="1025" max="1025" width="8.7109375" style="39" customWidth="1"/>
    <col min="1026" max="1026" width="112.28515625" style="39" customWidth="1"/>
    <col min="1027" max="1280" width="9.140625" style="39"/>
    <col min="1281" max="1281" width="8.7109375" style="39" customWidth="1"/>
    <col min="1282" max="1282" width="112.28515625" style="39" customWidth="1"/>
    <col min="1283" max="1536" width="9.140625" style="39"/>
    <col min="1537" max="1537" width="8.7109375" style="39" customWidth="1"/>
    <col min="1538" max="1538" width="112.28515625" style="39" customWidth="1"/>
    <col min="1539" max="1792" width="9.140625" style="39"/>
    <col min="1793" max="1793" width="8.7109375" style="39" customWidth="1"/>
    <col min="1794" max="1794" width="112.28515625" style="39" customWidth="1"/>
    <col min="1795" max="2048" width="9.140625" style="39"/>
    <col min="2049" max="2049" width="8.7109375" style="39" customWidth="1"/>
    <col min="2050" max="2050" width="112.28515625" style="39" customWidth="1"/>
    <col min="2051" max="2304" width="9.140625" style="39"/>
    <col min="2305" max="2305" width="8.7109375" style="39" customWidth="1"/>
    <col min="2306" max="2306" width="112.28515625" style="39" customWidth="1"/>
    <col min="2307" max="2560" width="9.140625" style="39"/>
    <col min="2561" max="2561" width="8.7109375" style="39" customWidth="1"/>
    <col min="2562" max="2562" width="112.28515625" style="39" customWidth="1"/>
    <col min="2563" max="2816" width="9.140625" style="39"/>
    <col min="2817" max="2817" width="8.7109375" style="39" customWidth="1"/>
    <col min="2818" max="2818" width="112.28515625" style="39" customWidth="1"/>
    <col min="2819" max="3072" width="9.140625" style="39"/>
    <col min="3073" max="3073" width="8.7109375" style="39" customWidth="1"/>
    <col min="3074" max="3074" width="112.28515625" style="39" customWidth="1"/>
    <col min="3075" max="3328" width="9.140625" style="39"/>
    <col min="3329" max="3329" width="8.7109375" style="39" customWidth="1"/>
    <col min="3330" max="3330" width="112.28515625" style="39" customWidth="1"/>
    <col min="3331" max="3584" width="9.140625" style="39"/>
    <col min="3585" max="3585" width="8.7109375" style="39" customWidth="1"/>
    <col min="3586" max="3586" width="112.28515625" style="39" customWidth="1"/>
    <col min="3587" max="3840" width="9.140625" style="39"/>
    <col min="3841" max="3841" width="8.7109375" style="39" customWidth="1"/>
    <col min="3842" max="3842" width="112.28515625" style="39" customWidth="1"/>
    <col min="3843" max="4096" width="9.140625" style="39"/>
    <col min="4097" max="4097" width="8.7109375" style="39" customWidth="1"/>
    <col min="4098" max="4098" width="112.28515625" style="39" customWidth="1"/>
    <col min="4099" max="4352" width="9.140625" style="39"/>
    <col min="4353" max="4353" width="8.7109375" style="39" customWidth="1"/>
    <col min="4354" max="4354" width="112.28515625" style="39" customWidth="1"/>
    <col min="4355" max="4608" width="9.140625" style="39"/>
    <col min="4609" max="4609" width="8.7109375" style="39" customWidth="1"/>
    <col min="4610" max="4610" width="112.28515625" style="39" customWidth="1"/>
    <col min="4611" max="4864" width="9.140625" style="39"/>
    <col min="4865" max="4865" width="8.7109375" style="39" customWidth="1"/>
    <col min="4866" max="4866" width="112.28515625" style="39" customWidth="1"/>
    <col min="4867" max="5120" width="9.140625" style="39"/>
    <col min="5121" max="5121" width="8.7109375" style="39" customWidth="1"/>
    <col min="5122" max="5122" width="112.28515625" style="39" customWidth="1"/>
    <col min="5123" max="5376" width="9.140625" style="39"/>
    <col min="5377" max="5377" width="8.7109375" style="39" customWidth="1"/>
    <col min="5378" max="5378" width="112.28515625" style="39" customWidth="1"/>
    <col min="5379" max="5632" width="9.140625" style="39"/>
    <col min="5633" max="5633" width="8.7109375" style="39" customWidth="1"/>
    <col min="5634" max="5634" width="112.28515625" style="39" customWidth="1"/>
    <col min="5635" max="5888" width="9.140625" style="39"/>
    <col min="5889" max="5889" width="8.7109375" style="39" customWidth="1"/>
    <col min="5890" max="5890" width="112.28515625" style="39" customWidth="1"/>
    <col min="5891" max="6144" width="9.140625" style="39"/>
    <col min="6145" max="6145" width="8.7109375" style="39" customWidth="1"/>
    <col min="6146" max="6146" width="112.28515625" style="39" customWidth="1"/>
    <col min="6147" max="6400" width="9.140625" style="39"/>
    <col min="6401" max="6401" width="8.7109375" style="39" customWidth="1"/>
    <col min="6402" max="6402" width="112.28515625" style="39" customWidth="1"/>
    <col min="6403" max="6656" width="9.140625" style="39"/>
    <col min="6657" max="6657" width="8.7109375" style="39" customWidth="1"/>
    <col min="6658" max="6658" width="112.28515625" style="39" customWidth="1"/>
    <col min="6659" max="6912" width="9.140625" style="39"/>
    <col min="6913" max="6913" width="8.7109375" style="39" customWidth="1"/>
    <col min="6914" max="6914" width="112.28515625" style="39" customWidth="1"/>
    <col min="6915" max="7168" width="9.140625" style="39"/>
    <col min="7169" max="7169" width="8.7109375" style="39" customWidth="1"/>
    <col min="7170" max="7170" width="112.28515625" style="39" customWidth="1"/>
    <col min="7171" max="7424" width="9.140625" style="39"/>
    <col min="7425" max="7425" width="8.7109375" style="39" customWidth="1"/>
    <col min="7426" max="7426" width="112.28515625" style="39" customWidth="1"/>
    <col min="7427" max="7680" width="9.140625" style="39"/>
    <col min="7681" max="7681" width="8.7109375" style="39" customWidth="1"/>
    <col min="7682" max="7682" width="112.28515625" style="39" customWidth="1"/>
    <col min="7683" max="7936" width="9.140625" style="39"/>
    <col min="7937" max="7937" width="8.7109375" style="39" customWidth="1"/>
    <col min="7938" max="7938" width="112.28515625" style="39" customWidth="1"/>
    <col min="7939" max="8192" width="9.140625" style="39"/>
    <col min="8193" max="8193" width="8.7109375" style="39" customWidth="1"/>
    <col min="8194" max="8194" width="112.28515625" style="39" customWidth="1"/>
    <col min="8195" max="8448" width="9.140625" style="39"/>
    <col min="8449" max="8449" width="8.7109375" style="39" customWidth="1"/>
    <col min="8450" max="8450" width="112.28515625" style="39" customWidth="1"/>
    <col min="8451" max="8704" width="9.140625" style="39"/>
    <col min="8705" max="8705" width="8.7109375" style="39" customWidth="1"/>
    <col min="8706" max="8706" width="112.28515625" style="39" customWidth="1"/>
    <col min="8707" max="8960" width="9.140625" style="39"/>
    <col min="8961" max="8961" width="8.7109375" style="39" customWidth="1"/>
    <col min="8962" max="8962" width="112.28515625" style="39" customWidth="1"/>
    <col min="8963" max="9216" width="9.140625" style="39"/>
    <col min="9217" max="9217" width="8.7109375" style="39" customWidth="1"/>
    <col min="9218" max="9218" width="112.28515625" style="39" customWidth="1"/>
    <col min="9219" max="9472" width="9.140625" style="39"/>
    <col min="9473" max="9473" width="8.7109375" style="39" customWidth="1"/>
    <col min="9474" max="9474" width="112.28515625" style="39" customWidth="1"/>
    <col min="9475" max="9728" width="9.140625" style="39"/>
    <col min="9729" max="9729" width="8.7109375" style="39" customWidth="1"/>
    <col min="9730" max="9730" width="112.28515625" style="39" customWidth="1"/>
    <col min="9731" max="9984" width="9.140625" style="39"/>
    <col min="9985" max="9985" width="8.7109375" style="39" customWidth="1"/>
    <col min="9986" max="9986" width="112.28515625" style="39" customWidth="1"/>
    <col min="9987" max="10240" width="9.140625" style="39"/>
    <col min="10241" max="10241" width="8.7109375" style="39" customWidth="1"/>
    <col min="10242" max="10242" width="112.28515625" style="39" customWidth="1"/>
    <col min="10243" max="10496" width="9.140625" style="39"/>
    <col min="10497" max="10497" width="8.7109375" style="39" customWidth="1"/>
    <col min="10498" max="10498" width="112.28515625" style="39" customWidth="1"/>
    <col min="10499" max="10752" width="9.140625" style="39"/>
    <col min="10753" max="10753" width="8.7109375" style="39" customWidth="1"/>
    <col min="10754" max="10754" width="112.28515625" style="39" customWidth="1"/>
    <col min="10755" max="11008" width="9.140625" style="39"/>
    <col min="11009" max="11009" width="8.7109375" style="39" customWidth="1"/>
    <col min="11010" max="11010" width="112.28515625" style="39" customWidth="1"/>
    <col min="11011" max="11264" width="9.140625" style="39"/>
    <col min="11265" max="11265" width="8.7109375" style="39" customWidth="1"/>
    <col min="11266" max="11266" width="112.28515625" style="39" customWidth="1"/>
    <col min="11267" max="11520" width="9.140625" style="39"/>
    <col min="11521" max="11521" width="8.7109375" style="39" customWidth="1"/>
    <col min="11522" max="11522" width="112.28515625" style="39" customWidth="1"/>
    <col min="11523" max="11776" width="9.140625" style="39"/>
    <col min="11777" max="11777" width="8.7109375" style="39" customWidth="1"/>
    <col min="11778" max="11778" width="112.28515625" style="39" customWidth="1"/>
    <col min="11779" max="12032" width="9.140625" style="39"/>
    <col min="12033" max="12033" width="8.7109375" style="39" customWidth="1"/>
    <col min="12034" max="12034" width="112.28515625" style="39" customWidth="1"/>
    <col min="12035" max="12288" width="9.140625" style="39"/>
    <col min="12289" max="12289" width="8.7109375" style="39" customWidth="1"/>
    <col min="12290" max="12290" width="112.28515625" style="39" customWidth="1"/>
    <col min="12291" max="12544" width="9.140625" style="39"/>
    <col min="12545" max="12545" width="8.7109375" style="39" customWidth="1"/>
    <col min="12546" max="12546" width="112.28515625" style="39" customWidth="1"/>
    <col min="12547" max="12800" width="9.140625" style="39"/>
    <col min="12801" max="12801" width="8.7109375" style="39" customWidth="1"/>
    <col min="12802" max="12802" width="112.28515625" style="39" customWidth="1"/>
    <col min="12803" max="13056" width="9.140625" style="39"/>
    <col min="13057" max="13057" width="8.7109375" style="39" customWidth="1"/>
    <col min="13058" max="13058" width="112.28515625" style="39" customWidth="1"/>
    <col min="13059" max="13312" width="9.140625" style="39"/>
    <col min="13313" max="13313" width="8.7109375" style="39" customWidth="1"/>
    <col min="13314" max="13314" width="112.28515625" style="39" customWidth="1"/>
    <col min="13315" max="13568" width="9.140625" style="39"/>
    <col min="13569" max="13569" width="8.7109375" style="39" customWidth="1"/>
    <col min="13570" max="13570" width="112.28515625" style="39" customWidth="1"/>
    <col min="13571" max="13824" width="9.140625" style="39"/>
    <col min="13825" max="13825" width="8.7109375" style="39" customWidth="1"/>
    <col min="13826" max="13826" width="112.28515625" style="39" customWidth="1"/>
    <col min="13827" max="14080" width="9.140625" style="39"/>
    <col min="14081" max="14081" width="8.7109375" style="39" customWidth="1"/>
    <col min="14082" max="14082" width="112.28515625" style="39" customWidth="1"/>
    <col min="14083" max="14336" width="9.140625" style="39"/>
    <col min="14337" max="14337" width="8.7109375" style="39" customWidth="1"/>
    <col min="14338" max="14338" width="112.28515625" style="39" customWidth="1"/>
    <col min="14339" max="14592" width="9.140625" style="39"/>
    <col min="14593" max="14593" width="8.7109375" style="39" customWidth="1"/>
    <col min="14594" max="14594" width="112.28515625" style="39" customWidth="1"/>
    <col min="14595" max="14848" width="9.140625" style="39"/>
    <col min="14849" max="14849" width="8.7109375" style="39" customWidth="1"/>
    <col min="14850" max="14850" width="112.28515625" style="39" customWidth="1"/>
    <col min="14851" max="15104" width="9.140625" style="39"/>
    <col min="15105" max="15105" width="8.7109375" style="39" customWidth="1"/>
    <col min="15106" max="15106" width="112.28515625" style="39" customWidth="1"/>
    <col min="15107" max="15360" width="9.140625" style="39"/>
    <col min="15361" max="15361" width="8.7109375" style="39" customWidth="1"/>
    <col min="15362" max="15362" width="112.28515625" style="39" customWidth="1"/>
    <col min="15363" max="15616" width="9.140625" style="39"/>
    <col min="15617" max="15617" width="8.7109375" style="39" customWidth="1"/>
    <col min="15618" max="15618" width="112.28515625" style="39" customWidth="1"/>
    <col min="15619" max="15872" width="9.140625" style="39"/>
    <col min="15873" max="15873" width="8.7109375" style="39" customWidth="1"/>
    <col min="15874" max="15874" width="112.28515625" style="39" customWidth="1"/>
    <col min="15875" max="16128" width="9.140625" style="39"/>
    <col min="16129" max="16129" width="8.7109375" style="39" customWidth="1"/>
    <col min="16130" max="16130" width="112.28515625" style="39" customWidth="1"/>
    <col min="16131" max="16384" width="9.140625" style="39"/>
  </cols>
  <sheetData>
    <row r="1" spans="1:2" x14ac:dyDescent="0.2">
      <c r="B1" s="44" t="s">
        <v>8</v>
      </c>
    </row>
    <row r="2" spans="1:2" x14ac:dyDescent="0.2">
      <c r="B2" s="44"/>
    </row>
    <row r="3" spans="1:2" x14ac:dyDescent="0.2">
      <c r="A3" s="45" t="s">
        <v>9</v>
      </c>
      <c r="B3" s="46" t="s">
        <v>10</v>
      </c>
    </row>
    <row r="4" spans="1:2" x14ac:dyDescent="0.2">
      <c r="A4" s="45" t="s">
        <v>11</v>
      </c>
      <c r="B4" s="46" t="s">
        <v>12</v>
      </c>
    </row>
    <row r="5" spans="1:2" x14ac:dyDescent="0.2">
      <c r="A5" s="47" t="s">
        <v>13</v>
      </c>
      <c r="B5" s="46" t="s">
        <v>14</v>
      </c>
    </row>
    <row r="6" spans="1:2" x14ac:dyDescent="0.2">
      <c r="A6" s="47" t="s">
        <v>15</v>
      </c>
      <c r="B6" s="46" t="s">
        <v>16</v>
      </c>
    </row>
    <row r="7" spans="1:2" ht="13.15" customHeight="1" x14ac:dyDescent="0.2">
      <c r="A7" s="47" t="s">
        <v>17</v>
      </c>
      <c r="B7" s="46" t="s">
        <v>18</v>
      </c>
    </row>
    <row r="8" spans="1:2" ht="15" customHeight="1" x14ac:dyDescent="0.2">
      <c r="A8" s="47" t="s">
        <v>19</v>
      </c>
      <c r="B8" s="46" t="s">
        <v>20</v>
      </c>
    </row>
    <row r="9" spans="1:2" x14ac:dyDescent="0.2">
      <c r="A9" s="45" t="s">
        <v>21</v>
      </c>
      <c r="B9" s="48" t="s">
        <v>22</v>
      </c>
    </row>
    <row r="10" spans="1:2" x14ac:dyDescent="0.2">
      <c r="A10" s="45" t="s">
        <v>23</v>
      </c>
      <c r="B10" s="48" t="s">
        <v>24</v>
      </c>
    </row>
    <row r="11" spans="1:2" x14ac:dyDescent="0.2">
      <c r="A11" s="45" t="s">
        <v>25</v>
      </c>
      <c r="B11" s="48" t="s">
        <v>26</v>
      </c>
    </row>
    <row r="12" spans="1:2" x14ac:dyDescent="0.2">
      <c r="A12" s="45" t="s">
        <v>27</v>
      </c>
      <c r="B12" s="48" t="s">
        <v>28</v>
      </c>
    </row>
    <row r="13" spans="1:2" x14ac:dyDescent="0.2">
      <c r="A13" s="45" t="s">
        <v>29</v>
      </c>
      <c r="B13" s="48" t="s">
        <v>30</v>
      </c>
    </row>
    <row r="14" spans="1:2" x14ac:dyDescent="0.2">
      <c r="A14" s="47" t="s">
        <v>53</v>
      </c>
      <c r="B14" s="48" t="s">
        <v>31</v>
      </c>
    </row>
    <row r="15" spans="1:2" x14ac:dyDescent="0.2">
      <c r="A15" s="47" t="s">
        <v>54</v>
      </c>
      <c r="B15" s="48" t="s">
        <v>32</v>
      </c>
    </row>
    <row r="16" spans="1:2" x14ac:dyDescent="0.2">
      <c r="A16" s="47" t="s">
        <v>55</v>
      </c>
      <c r="B16" s="48" t="s">
        <v>33</v>
      </c>
    </row>
    <row r="17" spans="1:2" x14ac:dyDescent="0.2">
      <c r="A17" s="47" t="s">
        <v>56</v>
      </c>
      <c r="B17" s="48" t="s">
        <v>34</v>
      </c>
    </row>
    <row r="18" spans="1:2" x14ac:dyDescent="0.2">
      <c r="A18" s="47" t="s">
        <v>57</v>
      </c>
      <c r="B18" s="48" t="s">
        <v>35</v>
      </c>
    </row>
    <row r="19" spans="1:2" x14ac:dyDescent="0.2">
      <c r="A19" s="45" t="s">
        <v>156</v>
      </c>
      <c r="B19" s="48" t="s">
        <v>162</v>
      </c>
    </row>
    <row r="20" spans="1:2" x14ac:dyDescent="0.2">
      <c r="A20" s="47" t="s">
        <v>58</v>
      </c>
      <c r="B20" s="48" t="s">
        <v>197</v>
      </c>
    </row>
    <row r="21" spans="1:2" ht="13.9" customHeight="1" x14ac:dyDescent="0.2">
      <c r="A21" s="374" t="s">
        <v>164</v>
      </c>
      <c r="B21" s="48" t="s">
        <v>37</v>
      </c>
    </row>
    <row r="22" spans="1:2" x14ac:dyDescent="0.2">
      <c r="A22" s="374"/>
      <c r="B22" s="48" t="s">
        <v>38</v>
      </c>
    </row>
    <row r="23" spans="1:2" x14ac:dyDescent="0.2">
      <c r="A23" s="47" t="s">
        <v>165</v>
      </c>
      <c r="B23" s="48" t="s">
        <v>39</v>
      </c>
    </row>
    <row r="24" spans="1:2" x14ac:dyDescent="0.2">
      <c r="A24" s="47" t="s">
        <v>166</v>
      </c>
      <c r="B24" s="48" t="s">
        <v>40</v>
      </c>
    </row>
    <row r="25" spans="1:2" x14ac:dyDescent="0.2">
      <c r="A25" s="47" t="s">
        <v>167</v>
      </c>
      <c r="B25" s="48" t="s">
        <v>41</v>
      </c>
    </row>
    <row r="26" spans="1:2" ht="13.9" customHeight="1" x14ac:dyDescent="0.2">
      <c r="A26" s="47" t="s">
        <v>168</v>
      </c>
      <c r="B26" s="48" t="s">
        <v>42</v>
      </c>
    </row>
    <row r="27" spans="1:2" x14ac:dyDescent="0.2">
      <c r="A27" s="47" t="s">
        <v>169</v>
      </c>
      <c r="B27" s="48" t="s">
        <v>43</v>
      </c>
    </row>
    <row r="28" spans="1:2" ht="14.45" customHeight="1" x14ac:dyDescent="0.2">
      <c r="A28" s="47" t="s">
        <v>170</v>
      </c>
      <c r="B28" s="48" t="s">
        <v>44</v>
      </c>
    </row>
    <row r="29" spans="1:2" x14ac:dyDescent="0.2">
      <c r="A29" s="47" t="s">
        <v>171</v>
      </c>
      <c r="B29" s="48" t="s">
        <v>45</v>
      </c>
    </row>
    <row r="30" spans="1:2" ht="13.9" customHeight="1" x14ac:dyDescent="0.2">
      <c r="A30" s="45" t="s">
        <v>36</v>
      </c>
      <c r="B30" s="48" t="s">
        <v>47</v>
      </c>
    </row>
    <row r="31" spans="1:2" x14ac:dyDescent="0.2">
      <c r="A31" s="45" t="s">
        <v>46</v>
      </c>
      <c r="B31" s="48" t="s">
        <v>49</v>
      </c>
    </row>
    <row r="32" spans="1:2" x14ac:dyDescent="0.2">
      <c r="A32" s="45" t="s">
        <v>48</v>
      </c>
      <c r="B32" s="48" t="s">
        <v>51</v>
      </c>
    </row>
    <row r="33" spans="1:2" x14ac:dyDescent="0.2">
      <c r="A33" s="45" t="s">
        <v>50</v>
      </c>
      <c r="B33" s="48" t="s">
        <v>52</v>
      </c>
    </row>
  </sheetData>
  <mergeCells count="1">
    <mergeCell ref="A21:A22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3" location="'7'!A1" display="Реализовано продукции животноводства сельскохозяйственными предприятиями"/>
    <hyperlink ref="B14" location="'7'!A1" display="Реализовано на убой всех видов скота и птицы в живом весе"/>
    <hyperlink ref="B15" location="'7'!A1" display="Реализовано молока коровьего"/>
    <hyperlink ref="B16" location="'7'!A1" display="Реализовано яиц куриных "/>
    <hyperlink ref="B17" location="'7'!A1" display="Реализовано шкур крупных "/>
    <hyperlink ref="B18" location="'7'!A1" display="Реализовано шкур мелких "/>
    <hyperlink ref="B21" location="'8'!A1" display="Крупный рогатый скот "/>
    <hyperlink ref="B22" location="'8'!A1" display="из них коровы "/>
    <hyperlink ref="B23" location="'8'!A1" display="Численность крупного рогатого скота по направлению продуктивности"/>
    <hyperlink ref="B24" location="'8'!A1" display="Овцы "/>
    <hyperlink ref="B25" location="'8'!A1" display="Козы "/>
    <hyperlink ref="B26" location="'8'!A1" display="Свиньи "/>
    <hyperlink ref="B27" location="'8'!A1" display="Лошади  "/>
    <hyperlink ref="B28" location="'8'!A1" display="Верблюды  "/>
    <hyperlink ref="B29" location="'8'!A1" display="Птица "/>
    <hyperlink ref="B30" location="'9'!A1" display="Средний надой молока на одну дойную корову"/>
    <hyperlink ref="B31" location="'10'!A1" display="Средний выход яиц на одну курицу-несушку"/>
    <hyperlink ref="B32" location="'11'!A1" display="Получено приплода от сельскохозяйственных животных"/>
    <hyperlink ref="B33" location="'12'!A1" display="Падеж скота"/>
    <hyperlink ref="B20" location="'8'!A1" display="Численность скота и птицы по состоянию на 1 октября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SheetLayoutView="75" workbookViewId="0">
      <selection activeCell="A3" sqref="A3:A5"/>
    </sheetView>
  </sheetViews>
  <sheetFormatPr defaultRowHeight="12" x14ac:dyDescent="0.2"/>
  <cols>
    <col min="1" max="1" width="23.140625" style="10" customWidth="1"/>
    <col min="2" max="2" width="11.28515625" style="10" customWidth="1"/>
    <col min="3" max="3" width="10.28515625" style="10" customWidth="1"/>
    <col min="4" max="4" width="10.140625" style="10" customWidth="1"/>
    <col min="5" max="5" width="10.85546875" style="10" customWidth="1"/>
    <col min="6" max="6" width="10" style="10" customWidth="1"/>
    <col min="7" max="7" width="10.28515625" style="10" customWidth="1"/>
    <col min="8" max="9" width="9.85546875" style="10" customWidth="1"/>
    <col min="10" max="10" width="10.7109375" style="10" customWidth="1"/>
    <col min="11" max="11" width="11.140625" style="10" customWidth="1"/>
    <col min="12" max="12" width="10.140625" style="10" customWidth="1"/>
    <col min="13" max="13" width="9.42578125" style="10" customWidth="1"/>
    <col min="14" max="16" width="10.140625" style="10" customWidth="1"/>
    <col min="17" max="18" width="9.85546875" style="10" bestFit="1" customWidth="1"/>
    <col min="19" max="16384" width="9.140625" style="10"/>
  </cols>
  <sheetData>
    <row r="1" spans="1:18" ht="32.25" customHeight="1" x14ac:dyDescent="0.2">
      <c r="A1" s="375" t="s">
        <v>200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8" ht="1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8" ht="18" customHeight="1" x14ac:dyDescent="0.2">
      <c r="A3" s="386"/>
      <c r="B3" s="384" t="s">
        <v>151</v>
      </c>
      <c r="C3" s="384"/>
      <c r="D3" s="384"/>
      <c r="E3" s="385" t="s">
        <v>74</v>
      </c>
      <c r="F3" s="387"/>
      <c r="G3" s="387"/>
      <c r="H3" s="387"/>
      <c r="I3" s="387"/>
      <c r="J3" s="387"/>
      <c r="K3" s="378" t="s">
        <v>180</v>
      </c>
      <c r="L3" s="379"/>
      <c r="M3" s="380"/>
      <c r="N3" s="384" t="s">
        <v>75</v>
      </c>
      <c r="O3" s="384"/>
      <c r="P3" s="385"/>
      <c r="Q3" s="12"/>
    </row>
    <row r="4" spans="1:18" ht="33.75" customHeight="1" x14ac:dyDescent="0.2">
      <c r="A4" s="386"/>
      <c r="B4" s="384"/>
      <c r="C4" s="384"/>
      <c r="D4" s="384"/>
      <c r="E4" s="384" t="s">
        <v>73</v>
      </c>
      <c r="F4" s="384"/>
      <c r="G4" s="384"/>
      <c r="H4" s="384" t="s">
        <v>72</v>
      </c>
      <c r="I4" s="384"/>
      <c r="J4" s="384"/>
      <c r="K4" s="381"/>
      <c r="L4" s="382"/>
      <c r="M4" s="383"/>
      <c r="N4" s="384"/>
      <c r="O4" s="384"/>
      <c r="P4" s="385"/>
      <c r="Q4" s="12"/>
    </row>
    <row r="5" spans="1:18" ht="39.75" customHeight="1" x14ac:dyDescent="0.2">
      <c r="A5" s="386"/>
      <c r="B5" s="13" t="s">
        <v>149</v>
      </c>
      <c r="C5" s="13" t="s">
        <v>71</v>
      </c>
      <c r="D5" s="13" t="s">
        <v>150</v>
      </c>
      <c r="E5" s="13" t="s">
        <v>149</v>
      </c>
      <c r="F5" s="13" t="s">
        <v>71</v>
      </c>
      <c r="G5" s="13" t="s">
        <v>150</v>
      </c>
      <c r="H5" s="13" t="s">
        <v>149</v>
      </c>
      <c r="I5" s="13" t="s">
        <v>71</v>
      </c>
      <c r="J5" s="13" t="s">
        <v>150</v>
      </c>
      <c r="K5" s="13" t="s">
        <v>149</v>
      </c>
      <c r="L5" s="13" t="s">
        <v>71</v>
      </c>
      <c r="M5" s="14" t="s">
        <v>150</v>
      </c>
      <c r="N5" s="13" t="s">
        <v>149</v>
      </c>
      <c r="O5" s="13" t="s">
        <v>71</v>
      </c>
      <c r="P5" s="14" t="s">
        <v>150</v>
      </c>
      <c r="Q5" s="12"/>
    </row>
    <row r="6" spans="1:18" ht="26.25" customHeight="1" x14ac:dyDescent="0.2">
      <c r="A6" s="376" t="s">
        <v>211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</row>
    <row r="7" spans="1:18" ht="33.75" x14ac:dyDescent="0.2">
      <c r="A7" s="15" t="s">
        <v>209</v>
      </c>
      <c r="B7" s="16">
        <f>E7+H7</f>
        <v>371816.42999999993</v>
      </c>
      <c r="C7" s="16">
        <f>F7+I7</f>
        <v>346809.05</v>
      </c>
      <c r="D7" s="16">
        <f>B7/C7*100</f>
        <v>107.21070571831962</v>
      </c>
      <c r="E7" s="17">
        <f>'2.1'!E7</f>
        <v>259605.71999999997</v>
      </c>
      <c r="F7" s="17">
        <f>'2.1'!F7</f>
        <v>239182.41999999998</v>
      </c>
      <c r="G7" s="16">
        <f>E7/F7*100</f>
        <v>108.53879645502373</v>
      </c>
      <c r="H7" s="17">
        <f>'2.1'!H7</f>
        <v>112210.70999999998</v>
      </c>
      <c r="I7" s="17">
        <f>'2.1'!I7</f>
        <v>107626.62999999999</v>
      </c>
      <c r="J7" s="16">
        <f>H7/I7*100</f>
        <v>104.25924327464307</v>
      </c>
      <c r="K7" s="17">
        <f>'2.1'!K7</f>
        <v>286473.90000000002</v>
      </c>
      <c r="L7" s="17">
        <f>'2.1'!L7</f>
        <v>297696.36</v>
      </c>
      <c r="M7" s="16">
        <f>K7/L7*100</f>
        <v>96.230232710940783</v>
      </c>
      <c r="N7" s="18">
        <f>B7+K7</f>
        <v>658290.32999999996</v>
      </c>
      <c r="O7" s="18">
        <f>C7+L7</f>
        <v>644505.40999999992</v>
      </c>
      <c r="P7" s="18">
        <f>N7/O7*100</f>
        <v>102.13883697267956</v>
      </c>
      <c r="Q7" s="220"/>
      <c r="R7" s="202"/>
    </row>
    <row r="8" spans="1:18" ht="33.75" x14ac:dyDescent="0.2">
      <c r="A8" s="19" t="s">
        <v>210</v>
      </c>
      <c r="B8" s="16">
        <f t="shared" ref="B8:C12" si="0">E8+H8</f>
        <v>248439.35000000003</v>
      </c>
      <c r="C8" s="16">
        <f t="shared" si="0"/>
        <v>231255.87000000002</v>
      </c>
      <c r="D8" s="16">
        <f t="shared" ref="D8:D12" si="1">B8/C8*100</f>
        <v>107.43050543971057</v>
      </c>
      <c r="E8" s="17">
        <f>'2.3'!E6</f>
        <v>190797.79000000004</v>
      </c>
      <c r="F8" s="17">
        <f>'2.3'!F6</f>
        <v>175120.43000000002</v>
      </c>
      <c r="G8" s="16">
        <f t="shared" ref="G8:G12" si="2">E8/F8*100</f>
        <v>108.9523306903712</v>
      </c>
      <c r="H8" s="18">
        <f>'2.3'!H6</f>
        <v>57641.56</v>
      </c>
      <c r="I8" s="18">
        <f>'2.3'!I6</f>
        <v>56135.44000000001</v>
      </c>
      <c r="J8" s="16">
        <f t="shared" ref="J8:J12" si="3">H8/I8*100</f>
        <v>102.6830109463825</v>
      </c>
      <c r="K8" s="18">
        <f>'2.3'!K6</f>
        <v>148570.30000000002</v>
      </c>
      <c r="L8" s="18">
        <f>'2.3'!L6</f>
        <v>154966.30000000002</v>
      </c>
      <c r="M8" s="16">
        <f t="shared" ref="M8:M12" si="4">K8/L8*100</f>
        <v>95.872651021544684</v>
      </c>
      <c r="N8" s="18">
        <f t="shared" ref="N8:O12" si="5">B8+K8</f>
        <v>397009.65</v>
      </c>
      <c r="O8" s="18">
        <f t="shared" si="5"/>
        <v>386222.17000000004</v>
      </c>
      <c r="P8" s="18">
        <f t="shared" ref="P8:P12" si="6">N8/O8*100</f>
        <v>102.79307632702701</v>
      </c>
      <c r="Q8" s="220"/>
    </row>
    <row r="9" spans="1:18" ht="16.5" customHeight="1" x14ac:dyDescent="0.2">
      <c r="A9" s="19" t="s">
        <v>70</v>
      </c>
      <c r="B9" s="16">
        <f t="shared" si="0"/>
        <v>507717.4</v>
      </c>
      <c r="C9" s="16">
        <f t="shared" si="0"/>
        <v>462951.1</v>
      </c>
      <c r="D9" s="16">
        <f t="shared" si="1"/>
        <v>109.66976857815006</v>
      </c>
      <c r="E9" s="18">
        <f>'3'!E6</f>
        <v>266648.8</v>
      </c>
      <c r="F9" s="18">
        <f>'3'!F6</f>
        <v>229541.4</v>
      </c>
      <c r="G9" s="16">
        <f t="shared" si="2"/>
        <v>116.16588554395852</v>
      </c>
      <c r="H9" s="18">
        <f>'3'!H6</f>
        <v>241068.6</v>
      </c>
      <c r="I9" s="18">
        <f>'3'!I6</f>
        <v>233409.7</v>
      </c>
      <c r="J9" s="16">
        <f t="shared" si="3"/>
        <v>103.28131178781344</v>
      </c>
      <c r="K9" s="18">
        <f>'3'!K6</f>
        <v>746470.39999999991</v>
      </c>
      <c r="L9" s="18">
        <f>'3'!L6</f>
        <v>736331</v>
      </c>
      <c r="M9" s="16">
        <f t="shared" si="4"/>
        <v>101.37701658629067</v>
      </c>
      <c r="N9" s="18">
        <f t="shared" si="5"/>
        <v>1254187.7999999998</v>
      </c>
      <c r="O9" s="18">
        <f t="shared" si="5"/>
        <v>1199282.1000000001</v>
      </c>
      <c r="P9" s="18">
        <f t="shared" si="6"/>
        <v>104.57821391647551</v>
      </c>
      <c r="Q9" s="220"/>
    </row>
    <row r="10" spans="1:18" ht="16.5" customHeight="1" x14ac:dyDescent="0.2">
      <c r="A10" s="19" t="s">
        <v>69</v>
      </c>
      <c r="B10" s="16">
        <f>E10+H10</f>
        <v>1548889.0999999999</v>
      </c>
      <c r="C10" s="16">
        <f t="shared" si="0"/>
        <v>1535334.7</v>
      </c>
      <c r="D10" s="16">
        <f t="shared" si="1"/>
        <v>100.88283030403728</v>
      </c>
      <c r="E10" s="18">
        <f>'4'!E6</f>
        <v>1541062.5999999999</v>
      </c>
      <c r="F10" s="18">
        <f>'4'!F6</f>
        <v>1527071.5999999999</v>
      </c>
      <c r="G10" s="16">
        <f t="shared" si="2"/>
        <v>100.91619803550796</v>
      </c>
      <c r="H10" s="18">
        <f>'4'!H6</f>
        <v>7826.5000000000009</v>
      </c>
      <c r="I10" s="18">
        <f>'4'!I6</f>
        <v>8263.1</v>
      </c>
      <c r="J10" s="16">
        <f t="shared" si="3"/>
        <v>94.716268712710743</v>
      </c>
      <c r="K10" s="18">
        <f>'4'!K6</f>
        <v>242213.6</v>
      </c>
      <c r="L10" s="18">
        <f>'4'!L6</f>
        <v>249717.8</v>
      </c>
      <c r="M10" s="16">
        <f t="shared" si="4"/>
        <v>96.994927874584832</v>
      </c>
      <c r="N10" s="18">
        <f t="shared" si="5"/>
        <v>1791102.7</v>
      </c>
      <c r="O10" s="18">
        <f t="shared" si="5"/>
        <v>1785052.5</v>
      </c>
      <c r="P10" s="18">
        <f t="shared" si="6"/>
        <v>100.33893680998179</v>
      </c>
      <c r="Q10" s="220"/>
    </row>
    <row r="11" spans="1:18" ht="16.5" customHeight="1" x14ac:dyDescent="0.2">
      <c r="A11" s="15" t="s">
        <v>68</v>
      </c>
      <c r="B11" s="25">
        <f t="shared" si="0"/>
        <v>325157</v>
      </c>
      <c r="C11" s="25">
        <f t="shared" si="0"/>
        <v>282573</v>
      </c>
      <c r="D11" s="16">
        <f t="shared" si="1"/>
        <v>115.0700880834333</v>
      </c>
      <c r="E11" s="20">
        <f>'5'!E6</f>
        <v>92950</v>
      </c>
      <c r="F11" s="20">
        <f>'5'!F6</f>
        <v>81058</v>
      </c>
      <c r="G11" s="16">
        <f t="shared" si="2"/>
        <v>114.67097633793087</v>
      </c>
      <c r="H11" s="20">
        <f>'5'!H6</f>
        <v>232207</v>
      </c>
      <c r="I11" s="20">
        <f>'5'!I6</f>
        <v>201515</v>
      </c>
      <c r="J11" s="16">
        <f t="shared" si="3"/>
        <v>115.23062799295339</v>
      </c>
      <c r="K11" s="20">
        <f>'5'!K6</f>
        <v>541152</v>
      </c>
      <c r="L11" s="20">
        <f>'5'!L6</f>
        <v>505036</v>
      </c>
      <c r="M11" s="20">
        <f>'5'!M6</f>
        <v>107.15117338169952</v>
      </c>
      <c r="N11" s="313">
        <f t="shared" si="5"/>
        <v>866309</v>
      </c>
      <c r="O11" s="313">
        <f t="shared" si="5"/>
        <v>787609</v>
      </c>
      <c r="P11" s="18">
        <f t="shared" si="6"/>
        <v>109.99226773691007</v>
      </c>
    </row>
    <row r="12" spans="1:18" ht="16.5" customHeight="1" x14ac:dyDescent="0.2">
      <c r="A12" s="15" t="s">
        <v>67</v>
      </c>
      <c r="B12" s="25">
        <f t="shared" si="0"/>
        <v>560371</v>
      </c>
      <c r="C12" s="25">
        <f>F12+I12</f>
        <v>552863</v>
      </c>
      <c r="D12" s="16">
        <f t="shared" si="1"/>
        <v>101.35802178839965</v>
      </c>
      <c r="E12" s="21">
        <f>'6'!E6</f>
        <v>55726</v>
      </c>
      <c r="F12" s="21">
        <f>'6'!F6</f>
        <v>40539</v>
      </c>
      <c r="G12" s="16">
        <f t="shared" si="2"/>
        <v>137.46269024889614</v>
      </c>
      <c r="H12" s="21">
        <f>'6'!H6</f>
        <v>504645</v>
      </c>
      <c r="I12" s="21">
        <f>'6'!I6</f>
        <v>512324</v>
      </c>
      <c r="J12" s="16">
        <f t="shared" si="3"/>
        <v>98.50114380743436</v>
      </c>
      <c r="K12" s="21">
        <f>'6'!K6</f>
        <v>1464480</v>
      </c>
      <c r="L12" s="21">
        <f>'6'!L6</f>
        <v>1684830</v>
      </c>
      <c r="M12" s="16">
        <f t="shared" si="4"/>
        <v>86.92152917505031</v>
      </c>
      <c r="N12" s="313">
        <f t="shared" si="5"/>
        <v>2024851</v>
      </c>
      <c r="O12" s="313">
        <f t="shared" si="5"/>
        <v>2237693</v>
      </c>
      <c r="P12" s="18">
        <f t="shared" si="6"/>
        <v>90.488328827949132</v>
      </c>
    </row>
    <row r="13" spans="1:18" s="22" customFormat="1" ht="28.5" customHeight="1" x14ac:dyDescent="0.25">
      <c r="A13" s="377" t="s">
        <v>212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</row>
    <row r="14" spans="1:18" ht="12.75" customHeight="1" x14ac:dyDescent="0.2">
      <c r="A14" s="23" t="s">
        <v>66</v>
      </c>
      <c r="B14" s="25">
        <f>E14+H14</f>
        <v>4362169</v>
      </c>
      <c r="C14" s="25">
        <f>F14+I14</f>
        <v>4169712</v>
      </c>
      <c r="D14" s="16">
        <f>B14/C14*100</f>
        <v>104.61559455425218</v>
      </c>
      <c r="E14" s="21">
        <f>'8'!E8</f>
        <v>882466</v>
      </c>
      <c r="F14" s="21">
        <f>'8'!F8</f>
        <v>859283</v>
      </c>
      <c r="G14" s="16">
        <f>E14/F14*100</f>
        <v>102.69794700930892</v>
      </c>
      <c r="H14" s="21">
        <f>'8'!H8</f>
        <v>3479703</v>
      </c>
      <c r="I14" s="21">
        <f>'8'!I8</f>
        <v>3310429</v>
      </c>
      <c r="J14" s="16">
        <f>H14/I14*100</f>
        <v>105.11335539895283</v>
      </c>
      <c r="K14" s="21">
        <f>'8'!K8</f>
        <v>3456871</v>
      </c>
      <c r="L14" s="21">
        <f>'8'!L8</f>
        <v>3663269</v>
      </c>
      <c r="M14" s="16">
        <f>K14/L14*100</f>
        <v>94.365742728693959</v>
      </c>
      <c r="N14" s="25">
        <f>B14+K14</f>
        <v>7819040</v>
      </c>
      <c r="O14" s="25">
        <f>C14+L14</f>
        <v>7832981</v>
      </c>
      <c r="P14" s="51">
        <f>N14/O14*100</f>
        <v>99.822021782001002</v>
      </c>
    </row>
    <row r="15" spans="1:18" ht="13.15" customHeight="1" x14ac:dyDescent="0.2">
      <c r="A15" s="24" t="s">
        <v>65</v>
      </c>
      <c r="B15" s="25">
        <f t="shared" ref="B15:B21" si="7">E15+H15</f>
        <v>1990138</v>
      </c>
      <c r="C15" s="25">
        <f t="shared" ref="C15:C21" si="8">F15+I15</f>
        <v>1840348</v>
      </c>
      <c r="D15" s="16">
        <f t="shared" ref="D15:D21" si="9">B15/C15*100</f>
        <v>108.13922149506507</v>
      </c>
      <c r="E15" s="25">
        <f>'8'!E35</f>
        <v>360890</v>
      </c>
      <c r="F15" s="25">
        <f>'8'!F35</f>
        <v>325678</v>
      </c>
      <c r="G15" s="16">
        <f t="shared" ref="G15:G21" si="10">E15/F15*100</f>
        <v>110.81190623867747</v>
      </c>
      <c r="H15" s="25">
        <f>'8'!H35</f>
        <v>1629248</v>
      </c>
      <c r="I15" s="25">
        <f>'8'!I35</f>
        <v>1514670</v>
      </c>
      <c r="J15" s="16">
        <f t="shared" ref="J15:J21" si="11">H15/I15*100</f>
        <v>107.56455201463024</v>
      </c>
      <c r="K15" s="25">
        <f>'8'!K35</f>
        <v>1556027</v>
      </c>
      <c r="L15" s="25">
        <f>'8'!L35</f>
        <v>1514056</v>
      </c>
      <c r="M15" s="16">
        <f t="shared" ref="M15:M21" si="12">K15/L15*100</f>
        <v>102.77209033219378</v>
      </c>
      <c r="N15" s="25">
        <f t="shared" ref="N15:N21" si="13">B15+K15</f>
        <v>3546165</v>
      </c>
      <c r="O15" s="25">
        <f t="shared" ref="O15:O21" si="14">C15+L15</f>
        <v>3354404</v>
      </c>
      <c r="P15" s="51">
        <f t="shared" ref="P15:P21" si="15">N15/O15*100</f>
        <v>105.71669363618695</v>
      </c>
    </row>
    <row r="16" spans="1:18" ht="13.15" customHeight="1" x14ac:dyDescent="0.2">
      <c r="A16" s="23" t="s">
        <v>64</v>
      </c>
      <c r="B16" s="25">
        <f t="shared" si="7"/>
        <v>12966036</v>
      </c>
      <c r="C16" s="25">
        <f t="shared" si="8"/>
        <v>11741525</v>
      </c>
      <c r="D16" s="16">
        <f t="shared" si="9"/>
        <v>110.42889232872221</v>
      </c>
      <c r="E16" s="21">
        <f>'8'!E118</f>
        <v>1437425</v>
      </c>
      <c r="F16" s="21">
        <f>'8'!F118</f>
        <v>1352930</v>
      </c>
      <c r="G16" s="16">
        <f t="shared" si="10"/>
        <v>106.24533420058688</v>
      </c>
      <c r="H16" s="21">
        <f>'8'!H118</f>
        <v>11528611</v>
      </c>
      <c r="I16" s="21">
        <f>'8'!I118</f>
        <v>10388595</v>
      </c>
      <c r="J16" s="16">
        <f t="shared" si="11"/>
        <v>110.97372647600565</v>
      </c>
      <c r="K16" s="21">
        <f>'8'!K118</f>
        <v>9087896</v>
      </c>
      <c r="L16" s="21">
        <f>'8'!L118</f>
        <v>10688944</v>
      </c>
      <c r="M16" s="16">
        <f t="shared" si="12"/>
        <v>85.021457685623574</v>
      </c>
      <c r="N16" s="25">
        <f t="shared" si="13"/>
        <v>22053932</v>
      </c>
      <c r="O16" s="25">
        <f t="shared" si="14"/>
        <v>22430469</v>
      </c>
      <c r="P16" s="51">
        <f t="shared" si="15"/>
        <v>98.321314636800508</v>
      </c>
      <c r="Q16" s="221"/>
      <c r="R16" s="221"/>
    </row>
    <row r="17" spans="1:16" ht="13.9" customHeight="1" x14ac:dyDescent="0.2">
      <c r="A17" s="23" t="s">
        <v>63</v>
      </c>
      <c r="B17" s="25">
        <f t="shared" si="7"/>
        <v>856684</v>
      </c>
      <c r="C17" s="25">
        <f t="shared" si="8"/>
        <v>982693</v>
      </c>
      <c r="D17" s="16">
        <f t="shared" si="9"/>
        <v>87.177175374201298</v>
      </c>
      <c r="E17" s="21">
        <f>'8'!E146</f>
        <v>28026</v>
      </c>
      <c r="F17" s="21">
        <f>'8'!F146</f>
        <v>24588</v>
      </c>
      <c r="G17" s="16">
        <f t="shared" si="10"/>
        <v>113.98243045387994</v>
      </c>
      <c r="H17" s="21">
        <f>'8'!H146</f>
        <v>828658</v>
      </c>
      <c r="I17" s="21">
        <f>'8'!I146</f>
        <v>958105</v>
      </c>
      <c r="J17" s="16">
        <f t="shared" si="11"/>
        <v>86.489267877737831</v>
      </c>
      <c r="K17" s="21">
        <f>'8'!K146</f>
        <v>1482821</v>
      </c>
      <c r="L17" s="21">
        <f>'8'!L146</f>
        <v>1827290</v>
      </c>
      <c r="M17" s="16">
        <f t="shared" si="12"/>
        <v>81.148640883494139</v>
      </c>
      <c r="N17" s="25">
        <f t="shared" si="13"/>
        <v>2339505</v>
      </c>
      <c r="O17" s="25">
        <f t="shared" si="14"/>
        <v>2809983</v>
      </c>
      <c r="P17" s="51">
        <f t="shared" si="15"/>
        <v>83.256909383437545</v>
      </c>
    </row>
    <row r="18" spans="1:16" ht="13.9" customHeight="1" x14ac:dyDescent="0.2">
      <c r="A18" s="23" t="s">
        <v>62</v>
      </c>
      <c r="B18" s="25">
        <f t="shared" si="7"/>
        <v>312569</v>
      </c>
      <c r="C18" s="25">
        <f t="shared" si="8"/>
        <v>317504</v>
      </c>
      <c r="D18" s="16">
        <f t="shared" si="9"/>
        <v>98.44568887321104</v>
      </c>
      <c r="E18" s="21">
        <f>'8'!E174</f>
        <v>265092</v>
      </c>
      <c r="F18" s="21">
        <f>'8'!F174</f>
        <v>257055</v>
      </c>
      <c r="G18" s="16">
        <f t="shared" si="10"/>
        <v>103.12656824415008</v>
      </c>
      <c r="H18" s="21">
        <f>'8'!H174</f>
        <v>47477</v>
      </c>
      <c r="I18" s="21">
        <f>'8'!I174</f>
        <v>60449</v>
      </c>
      <c r="J18" s="16">
        <f t="shared" si="11"/>
        <v>78.540587933630007</v>
      </c>
      <c r="K18" s="21">
        <f>'8'!K174</f>
        <v>252275</v>
      </c>
      <c r="L18" s="21">
        <f>'8'!L174</f>
        <v>296946</v>
      </c>
      <c r="M18" s="16">
        <f t="shared" si="12"/>
        <v>84.956524081819595</v>
      </c>
      <c r="N18" s="25">
        <f t="shared" si="13"/>
        <v>564844</v>
      </c>
      <c r="O18" s="25">
        <f t="shared" si="14"/>
        <v>614450</v>
      </c>
      <c r="P18" s="51">
        <f t="shared" si="15"/>
        <v>91.926763772479461</v>
      </c>
    </row>
    <row r="19" spans="1:16" ht="12" customHeight="1" x14ac:dyDescent="0.2">
      <c r="A19" s="23" t="s">
        <v>61</v>
      </c>
      <c r="B19" s="25">
        <f t="shared" si="7"/>
        <v>2691287</v>
      </c>
      <c r="C19" s="25">
        <f t="shared" si="8"/>
        <v>2565204</v>
      </c>
      <c r="D19" s="16">
        <f t="shared" si="9"/>
        <v>104.91512565862209</v>
      </c>
      <c r="E19" s="21">
        <f>'8'!E200</f>
        <v>370056</v>
      </c>
      <c r="F19" s="21">
        <f>'8'!F200</f>
        <v>299977</v>
      </c>
      <c r="G19" s="16">
        <f t="shared" si="10"/>
        <v>123.36145771175791</v>
      </c>
      <c r="H19" s="21">
        <f>'8'!H200</f>
        <v>2321231</v>
      </c>
      <c r="I19" s="21">
        <f>'8'!I200</f>
        <v>2265227</v>
      </c>
      <c r="J19" s="16">
        <f t="shared" si="11"/>
        <v>102.47233500218742</v>
      </c>
      <c r="K19" s="21">
        <f>'8'!K200</f>
        <v>1784559</v>
      </c>
      <c r="L19" s="21">
        <f>'8'!L200</f>
        <v>1879659</v>
      </c>
      <c r="M19" s="16">
        <f t="shared" si="12"/>
        <v>94.940571667520544</v>
      </c>
      <c r="N19" s="25">
        <f t="shared" si="13"/>
        <v>4475846</v>
      </c>
      <c r="O19" s="25">
        <f t="shared" si="14"/>
        <v>4444863</v>
      </c>
      <c r="P19" s="51">
        <f t="shared" si="15"/>
        <v>100.69705185514155</v>
      </c>
    </row>
    <row r="20" spans="1:16" s="27" customFormat="1" x14ac:dyDescent="0.2">
      <c r="A20" s="26" t="s">
        <v>60</v>
      </c>
      <c r="B20" s="25">
        <f t="shared" si="7"/>
        <v>160720</v>
      </c>
      <c r="C20" s="25">
        <f t="shared" si="8"/>
        <v>149050</v>
      </c>
      <c r="D20" s="16">
        <f t="shared" si="9"/>
        <v>107.82958738678296</v>
      </c>
      <c r="E20" s="21">
        <f>'8'!E228</f>
        <v>18897</v>
      </c>
      <c r="F20" s="21">
        <f>'8'!F228</f>
        <v>18027</v>
      </c>
      <c r="G20" s="16">
        <f t="shared" si="10"/>
        <v>104.82609419204528</v>
      </c>
      <c r="H20" s="21">
        <f>'8'!H228</f>
        <v>141823</v>
      </c>
      <c r="I20" s="21">
        <f>'8'!I228</f>
        <v>131023</v>
      </c>
      <c r="J20" s="16">
        <f t="shared" si="11"/>
        <v>108.24282759515505</v>
      </c>
      <c r="K20" s="21">
        <f>'8'!K228</f>
        <v>135448</v>
      </c>
      <c r="L20" s="21">
        <f>'8'!L228</f>
        <v>137576</v>
      </c>
      <c r="M20" s="16">
        <f t="shared" si="12"/>
        <v>98.453218584636858</v>
      </c>
      <c r="N20" s="25">
        <f t="shared" si="13"/>
        <v>296168</v>
      </c>
      <c r="O20" s="25">
        <f t="shared" si="14"/>
        <v>286626</v>
      </c>
      <c r="P20" s="51">
        <f t="shared" si="15"/>
        <v>103.32907691556244</v>
      </c>
    </row>
    <row r="21" spans="1:16" x14ac:dyDescent="0.2">
      <c r="A21" s="28" t="s">
        <v>59</v>
      </c>
      <c r="B21" s="310">
        <f t="shared" si="7"/>
        <v>38795985</v>
      </c>
      <c r="C21" s="310">
        <f t="shared" si="8"/>
        <v>37552129</v>
      </c>
      <c r="D21" s="50">
        <f t="shared" si="9"/>
        <v>103.31234482071577</v>
      </c>
      <c r="E21" s="29">
        <f>'8'!E253</f>
        <v>37428301</v>
      </c>
      <c r="F21" s="29">
        <f>'8'!F253</f>
        <v>36697644</v>
      </c>
      <c r="G21" s="50">
        <f t="shared" si="10"/>
        <v>101.99101882398772</v>
      </c>
      <c r="H21" s="29">
        <f>'8'!H253</f>
        <v>1367684</v>
      </c>
      <c r="I21" s="29">
        <f>'8'!I253</f>
        <v>854485</v>
      </c>
      <c r="J21" s="50">
        <f t="shared" si="11"/>
        <v>160.05945101435367</v>
      </c>
      <c r="K21" s="29">
        <f>'8'!K253</f>
        <v>7898821</v>
      </c>
      <c r="L21" s="29">
        <f>'8'!L253</f>
        <v>8433344</v>
      </c>
      <c r="M21" s="50">
        <f t="shared" si="12"/>
        <v>93.661790625403157</v>
      </c>
      <c r="N21" s="310">
        <f t="shared" si="13"/>
        <v>46694806</v>
      </c>
      <c r="O21" s="310">
        <f t="shared" si="14"/>
        <v>45985473</v>
      </c>
      <c r="P21" s="53">
        <f t="shared" si="15"/>
        <v>101.54251539393755</v>
      </c>
    </row>
    <row r="23" spans="1:16" x14ac:dyDescent="0.2">
      <c r="A23" s="480" t="s">
        <v>216</v>
      </c>
      <c r="B23" s="480"/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0"/>
    </row>
    <row r="24" spans="1:16" x14ac:dyDescent="0.2">
      <c r="A24" s="480"/>
      <c r="B24" s="480"/>
      <c r="C24" s="480"/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</row>
  </sheetData>
  <mergeCells count="11">
    <mergeCell ref="A23:P24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4" sqref="A4:A6"/>
    </sheetView>
  </sheetViews>
  <sheetFormatPr defaultRowHeight="12.75" x14ac:dyDescent="0.2"/>
  <cols>
    <col min="1" max="1" width="22.85546875" style="54" customWidth="1"/>
    <col min="2" max="2" width="10.28515625" style="54" customWidth="1"/>
    <col min="3" max="3" width="9.85546875" style="54" customWidth="1"/>
    <col min="4" max="5" width="9.140625" style="54" customWidth="1"/>
    <col min="6" max="6" width="10" style="54" customWidth="1"/>
    <col min="7" max="8" width="9.140625" style="54" customWidth="1"/>
    <col min="9" max="9" width="9.42578125" style="54" customWidth="1"/>
    <col min="10" max="11" width="9.140625" style="54" customWidth="1"/>
    <col min="12" max="12" width="9.5703125" style="54" customWidth="1"/>
    <col min="13" max="13" width="9.140625" style="54" customWidth="1"/>
    <col min="14" max="14" width="10.28515625" style="54" customWidth="1"/>
    <col min="15" max="15" width="9.85546875" style="54" customWidth="1"/>
    <col min="16" max="16" width="9.140625" style="54" customWidth="1"/>
    <col min="17" max="256" width="9.140625" style="54"/>
    <col min="257" max="257" width="22.85546875" style="54" customWidth="1"/>
    <col min="258" max="258" width="10.28515625" style="54" customWidth="1"/>
    <col min="259" max="259" width="9.85546875" style="54" customWidth="1"/>
    <col min="260" max="261" width="9.140625" style="54" customWidth="1"/>
    <col min="262" max="262" width="10" style="54" customWidth="1"/>
    <col min="263" max="264" width="9.140625" style="54" customWidth="1"/>
    <col min="265" max="265" width="9.42578125" style="54" customWidth="1"/>
    <col min="266" max="267" width="9.140625" style="54" customWidth="1"/>
    <col min="268" max="268" width="9.5703125" style="54" customWidth="1"/>
    <col min="269" max="269" width="9.140625" style="54" customWidth="1"/>
    <col min="270" max="270" width="13.7109375" style="54" customWidth="1"/>
    <col min="271" max="271" width="10.28515625" style="54" customWidth="1"/>
    <col min="272" max="272" width="10.85546875" style="54" customWidth="1"/>
    <col min="273" max="512" width="9.140625" style="54"/>
    <col min="513" max="513" width="22.85546875" style="54" customWidth="1"/>
    <col min="514" max="514" width="10.28515625" style="54" customWidth="1"/>
    <col min="515" max="515" width="9.85546875" style="54" customWidth="1"/>
    <col min="516" max="517" width="9.140625" style="54" customWidth="1"/>
    <col min="518" max="518" width="10" style="54" customWidth="1"/>
    <col min="519" max="520" width="9.140625" style="54" customWidth="1"/>
    <col min="521" max="521" width="9.42578125" style="54" customWidth="1"/>
    <col min="522" max="523" width="9.140625" style="54" customWidth="1"/>
    <col min="524" max="524" width="9.5703125" style="54" customWidth="1"/>
    <col min="525" max="525" width="9.140625" style="54" customWidth="1"/>
    <col min="526" max="526" width="13.7109375" style="54" customWidth="1"/>
    <col min="527" max="527" width="10.28515625" style="54" customWidth="1"/>
    <col min="528" max="528" width="10.85546875" style="54" customWidth="1"/>
    <col min="529" max="768" width="9.140625" style="54"/>
    <col min="769" max="769" width="22.85546875" style="54" customWidth="1"/>
    <col min="770" max="770" width="10.28515625" style="54" customWidth="1"/>
    <col min="771" max="771" width="9.85546875" style="54" customWidth="1"/>
    <col min="772" max="773" width="9.140625" style="54" customWidth="1"/>
    <col min="774" max="774" width="10" style="54" customWidth="1"/>
    <col min="775" max="776" width="9.140625" style="54" customWidth="1"/>
    <col min="777" max="777" width="9.42578125" style="54" customWidth="1"/>
    <col min="778" max="779" width="9.140625" style="54" customWidth="1"/>
    <col min="780" max="780" width="9.5703125" style="54" customWidth="1"/>
    <col min="781" max="781" width="9.140625" style="54" customWidth="1"/>
    <col min="782" max="782" width="13.7109375" style="54" customWidth="1"/>
    <col min="783" max="783" width="10.28515625" style="54" customWidth="1"/>
    <col min="784" max="784" width="10.85546875" style="54" customWidth="1"/>
    <col min="785" max="1024" width="9.140625" style="54"/>
    <col min="1025" max="1025" width="22.85546875" style="54" customWidth="1"/>
    <col min="1026" max="1026" width="10.28515625" style="54" customWidth="1"/>
    <col min="1027" max="1027" width="9.85546875" style="54" customWidth="1"/>
    <col min="1028" max="1029" width="9.140625" style="54" customWidth="1"/>
    <col min="1030" max="1030" width="10" style="54" customWidth="1"/>
    <col min="1031" max="1032" width="9.140625" style="54" customWidth="1"/>
    <col min="1033" max="1033" width="9.42578125" style="54" customWidth="1"/>
    <col min="1034" max="1035" width="9.140625" style="54" customWidth="1"/>
    <col min="1036" max="1036" width="9.5703125" style="54" customWidth="1"/>
    <col min="1037" max="1037" width="9.140625" style="54" customWidth="1"/>
    <col min="1038" max="1038" width="13.7109375" style="54" customWidth="1"/>
    <col min="1039" max="1039" width="10.28515625" style="54" customWidth="1"/>
    <col min="1040" max="1040" width="10.85546875" style="54" customWidth="1"/>
    <col min="1041" max="1280" width="9.140625" style="54"/>
    <col min="1281" max="1281" width="22.85546875" style="54" customWidth="1"/>
    <col min="1282" max="1282" width="10.28515625" style="54" customWidth="1"/>
    <col min="1283" max="1283" width="9.85546875" style="54" customWidth="1"/>
    <col min="1284" max="1285" width="9.140625" style="54" customWidth="1"/>
    <col min="1286" max="1286" width="10" style="54" customWidth="1"/>
    <col min="1287" max="1288" width="9.140625" style="54" customWidth="1"/>
    <col min="1289" max="1289" width="9.42578125" style="54" customWidth="1"/>
    <col min="1290" max="1291" width="9.140625" style="54" customWidth="1"/>
    <col min="1292" max="1292" width="9.5703125" style="54" customWidth="1"/>
    <col min="1293" max="1293" width="9.140625" style="54" customWidth="1"/>
    <col min="1294" max="1294" width="13.7109375" style="54" customWidth="1"/>
    <col min="1295" max="1295" width="10.28515625" style="54" customWidth="1"/>
    <col min="1296" max="1296" width="10.85546875" style="54" customWidth="1"/>
    <col min="1297" max="1536" width="9.140625" style="54"/>
    <col min="1537" max="1537" width="22.85546875" style="54" customWidth="1"/>
    <col min="1538" max="1538" width="10.28515625" style="54" customWidth="1"/>
    <col min="1539" max="1539" width="9.85546875" style="54" customWidth="1"/>
    <col min="1540" max="1541" width="9.140625" style="54" customWidth="1"/>
    <col min="1542" max="1542" width="10" style="54" customWidth="1"/>
    <col min="1543" max="1544" width="9.140625" style="54" customWidth="1"/>
    <col min="1545" max="1545" width="9.42578125" style="54" customWidth="1"/>
    <col min="1546" max="1547" width="9.140625" style="54" customWidth="1"/>
    <col min="1548" max="1548" width="9.5703125" style="54" customWidth="1"/>
    <col min="1549" max="1549" width="9.140625" style="54" customWidth="1"/>
    <col min="1550" max="1550" width="13.7109375" style="54" customWidth="1"/>
    <col min="1551" max="1551" width="10.28515625" style="54" customWidth="1"/>
    <col min="1552" max="1552" width="10.85546875" style="54" customWidth="1"/>
    <col min="1553" max="1792" width="9.140625" style="54"/>
    <col min="1793" max="1793" width="22.85546875" style="54" customWidth="1"/>
    <col min="1794" max="1794" width="10.28515625" style="54" customWidth="1"/>
    <col min="1795" max="1795" width="9.85546875" style="54" customWidth="1"/>
    <col min="1796" max="1797" width="9.140625" style="54" customWidth="1"/>
    <col min="1798" max="1798" width="10" style="54" customWidth="1"/>
    <col min="1799" max="1800" width="9.140625" style="54" customWidth="1"/>
    <col min="1801" max="1801" width="9.42578125" style="54" customWidth="1"/>
    <col min="1802" max="1803" width="9.140625" style="54" customWidth="1"/>
    <col min="1804" max="1804" width="9.5703125" style="54" customWidth="1"/>
    <col min="1805" max="1805" width="9.140625" style="54" customWidth="1"/>
    <col min="1806" max="1806" width="13.7109375" style="54" customWidth="1"/>
    <col min="1807" max="1807" width="10.28515625" style="54" customWidth="1"/>
    <col min="1808" max="1808" width="10.85546875" style="54" customWidth="1"/>
    <col min="1809" max="2048" width="9.140625" style="54"/>
    <col min="2049" max="2049" width="22.85546875" style="54" customWidth="1"/>
    <col min="2050" max="2050" width="10.28515625" style="54" customWidth="1"/>
    <col min="2051" max="2051" width="9.85546875" style="54" customWidth="1"/>
    <col min="2052" max="2053" width="9.140625" style="54" customWidth="1"/>
    <col min="2054" max="2054" width="10" style="54" customWidth="1"/>
    <col min="2055" max="2056" width="9.140625" style="54" customWidth="1"/>
    <col min="2057" max="2057" width="9.42578125" style="54" customWidth="1"/>
    <col min="2058" max="2059" width="9.140625" style="54" customWidth="1"/>
    <col min="2060" max="2060" width="9.5703125" style="54" customWidth="1"/>
    <col min="2061" max="2061" width="9.140625" style="54" customWidth="1"/>
    <col min="2062" max="2062" width="13.7109375" style="54" customWidth="1"/>
    <col min="2063" max="2063" width="10.28515625" style="54" customWidth="1"/>
    <col min="2064" max="2064" width="10.85546875" style="54" customWidth="1"/>
    <col min="2065" max="2304" width="9.140625" style="54"/>
    <col min="2305" max="2305" width="22.85546875" style="54" customWidth="1"/>
    <col min="2306" max="2306" width="10.28515625" style="54" customWidth="1"/>
    <col min="2307" max="2307" width="9.85546875" style="54" customWidth="1"/>
    <col min="2308" max="2309" width="9.140625" style="54" customWidth="1"/>
    <col min="2310" max="2310" width="10" style="54" customWidth="1"/>
    <col min="2311" max="2312" width="9.140625" style="54" customWidth="1"/>
    <col min="2313" max="2313" width="9.42578125" style="54" customWidth="1"/>
    <col min="2314" max="2315" width="9.140625" style="54" customWidth="1"/>
    <col min="2316" max="2316" width="9.5703125" style="54" customWidth="1"/>
    <col min="2317" max="2317" width="9.140625" style="54" customWidth="1"/>
    <col min="2318" max="2318" width="13.7109375" style="54" customWidth="1"/>
    <col min="2319" max="2319" width="10.28515625" style="54" customWidth="1"/>
    <col min="2320" max="2320" width="10.85546875" style="54" customWidth="1"/>
    <col min="2321" max="2560" width="9.140625" style="54"/>
    <col min="2561" max="2561" width="22.85546875" style="54" customWidth="1"/>
    <col min="2562" max="2562" width="10.28515625" style="54" customWidth="1"/>
    <col min="2563" max="2563" width="9.85546875" style="54" customWidth="1"/>
    <col min="2564" max="2565" width="9.140625" style="54" customWidth="1"/>
    <col min="2566" max="2566" width="10" style="54" customWidth="1"/>
    <col min="2567" max="2568" width="9.140625" style="54" customWidth="1"/>
    <col min="2569" max="2569" width="9.42578125" style="54" customWidth="1"/>
    <col min="2570" max="2571" width="9.140625" style="54" customWidth="1"/>
    <col min="2572" max="2572" width="9.5703125" style="54" customWidth="1"/>
    <col min="2573" max="2573" width="9.140625" style="54" customWidth="1"/>
    <col min="2574" max="2574" width="13.7109375" style="54" customWidth="1"/>
    <col min="2575" max="2575" width="10.28515625" style="54" customWidth="1"/>
    <col min="2576" max="2576" width="10.85546875" style="54" customWidth="1"/>
    <col min="2577" max="2816" width="9.140625" style="54"/>
    <col min="2817" max="2817" width="22.85546875" style="54" customWidth="1"/>
    <col min="2818" max="2818" width="10.28515625" style="54" customWidth="1"/>
    <col min="2819" max="2819" width="9.85546875" style="54" customWidth="1"/>
    <col min="2820" max="2821" width="9.140625" style="54" customWidth="1"/>
    <col min="2822" max="2822" width="10" style="54" customWidth="1"/>
    <col min="2823" max="2824" width="9.140625" style="54" customWidth="1"/>
    <col min="2825" max="2825" width="9.42578125" style="54" customWidth="1"/>
    <col min="2826" max="2827" width="9.140625" style="54" customWidth="1"/>
    <col min="2828" max="2828" width="9.5703125" style="54" customWidth="1"/>
    <col min="2829" max="2829" width="9.140625" style="54" customWidth="1"/>
    <col min="2830" max="2830" width="13.7109375" style="54" customWidth="1"/>
    <col min="2831" max="2831" width="10.28515625" style="54" customWidth="1"/>
    <col min="2832" max="2832" width="10.85546875" style="54" customWidth="1"/>
    <col min="2833" max="3072" width="9.140625" style="54"/>
    <col min="3073" max="3073" width="22.85546875" style="54" customWidth="1"/>
    <col min="3074" max="3074" width="10.28515625" style="54" customWidth="1"/>
    <col min="3075" max="3075" width="9.85546875" style="54" customWidth="1"/>
    <col min="3076" max="3077" width="9.140625" style="54" customWidth="1"/>
    <col min="3078" max="3078" width="10" style="54" customWidth="1"/>
    <col min="3079" max="3080" width="9.140625" style="54" customWidth="1"/>
    <col min="3081" max="3081" width="9.42578125" style="54" customWidth="1"/>
    <col min="3082" max="3083" width="9.140625" style="54" customWidth="1"/>
    <col min="3084" max="3084" width="9.5703125" style="54" customWidth="1"/>
    <col min="3085" max="3085" width="9.140625" style="54" customWidth="1"/>
    <col min="3086" max="3086" width="13.7109375" style="54" customWidth="1"/>
    <col min="3087" max="3087" width="10.28515625" style="54" customWidth="1"/>
    <col min="3088" max="3088" width="10.85546875" style="54" customWidth="1"/>
    <col min="3089" max="3328" width="9.140625" style="54"/>
    <col min="3329" max="3329" width="22.85546875" style="54" customWidth="1"/>
    <col min="3330" max="3330" width="10.28515625" style="54" customWidth="1"/>
    <col min="3331" max="3331" width="9.85546875" style="54" customWidth="1"/>
    <col min="3332" max="3333" width="9.140625" style="54" customWidth="1"/>
    <col min="3334" max="3334" width="10" style="54" customWidth="1"/>
    <col min="3335" max="3336" width="9.140625" style="54" customWidth="1"/>
    <col min="3337" max="3337" width="9.42578125" style="54" customWidth="1"/>
    <col min="3338" max="3339" width="9.140625" style="54" customWidth="1"/>
    <col min="3340" max="3340" width="9.5703125" style="54" customWidth="1"/>
    <col min="3341" max="3341" width="9.140625" style="54" customWidth="1"/>
    <col min="3342" max="3342" width="13.7109375" style="54" customWidth="1"/>
    <col min="3343" max="3343" width="10.28515625" style="54" customWidth="1"/>
    <col min="3344" max="3344" width="10.85546875" style="54" customWidth="1"/>
    <col min="3345" max="3584" width="9.140625" style="54"/>
    <col min="3585" max="3585" width="22.85546875" style="54" customWidth="1"/>
    <col min="3586" max="3586" width="10.28515625" style="54" customWidth="1"/>
    <col min="3587" max="3587" width="9.85546875" style="54" customWidth="1"/>
    <col min="3588" max="3589" width="9.140625" style="54" customWidth="1"/>
    <col min="3590" max="3590" width="10" style="54" customWidth="1"/>
    <col min="3591" max="3592" width="9.140625" style="54" customWidth="1"/>
    <col min="3593" max="3593" width="9.42578125" style="54" customWidth="1"/>
    <col min="3594" max="3595" width="9.140625" style="54" customWidth="1"/>
    <col min="3596" max="3596" width="9.5703125" style="54" customWidth="1"/>
    <col min="3597" max="3597" width="9.140625" style="54" customWidth="1"/>
    <col min="3598" max="3598" width="13.7109375" style="54" customWidth="1"/>
    <col min="3599" max="3599" width="10.28515625" style="54" customWidth="1"/>
    <col min="3600" max="3600" width="10.85546875" style="54" customWidth="1"/>
    <col min="3601" max="3840" width="9.140625" style="54"/>
    <col min="3841" max="3841" width="22.85546875" style="54" customWidth="1"/>
    <col min="3842" max="3842" width="10.28515625" style="54" customWidth="1"/>
    <col min="3843" max="3843" width="9.85546875" style="54" customWidth="1"/>
    <col min="3844" max="3845" width="9.140625" style="54" customWidth="1"/>
    <col min="3846" max="3846" width="10" style="54" customWidth="1"/>
    <col min="3847" max="3848" width="9.140625" style="54" customWidth="1"/>
    <col min="3849" max="3849" width="9.42578125" style="54" customWidth="1"/>
    <col min="3850" max="3851" width="9.140625" style="54" customWidth="1"/>
    <col min="3852" max="3852" width="9.5703125" style="54" customWidth="1"/>
    <col min="3853" max="3853" width="9.140625" style="54" customWidth="1"/>
    <col min="3854" max="3854" width="13.7109375" style="54" customWidth="1"/>
    <col min="3855" max="3855" width="10.28515625" style="54" customWidth="1"/>
    <col min="3856" max="3856" width="10.85546875" style="54" customWidth="1"/>
    <col min="3857" max="4096" width="9.140625" style="54"/>
    <col min="4097" max="4097" width="22.85546875" style="54" customWidth="1"/>
    <col min="4098" max="4098" width="10.28515625" style="54" customWidth="1"/>
    <col min="4099" max="4099" width="9.85546875" style="54" customWidth="1"/>
    <col min="4100" max="4101" width="9.140625" style="54" customWidth="1"/>
    <col min="4102" max="4102" width="10" style="54" customWidth="1"/>
    <col min="4103" max="4104" width="9.140625" style="54" customWidth="1"/>
    <col min="4105" max="4105" width="9.42578125" style="54" customWidth="1"/>
    <col min="4106" max="4107" width="9.140625" style="54" customWidth="1"/>
    <col min="4108" max="4108" width="9.5703125" style="54" customWidth="1"/>
    <col min="4109" max="4109" width="9.140625" style="54" customWidth="1"/>
    <col min="4110" max="4110" width="13.7109375" style="54" customWidth="1"/>
    <col min="4111" max="4111" width="10.28515625" style="54" customWidth="1"/>
    <col min="4112" max="4112" width="10.85546875" style="54" customWidth="1"/>
    <col min="4113" max="4352" width="9.140625" style="54"/>
    <col min="4353" max="4353" width="22.85546875" style="54" customWidth="1"/>
    <col min="4354" max="4354" width="10.28515625" style="54" customWidth="1"/>
    <col min="4355" max="4355" width="9.85546875" style="54" customWidth="1"/>
    <col min="4356" max="4357" width="9.140625" style="54" customWidth="1"/>
    <col min="4358" max="4358" width="10" style="54" customWidth="1"/>
    <col min="4359" max="4360" width="9.140625" style="54" customWidth="1"/>
    <col min="4361" max="4361" width="9.42578125" style="54" customWidth="1"/>
    <col min="4362" max="4363" width="9.140625" style="54" customWidth="1"/>
    <col min="4364" max="4364" width="9.5703125" style="54" customWidth="1"/>
    <col min="4365" max="4365" width="9.140625" style="54" customWidth="1"/>
    <col min="4366" max="4366" width="13.7109375" style="54" customWidth="1"/>
    <col min="4367" max="4367" width="10.28515625" style="54" customWidth="1"/>
    <col min="4368" max="4368" width="10.85546875" style="54" customWidth="1"/>
    <col min="4369" max="4608" width="9.140625" style="54"/>
    <col min="4609" max="4609" width="22.85546875" style="54" customWidth="1"/>
    <col min="4610" max="4610" width="10.28515625" style="54" customWidth="1"/>
    <col min="4611" max="4611" width="9.85546875" style="54" customWidth="1"/>
    <col min="4612" max="4613" width="9.140625" style="54" customWidth="1"/>
    <col min="4614" max="4614" width="10" style="54" customWidth="1"/>
    <col min="4615" max="4616" width="9.140625" style="54" customWidth="1"/>
    <col min="4617" max="4617" width="9.42578125" style="54" customWidth="1"/>
    <col min="4618" max="4619" width="9.140625" style="54" customWidth="1"/>
    <col min="4620" max="4620" width="9.5703125" style="54" customWidth="1"/>
    <col min="4621" max="4621" width="9.140625" style="54" customWidth="1"/>
    <col min="4622" max="4622" width="13.7109375" style="54" customWidth="1"/>
    <col min="4623" max="4623" width="10.28515625" style="54" customWidth="1"/>
    <col min="4624" max="4624" width="10.85546875" style="54" customWidth="1"/>
    <col min="4625" max="4864" width="9.140625" style="54"/>
    <col min="4865" max="4865" width="22.85546875" style="54" customWidth="1"/>
    <col min="4866" max="4866" width="10.28515625" style="54" customWidth="1"/>
    <col min="4867" max="4867" width="9.85546875" style="54" customWidth="1"/>
    <col min="4868" max="4869" width="9.140625" style="54" customWidth="1"/>
    <col min="4870" max="4870" width="10" style="54" customWidth="1"/>
    <col min="4871" max="4872" width="9.140625" style="54" customWidth="1"/>
    <col min="4873" max="4873" width="9.42578125" style="54" customWidth="1"/>
    <col min="4874" max="4875" width="9.140625" style="54" customWidth="1"/>
    <col min="4876" max="4876" width="9.5703125" style="54" customWidth="1"/>
    <col min="4877" max="4877" width="9.140625" style="54" customWidth="1"/>
    <col min="4878" max="4878" width="13.7109375" style="54" customWidth="1"/>
    <col min="4879" max="4879" width="10.28515625" style="54" customWidth="1"/>
    <col min="4880" max="4880" width="10.85546875" style="54" customWidth="1"/>
    <col min="4881" max="5120" width="9.140625" style="54"/>
    <col min="5121" max="5121" width="22.85546875" style="54" customWidth="1"/>
    <col min="5122" max="5122" width="10.28515625" style="54" customWidth="1"/>
    <col min="5123" max="5123" width="9.85546875" style="54" customWidth="1"/>
    <col min="5124" max="5125" width="9.140625" style="54" customWidth="1"/>
    <col min="5126" max="5126" width="10" style="54" customWidth="1"/>
    <col min="5127" max="5128" width="9.140625" style="54" customWidth="1"/>
    <col min="5129" max="5129" width="9.42578125" style="54" customWidth="1"/>
    <col min="5130" max="5131" width="9.140625" style="54" customWidth="1"/>
    <col min="5132" max="5132" width="9.5703125" style="54" customWidth="1"/>
    <col min="5133" max="5133" width="9.140625" style="54" customWidth="1"/>
    <col min="5134" max="5134" width="13.7109375" style="54" customWidth="1"/>
    <col min="5135" max="5135" width="10.28515625" style="54" customWidth="1"/>
    <col min="5136" max="5136" width="10.85546875" style="54" customWidth="1"/>
    <col min="5137" max="5376" width="9.140625" style="54"/>
    <col min="5377" max="5377" width="22.85546875" style="54" customWidth="1"/>
    <col min="5378" max="5378" width="10.28515625" style="54" customWidth="1"/>
    <col min="5379" max="5379" width="9.85546875" style="54" customWidth="1"/>
    <col min="5380" max="5381" width="9.140625" style="54" customWidth="1"/>
    <col min="5382" max="5382" width="10" style="54" customWidth="1"/>
    <col min="5383" max="5384" width="9.140625" style="54" customWidth="1"/>
    <col min="5385" max="5385" width="9.42578125" style="54" customWidth="1"/>
    <col min="5386" max="5387" width="9.140625" style="54" customWidth="1"/>
    <col min="5388" max="5388" width="9.5703125" style="54" customWidth="1"/>
    <col min="5389" max="5389" width="9.140625" style="54" customWidth="1"/>
    <col min="5390" max="5390" width="13.7109375" style="54" customWidth="1"/>
    <col min="5391" max="5391" width="10.28515625" style="54" customWidth="1"/>
    <col min="5392" max="5392" width="10.85546875" style="54" customWidth="1"/>
    <col min="5393" max="5632" width="9.140625" style="54"/>
    <col min="5633" max="5633" width="22.85546875" style="54" customWidth="1"/>
    <col min="5634" max="5634" width="10.28515625" style="54" customWidth="1"/>
    <col min="5635" max="5635" width="9.85546875" style="54" customWidth="1"/>
    <col min="5636" max="5637" width="9.140625" style="54" customWidth="1"/>
    <col min="5638" max="5638" width="10" style="54" customWidth="1"/>
    <col min="5639" max="5640" width="9.140625" style="54" customWidth="1"/>
    <col min="5641" max="5641" width="9.42578125" style="54" customWidth="1"/>
    <col min="5642" max="5643" width="9.140625" style="54" customWidth="1"/>
    <col min="5644" max="5644" width="9.5703125" style="54" customWidth="1"/>
    <col min="5645" max="5645" width="9.140625" style="54" customWidth="1"/>
    <col min="5646" max="5646" width="13.7109375" style="54" customWidth="1"/>
    <col min="5647" max="5647" width="10.28515625" style="54" customWidth="1"/>
    <col min="5648" max="5648" width="10.85546875" style="54" customWidth="1"/>
    <col min="5649" max="5888" width="9.140625" style="54"/>
    <col min="5889" max="5889" width="22.85546875" style="54" customWidth="1"/>
    <col min="5890" max="5890" width="10.28515625" style="54" customWidth="1"/>
    <col min="5891" max="5891" width="9.85546875" style="54" customWidth="1"/>
    <col min="5892" max="5893" width="9.140625" style="54" customWidth="1"/>
    <col min="5894" max="5894" width="10" style="54" customWidth="1"/>
    <col min="5895" max="5896" width="9.140625" style="54" customWidth="1"/>
    <col min="5897" max="5897" width="9.42578125" style="54" customWidth="1"/>
    <col min="5898" max="5899" width="9.140625" style="54" customWidth="1"/>
    <col min="5900" max="5900" width="9.5703125" style="54" customWidth="1"/>
    <col min="5901" max="5901" width="9.140625" style="54" customWidth="1"/>
    <col min="5902" max="5902" width="13.7109375" style="54" customWidth="1"/>
    <col min="5903" max="5903" width="10.28515625" style="54" customWidth="1"/>
    <col min="5904" max="5904" width="10.85546875" style="54" customWidth="1"/>
    <col min="5905" max="6144" width="9.140625" style="54"/>
    <col min="6145" max="6145" width="22.85546875" style="54" customWidth="1"/>
    <col min="6146" max="6146" width="10.28515625" style="54" customWidth="1"/>
    <col min="6147" max="6147" width="9.85546875" style="54" customWidth="1"/>
    <col min="6148" max="6149" width="9.140625" style="54" customWidth="1"/>
    <col min="6150" max="6150" width="10" style="54" customWidth="1"/>
    <col min="6151" max="6152" width="9.140625" style="54" customWidth="1"/>
    <col min="6153" max="6153" width="9.42578125" style="54" customWidth="1"/>
    <col min="6154" max="6155" width="9.140625" style="54" customWidth="1"/>
    <col min="6156" max="6156" width="9.5703125" style="54" customWidth="1"/>
    <col min="6157" max="6157" width="9.140625" style="54" customWidth="1"/>
    <col min="6158" max="6158" width="13.7109375" style="54" customWidth="1"/>
    <col min="6159" max="6159" width="10.28515625" style="54" customWidth="1"/>
    <col min="6160" max="6160" width="10.85546875" style="54" customWidth="1"/>
    <col min="6161" max="6400" width="9.140625" style="54"/>
    <col min="6401" max="6401" width="22.85546875" style="54" customWidth="1"/>
    <col min="6402" max="6402" width="10.28515625" style="54" customWidth="1"/>
    <col min="6403" max="6403" width="9.85546875" style="54" customWidth="1"/>
    <col min="6404" max="6405" width="9.140625" style="54" customWidth="1"/>
    <col min="6406" max="6406" width="10" style="54" customWidth="1"/>
    <col min="6407" max="6408" width="9.140625" style="54" customWidth="1"/>
    <col min="6409" max="6409" width="9.42578125" style="54" customWidth="1"/>
    <col min="6410" max="6411" width="9.140625" style="54" customWidth="1"/>
    <col min="6412" max="6412" width="9.5703125" style="54" customWidth="1"/>
    <col min="6413" max="6413" width="9.140625" style="54" customWidth="1"/>
    <col min="6414" max="6414" width="13.7109375" style="54" customWidth="1"/>
    <col min="6415" max="6415" width="10.28515625" style="54" customWidth="1"/>
    <col min="6416" max="6416" width="10.85546875" style="54" customWidth="1"/>
    <col min="6417" max="6656" width="9.140625" style="54"/>
    <col min="6657" max="6657" width="22.85546875" style="54" customWidth="1"/>
    <col min="6658" max="6658" width="10.28515625" style="54" customWidth="1"/>
    <col min="6659" max="6659" width="9.85546875" style="54" customWidth="1"/>
    <col min="6660" max="6661" width="9.140625" style="54" customWidth="1"/>
    <col min="6662" max="6662" width="10" style="54" customWidth="1"/>
    <col min="6663" max="6664" width="9.140625" style="54" customWidth="1"/>
    <col min="6665" max="6665" width="9.42578125" style="54" customWidth="1"/>
    <col min="6666" max="6667" width="9.140625" style="54" customWidth="1"/>
    <col min="6668" max="6668" width="9.5703125" style="54" customWidth="1"/>
    <col min="6669" max="6669" width="9.140625" style="54" customWidth="1"/>
    <col min="6670" max="6670" width="13.7109375" style="54" customWidth="1"/>
    <col min="6671" max="6671" width="10.28515625" style="54" customWidth="1"/>
    <col min="6672" max="6672" width="10.85546875" style="54" customWidth="1"/>
    <col min="6673" max="6912" width="9.140625" style="54"/>
    <col min="6913" max="6913" width="22.85546875" style="54" customWidth="1"/>
    <col min="6914" max="6914" width="10.28515625" style="54" customWidth="1"/>
    <col min="6915" max="6915" width="9.85546875" style="54" customWidth="1"/>
    <col min="6916" max="6917" width="9.140625" style="54" customWidth="1"/>
    <col min="6918" max="6918" width="10" style="54" customWidth="1"/>
    <col min="6919" max="6920" width="9.140625" style="54" customWidth="1"/>
    <col min="6921" max="6921" width="9.42578125" style="54" customWidth="1"/>
    <col min="6922" max="6923" width="9.140625" style="54" customWidth="1"/>
    <col min="6924" max="6924" width="9.5703125" style="54" customWidth="1"/>
    <col min="6925" max="6925" width="9.140625" style="54" customWidth="1"/>
    <col min="6926" max="6926" width="13.7109375" style="54" customWidth="1"/>
    <col min="6927" max="6927" width="10.28515625" style="54" customWidth="1"/>
    <col min="6928" max="6928" width="10.85546875" style="54" customWidth="1"/>
    <col min="6929" max="7168" width="9.140625" style="54"/>
    <col min="7169" max="7169" width="22.85546875" style="54" customWidth="1"/>
    <col min="7170" max="7170" width="10.28515625" style="54" customWidth="1"/>
    <col min="7171" max="7171" width="9.85546875" style="54" customWidth="1"/>
    <col min="7172" max="7173" width="9.140625" style="54" customWidth="1"/>
    <col min="7174" max="7174" width="10" style="54" customWidth="1"/>
    <col min="7175" max="7176" width="9.140625" style="54" customWidth="1"/>
    <col min="7177" max="7177" width="9.42578125" style="54" customWidth="1"/>
    <col min="7178" max="7179" width="9.140625" style="54" customWidth="1"/>
    <col min="7180" max="7180" width="9.5703125" style="54" customWidth="1"/>
    <col min="7181" max="7181" width="9.140625" style="54" customWidth="1"/>
    <col min="7182" max="7182" width="13.7109375" style="54" customWidth="1"/>
    <col min="7183" max="7183" width="10.28515625" style="54" customWidth="1"/>
    <col min="7184" max="7184" width="10.85546875" style="54" customWidth="1"/>
    <col min="7185" max="7424" width="9.140625" style="54"/>
    <col min="7425" max="7425" width="22.85546875" style="54" customWidth="1"/>
    <col min="7426" max="7426" width="10.28515625" style="54" customWidth="1"/>
    <col min="7427" max="7427" width="9.85546875" style="54" customWidth="1"/>
    <col min="7428" max="7429" width="9.140625" style="54" customWidth="1"/>
    <col min="7430" max="7430" width="10" style="54" customWidth="1"/>
    <col min="7431" max="7432" width="9.140625" style="54" customWidth="1"/>
    <col min="7433" max="7433" width="9.42578125" style="54" customWidth="1"/>
    <col min="7434" max="7435" width="9.140625" style="54" customWidth="1"/>
    <col min="7436" max="7436" width="9.5703125" style="54" customWidth="1"/>
    <col min="7437" max="7437" width="9.140625" style="54" customWidth="1"/>
    <col min="7438" max="7438" width="13.7109375" style="54" customWidth="1"/>
    <col min="7439" max="7439" width="10.28515625" style="54" customWidth="1"/>
    <col min="7440" max="7440" width="10.85546875" style="54" customWidth="1"/>
    <col min="7441" max="7680" width="9.140625" style="54"/>
    <col min="7681" max="7681" width="22.85546875" style="54" customWidth="1"/>
    <col min="7682" max="7682" width="10.28515625" style="54" customWidth="1"/>
    <col min="7683" max="7683" width="9.85546875" style="54" customWidth="1"/>
    <col min="7684" max="7685" width="9.140625" style="54" customWidth="1"/>
    <col min="7686" max="7686" width="10" style="54" customWidth="1"/>
    <col min="7687" max="7688" width="9.140625" style="54" customWidth="1"/>
    <col min="7689" max="7689" width="9.42578125" style="54" customWidth="1"/>
    <col min="7690" max="7691" width="9.140625" style="54" customWidth="1"/>
    <col min="7692" max="7692" width="9.5703125" style="54" customWidth="1"/>
    <col min="7693" max="7693" width="9.140625" style="54" customWidth="1"/>
    <col min="7694" max="7694" width="13.7109375" style="54" customWidth="1"/>
    <col min="7695" max="7695" width="10.28515625" style="54" customWidth="1"/>
    <col min="7696" max="7696" width="10.85546875" style="54" customWidth="1"/>
    <col min="7697" max="7936" width="9.140625" style="54"/>
    <col min="7937" max="7937" width="22.85546875" style="54" customWidth="1"/>
    <col min="7938" max="7938" width="10.28515625" style="54" customWidth="1"/>
    <col min="7939" max="7939" width="9.85546875" style="54" customWidth="1"/>
    <col min="7940" max="7941" width="9.140625" style="54" customWidth="1"/>
    <col min="7942" max="7942" width="10" style="54" customWidth="1"/>
    <col min="7943" max="7944" width="9.140625" style="54" customWidth="1"/>
    <col min="7945" max="7945" width="9.42578125" style="54" customWidth="1"/>
    <col min="7946" max="7947" width="9.140625" style="54" customWidth="1"/>
    <col min="7948" max="7948" width="9.5703125" style="54" customWidth="1"/>
    <col min="7949" max="7949" width="9.140625" style="54" customWidth="1"/>
    <col min="7950" max="7950" width="13.7109375" style="54" customWidth="1"/>
    <col min="7951" max="7951" width="10.28515625" style="54" customWidth="1"/>
    <col min="7952" max="7952" width="10.85546875" style="54" customWidth="1"/>
    <col min="7953" max="8192" width="9.140625" style="54"/>
    <col min="8193" max="8193" width="22.85546875" style="54" customWidth="1"/>
    <col min="8194" max="8194" width="10.28515625" style="54" customWidth="1"/>
    <col min="8195" max="8195" width="9.85546875" style="54" customWidth="1"/>
    <col min="8196" max="8197" width="9.140625" style="54" customWidth="1"/>
    <col min="8198" max="8198" width="10" style="54" customWidth="1"/>
    <col min="8199" max="8200" width="9.140625" style="54" customWidth="1"/>
    <col min="8201" max="8201" width="9.42578125" style="54" customWidth="1"/>
    <col min="8202" max="8203" width="9.140625" style="54" customWidth="1"/>
    <col min="8204" max="8204" width="9.5703125" style="54" customWidth="1"/>
    <col min="8205" max="8205" width="9.140625" style="54" customWidth="1"/>
    <col min="8206" max="8206" width="13.7109375" style="54" customWidth="1"/>
    <col min="8207" max="8207" width="10.28515625" style="54" customWidth="1"/>
    <col min="8208" max="8208" width="10.85546875" style="54" customWidth="1"/>
    <col min="8209" max="8448" width="9.140625" style="54"/>
    <col min="8449" max="8449" width="22.85546875" style="54" customWidth="1"/>
    <col min="8450" max="8450" width="10.28515625" style="54" customWidth="1"/>
    <col min="8451" max="8451" width="9.85546875" style="54" customWidth="1"/>
    <col min="8452" max="8453" width="9.140625" style="54" customWidth="1"/>
    <col min="8454" max="8454" width="10" style="54" customWidth="1"/>
    <col min="8455" max="8456" width="9.140625" style="54" customWidth="1"/>
    <col min="8457" max="8457" width="9.42578125" style="54" customWidth="1"/>
    <col min="8458" max="8459" width="9.140625" style="54" customWidth="1"/>
    <col min="8460" max="8460" width="9.5703125" style="54" customWidth="1"/>
    <col min="8461" max="8461" width="9.140625" style="54" customWidth="1"/>
    <col min="8462" max="8462" width="13.7109375" style="54" customWidth="1"/>
    <col min="8463" max="8463" width="10.28515625" style="54" customWidth="1"/>
    <col min="8464" max="8464" width="10.85546875" style="54" customWidth="1"/>
    <col min="8465" max="8704" width="9.140625" style="54"/>
    <col min="8705" max="8705" width="22.85546875" style="54" customWidth="1"/>
    <col min="8706" max="8706" width="10.28515625" style="54" customWidth="1"/>
    <col min="8707" max="8707" width="9.85546875" style="54" customWidth="1"/>
    <col min="8708" max="8709" width="9.140625" style="54" customWidth="1"/>
    <col min="8710" max="8710" width="10" style="54" customWidth="1"/>
    <col min="8711" max="8712" width="9.140625" style="54" customWidth="1"/>
    <col min="8713" max="8713" width="9.42578125" style="54" customWidth="1"/>
    <col min="8714" max="8715" width="9.140625" style="54" customWidth="1"/>
    <col min="8716" max="8716" width="9.5703125" style="54" customWidth="1"/>
    <col min="8717" max="8717" width="9.140625" style="54" customWidth="1"/>
    <col min="8718" max="8718" width="13.7109375" style="54" customWidth="1"/>
    <col min="8719" max="8719" width="10.28515625" style="54" customWidth="1"/>
    <col min="8720" max="8720" width="10.85546875" style="54" customWidth="1"/>
    <col min="8721" max="8960" width="9.140625" style="54"/>
    <col min="8961" max="8961" width="22.85546875" style="54" customWidth="1"/>
    <col min="8962" max="8962" width="10.28515625" style="54" customWidth="1"/>
    <col min="8963" max="8963" width="9.85546875" style="54" customWidth="1"/>
    <col min="8964" max="8965" width="9.140625" style="54" customWidth="1"/>
    <col min="8966" max="8966" width="10" style="54" customWidth="1"/>
    <col min="8967" max="8968" width="9.140625" style="54" customWidth="1"/>
    <col min="8969" max="8969" width="9.42578125" style="54" customWidth="1"/>
    <col min="8970" max="8971" width="9.140625" style="54" customWidth="1"/>
    <col min="8972" max="8972" width="9.5703125" style="54" customWidth="1"/>
    <col min="8973" max="8973" width="9.140625" style="54" customWidth="1"/>
    <col min="8974" max="8974" width="13.7109375" style="54" customWidth="1"/>
    <col min="8975" max="8975" width="10.28515625" style="54" customWidth="1"/>
    <col min="8976" max="8976" width="10.85546875" style="54" customWidth="1"/>
    <col min="8977" max="9216" width="9.140625" style="54"/>
    <col min="9217" max="9217" width="22.85546875" style="54" customWidth="1"/>
    <col min="9218" max="9218" width="10.28515625" style="54" customWidth="1"/>
    <col min="9219" max="9219" width="9.85546875" style="54" customWidth="1"/>
    <col min="9220" max="9221" width="9.140625" style="54" customWidth="1"/>
    <col min="9222" max="9222" width="10" style="54" customWidth="1"/>
    <col min="9223" max="9224" width="9.140625" style="54" customWidth="1"/>
    <col min="9225" max="9225" width="9.42578125" style="54" customWidth="1"/>
    <col min="9226" max="9227" width="9.140625" style="54" customWidth="1"/>
    <col min="9228" max="9228" width="9.5703125" style="54" customWidth="1"/>
    <col min="9229" max="9229" width="9.140625" style="54" customWidth="1"/>
    <col min="9230" max="9230" width="13.7109375" style="54" customWidth="1"/>
    <col min="9231" max="9231" width="10.28515625" style="54" customWidth="1"/>
    <col min="9232" max="9232" width="10.85546875" style="54" customWidth="1"/>
    <col min="9233" max="9472" width="9.140625" style="54"/>
    <col min="9473" max="9473" width="22.85546875" style="54" customWidth="1"/>
    <col min="9474" max="9474" width="10.28515625" style="54" customWidth="1"/>
    <col min="9475" max="9475" width="9.85546875" style="54" customWidth="1"/>
    <col min="9476" max="9477" width="9.140625" style="54" customWidth="1"/>
    <col min="9478" max="9478" width="10" style="54" customWidth="1"/>
    <col min="9479" max="9480" width="9.140625" style="54" customWidth="1"/>
    <col min="9481" max="9481" width="9.42578125" style="54" customWidth="1"/>
    <col min="9482" max="9483" width="9.140625" style="54" customWidth="1"/>
    <col min="9484" max="9484" width="9.5703125" style="54" customWidth="1"/>
    <col min="9485" max="9485" width="9.140625" style="54" customWidth="1"/>
    <col min="9486" max="9486" width="13.7109375" style="54" customWidth="1"/>
    <col min="9487" max="9487" width="10.28515625" style="54" customWidth="1"/>
    <col min="9488" max="9488" width="10.85546875" style="54" customWidth="1"/>
    <col min="9489" max="9728" width="9.140625" style="54"/>
    <col min="9729" max="9729" width="22.85546875" style="54" customWidth="1"/>
    <col min="9730" max="9730" width="10.28515625" style="54" customWidth="1"/>
    <col min="9731" max="9731" width="9.85546875" style="54" customWidth="1"/>
    <col min="9732" max="9733" width="9.140625" style="54" customWidth="1"/>
    <col min="9734" max="9734" width="10" style="54" customWidth="1"/>
    <col min="9735" max="9736" width="9.140625" style="54" customWidth="1"/>
    <col min="9737" max="9737" width="9.42578125" style="54" customWidth="1"/>
    <col min="9738" max="9739" width="9.140625" style="54" customWidth="1"/>
    <col min="9740" max="9740" width="9.5703125" style="54" customWidth="1"/>
    <col min="9741" max="9741" width="9.140625" style="54" customWidth="1"/>
    <col min="9742" max="9742" width="13.7109375" style="54" customWidth="1"/>
    <col min="9743" max="9743" width="10.28515625" style="54" customWidth="1"/>
    <col min="9744" max="9744" width="10.85546875" style="54" customWidth="1"/>
    <col min="9745" max="9984" width="9.140625" style="54"/>
    <col min="9985" max="9985" width="22.85546875" style="54" customWidth="1"/>
    <col min="9986" max="9986" width="10.28515625" style="54" customWidth="1"/>
    <col min="9987" max="9987" width="9.85546875" style="54" customWidth="1"/>
    <col min="9988" max="9989" width="9.140625" style="54" customWidth="1"/>
    <col min="9990" max="9990" width="10" style="54" customWidth="1"/>
    <col min="9991" max="9992" width="9.140625" style="54" customWidth="1"/>
    <col min="9993" max="9993" width="9.42578125" style="54" customWidth="1"/>
    <col min="9994" max="9995" width="9.140625" style="54" customWidth="1"/>
    <col min="9996" max="9996" width="9.5703125" style="54" customWidth="1"/>
    <col min="9997" max="9997" width="9.140625" style="54" customWidth="1"/>
    <col min="9998" max="9998" width="13.7109375" style="54" customWidth="1"/>
    <col min="9999" max="9999" width="10.28515625" style="54" customWidth="1"/>
    <col min="10000" max="10000" width="10.85546875" style="54" customWidth="1"/>
    <col min="10001" max="10240" width="9.140625" style="54"/>
    <col min="10241" max="10241" width="22.85546875" style="54" customWidth="1"/>
    <col min="10242" max="10242" width="10.28515625" style="54" customWidth="1"/>
    <col min="10243" max="10243" width="9.85546875" style="54" customWidth="1"/>
    <col min="10244" max="10245" width="9.140625" style="54" customWidth="1"/>
    <col min="10246" max="10246" width="10" style="54" customWidth="1"/>
    <col min="10247" max="10248" width="9.140625" style="54" customWidth="1"/>
    <col min="10249" max="10249" width="9.42578125" style="54" customWidth="1"/>
    <col min="10250" max="10251" width="9.140625" style="54" customWidth="1"/>
    <col min="10252" max="10252" width="9.5703125" style="54" customWidth="1"/>
    <col min="10253" max="10253" width="9.140625" style="54" customWidth="1"/>
    <col min="10254" max="10254" width="13.7109375" style="54" customWidth="1"/>
    <col min="10255" max="10255" width="10.28515625" style="54" customWidth="1"/>
    <col min="10256" max="10256" width="10.85546875" style="54" customWidth="1"/>
    <col min="10257" max="10496" width="9.140625" style="54"/>
    <col min="10497" max="10497" width="22.85546875" style="54" customWidth="1"/>
    <col min="10498" max="10498" width="10.28515625" style="54" customWidth="1"/>
    <col min="10499" max="10499" width="9.85546875" style="54" customWidth="1"/>
    <col min="10500" max="10501" width="9.140625" style="54" customWidth="1"/>
    <col min="10502" max="10502" width="10" style="54" customWidth="1"/>
    <col min="10503" max="10504" width="9.140625" style="54" customWidth="1"/>
    <col min="10505" max="10505" width="9.42578125" style="54" customWidth="1"/>
    <col min="10506" max="10507" width="9.140625" style="54" customWidth="1"/>
    <col min="10508" max="10508" width="9.5703125" style="54" customWidth="1"/>
    <col min="10509" max="10509" width="9.140625" style="54" customWidth="1"/>
    <col min="10510" max="10510" width="13.7109375" style="54" customWidth="1"/>
    <col min="10511" max="10511" width="10.28515625" style="54" customWidth="1"/>
    <col min="10512" max="10512" width="10.85546875" style="54" customWidth="1"/>
    <col min="10513" max="10752" width="9.140625" style="54"/>
    <col min="10753" max="10753" width="22.85546875" style="54" customWidth="1"/>
    <col min="10754" max="10754" width="10.28515625" style="54" customWidth="1"/>
    <col min="10755" max="10755" width="9.85546875" style="54" customWidth="1"/>
    <col min="10756" max="10757" width="9.140625" style="54" customWidth="1"/>
    <col min="10758" max="10758" width="10" style="54" customWidth="1"/>
    <col min="10759" max="10760" width="9.140625" style="54" customWidth="1"/>
    <col min="10761" max="10761" width="9.42578125" style="54" customWidth="1"/>
    <col min="10762" max="10763" width="9.140625" style="54" customWidth="1"/>
    <col min="10764" max="10764" width="9.5703125" style="54" customWidth="1"/>
    <col min="10765" max="10765" width="9.140625" style="54" customWidth="1"/>
    <col min="10766" max="10766" width="13.7109375" style="54" customWidth="1"/>
    <col min="10767" max="10767" width="10.28515625" style="54" customWidth="1"/>
    <col min="10768" max="10768" width="10.85546875" style="54" customWidth="1"/>
    <col min="10769" max="11008" width="9.140625" style="54"/>
    <col min="11009" max="11009" width="22.85546875" style="54" customWidth="1"/>
    <col min="11010" max="11010" width="10.28515625" style="54" customWidth="1"/>
    <col min="11011" max="11011" width="9.85546875" style="54" customWidth="1"/>
    <col min="11012" max="11013" width="9.140625" style="54" customWidth="1"/>
    <col min="11014" max="11014" width="10" style="54" customWidth="1"/>
    <col min="11015" max="11016" width="9.140625" style="54" customWidth="1"/>
    <col min="11017" max="11017" width="9.42578125" style="54" customWidth="1"/>
    <col min="11018" max="11019" width="9.140625" style="54" customWidth="1"/>
    <col min="11020" max="11020" width="9.5703125" style="54" customWidth="1"/>
    <col min="11021" max="11021" width="9.140625" style="54" customWidth="1"/>
    <col min="11022" max="11022" width="13.7109375" style="54" customWidth="1"/>
    <col min="11023" max="11023" width="10.28515625" style="54" customWidth="1"/>
    <col min="11024" max="11024" width="10.85546875" style="54" customWidth="1"/>
    <col min="11025" max="11264" width="9.140625" style="54"/>
    <col min="11265" max="11265" width="22.85546875" style="54" customWidth="1"/>
    <col min="11266" max="11266" width="10.28515625" style="54" customWidth="1"/>
    <col min="11267" max="11267" width="9.85546875" style="54" customWidth="1"/>
    <col min="11268" max="11269" width="9.140625" style="54" customWidth="1"/>
    <col min="11270" max="11270" width="10" style="54" customWidth="1"/>
    <col min="11271" max="11272" width="9.140625" style="54" customWidth="1"/>
    <col min="11273" max="11273" width="9.42578125" style="54" customWidth="1"/>
    <col min="11274" max="11275" width="9.140625" style="54" customWidth="1"/>
    <col min="11276" max="11276" width="9.5703125" style="54" customWidth="1"/>
    <col min="11277" max="11277" width="9.140625" style="54" customWidth="1"/>
    <col min="11278" max="11278" width="13.7109375" style="54" customWidth="1"/>
    <col min="11279" max="11279" width="10.28515625" style="54" customWidth="1"/>
    <col min="11280" max="11280" width="10.85546875" style="54" customWidth="1"/>
    <col min="11281" max="11520" width="9.140625" style="54"/>
    <col min="11521" max="11521" width="22.85546875" style="54" customWidth="1"/>
    <col min="11522" max="11522" width="10.28515625" style="54" customWidth="1"/>
    <col min="11523" max="11523" width="9.85546875" style="54" customWidth="1"/>
    <col min="11524" max="11525" width="9.140625" style="54" customWidth="1"/>
    <col min="11526" max="11526" width="10" style="54" customWidth="1"/>
    <col min="11527" max="11528" width="9.140625" style="54" customWidth="1"/>
    <col min="11529" max="11529" width="9.42578125" style="54" customWidth="1"/>
    <col min="11530" max="11531" width="9.140625" style="54" customWidth="1"/>
    <col min="11532" max="11532" width="9.5703125" style="54" customWidth="1"/>
    <col min="11533" max="11533" width="9.140625" style="54" customWidth="1"/>
    <col min="11534" max="11534" width="13.7109375" style="54" customWidth="1"/>
    <col min="11535" max="11535" width="10.28515625" style="54" customWidth="1"/>
    <col min="11536" max="11536" width="10.85546875" style="54" customWidth="1"/>
    <col min="11537" max="11776" width="9.140625" style="54"/>
    <col min="11777" max="11777" width="22.85546875" style="54" customWidth="1"/>
    <col min="11778" max="11778" width="10.28515625" style="54" customWidth="1"/>
    <col min="11779" max="11779" width="9.85546875" style="54" customWidth="1"/>
    <col min="11780" max="11781" width="9.140625" style="54" customWidth="1"/>
    <col min="11782" max="11782" width="10" style="54" customWidth="1"/>
    <col min="11783" max="11784" width="9.140625" style="54" customWidth="1"/>
    <col min="11785" max="11785" width="9.42578125" style="54" customWidth="1"/>
    <col min="11786" max="11787" width="9.140625" style="54" customWidth="1"/>
    <col min="11788" max="11788" width="9.5703125" style="54" customWidth="1"/>
    <col min="11789" max="11789" width="9.140625" style="54" customWidth="1"/>
    <col min="11790" max="11790" width="13.7109375" style="54" customWidth="1"/>
    <col min="11791" max="11791" width="10.28515625" style="54" customWidth="1"/>
    <col min="11792" max="11792" width="10.85546875" style="54" customWidth="1"/>
    <col min="11793" max="12032" width="9.140625" style="54"/>
    <col min="12033" max="12033" width="22.85546875" style="54" customWidth="1"/>
    <col min="12034" max="12034" width="10.28515625" style="54" customWidth="1"/>
    <col min="12035" max="12035" width="9.85546875" style="54" customWidth="1"/>
    <col min="12036" max="12037" width="9.140625" style="54" customWidth="1"/>
    <col min="12038" max="12038" width="10" style="54" customWidth="1"/>
    <col min="12039" max="12040" width="9.140625" style="54" customWidth="1"/>
    <col min="12041" max="12041" width="9.42578125" style="54" customWidth="1"/>
    <col min="12042" max="12043" width="9.140625" style="54" customWidth="1"/>
    <col min="12044" max="12044" width="9.5703125" style="54" customWidth="1"/>
    <col min="12045" max="12045" width="9.140625" style="54" customWidth="1"/>
    <col min="12046" max="12046" width="13.7109375" style="54" customWidth="1"/>
    <col min="12047" max="12047" width="10.28515625" style="54" customWidth="1"/>
    <col min="12048" max="12048" width="10.85546875" style="54" customWidth="1"/>
    <col min="12049" max="12288" width="9.140625" style="54"/>
    <col min="12289" max="12289" width="22.85546875" style="54" customWidth="1"/>
    <col min="12290" max="12290" width="10.28515625" style="54" customWidth="1"/>
    <col min="12291" max="12291" width="9.85546875" style="54" customWidth="1"/>
    <col min="12292" max="12293" width="9.140625" style="54" customWidth="1"/>
    <col min="12294" max="12294" width="10" style="54" customWidth="1"/>
    <col min="12295" max="12296" width="9.140625" style="54" customWidth="1"/>
    <col min="12297" max="12297" width="9.42578125" style="54" customWidth="1"/>
    <col min="12298" max="12299" width="9.140625" style="54" customWidth="1"/>
    <col min="12300" max="12300" width="9.5703125" style="54" customWidth="1"/>
    <col min="12301" max="12301" width="9.140625" style="54" customWidth="1"/>
    <col min="12302" max="12302" width="13.7109375" style="54" customWidth="1"/>
    <col min="12303" max="12303" width="10.28515625" style="54" customWidth="1"/>
    <col min="12304" max="12304" width="10.85546875" style="54" customWidth="1"/>
    <col min="12305" max="12544" width="9.140625" style="54"/>
    <col min="12545" max="12545" width="22.85546875" style="54" customWidth="1"/>
    <col min="12546" max="12546" width="10.28515625" style="54" customWidth="1"/>
    <col min="12547" max="12547" width="9.85546875" style="54" customWidth="1"/>
    <col min="12548" max="12549" width="9.140625" style="54" customWidth="1"/>
    <col min="12550" max="12550" width="10" style="54" customWidth="1"/>
    <col min="12551" max="12552" width="9.140625" style="54" customWidth="1"/>
    <col min="12553" max="12553" width="9.42578125" style="54" customWidth="1"/>
    <col min="12554" max="12555" width="9.140625" style="54" customWidth="1"/>
    <col min="12556" max="12556" width="9.5703125" style="54" customWidth="1"/>
    <col min="12557" max="12557" width="9.140625" style="54" customWidth="1"/>
    <col min="12558" max="12558" width="13.7109375" style="54" customWidth="1"/>
    <col min="12559" max="12559" width="10.28515625" style="54" customWidth="1"/>
    <col min="12560" max="12560" width="10.85546875" style="54" customWidth="1"/>
    <col min="12561" max="12800" width="9.140625" style="54"/>
    <col min="12801" max="12801" width="22.85546875" style="54" customWidth="1"/>
    <col min="12802" max="12802" width="10.28515625" style="54" customWidth="1"/>
    <col min="12803" max="12803" width="9.85546875" style="54" customWidth="1"/>
    <col min="12804" max="12805" width="9.140625" style="54" customWidth="1"/>
    <col min="12806" max="12806" width="10" style="54" customWidth="1"/>
    <col min="12807" max="12808" width="9.140625" style="54" customWidth="1"/>
    <col min="12809" max="12809" width="9.42578125" style="54" customWidth="1"/>
    <col min="12810" max="12811" width="9.140625" style="54" customWidth="1"/>
    <col min="12812" max="12812" width="9.5703125" style="54" customWidth="1"/>
    <col min="12813" max="12813" width="9.140625" style="54" customWidth="1"/>
    <col min="12814" max="12814" width="13.7109375" style="54" customWidth="1"/>
    <col min="12815" max="12815" width="10.28515625" style="54" customWidth="1"/>
    <col min="12816" max="12816" width="10.85546875" style="54" customWidth="1"/>
    <col min="12817" max="13056" width="9.140625" style="54"/>
    <col min="13057" max="13057" width="22.85546875" style="54" customWidth="1"/>
    <col min="13058" max="13058" width="10.28515625" style="54" customWidth="1"/>
    <col min="13059" max="13059" width="9.85546875" style="54" customWidth="1"/>
    <col min="13060" max="13061" width="9.140625" style="54" customWidth="1"/>
    <col min="13062" max="13062" width="10" style="54" customWidth="1"/>
    <col min="13063" max="13064" width="9.140625" style="54" customWidth="1"/>
    <col min="13065" max="13065" width="9.42578125" style="54" customWidth="1"/>
    <col min="13066" max="13067" width="9.140625" style="54" customWidth="1"/>
    <col min="13068" max="13068" width="9.5703125" style="54" customWidth="1"/>
    <col min="13069" max="13069" width="9.140625" style="54" customWidth="1"/>
    <col min="13070" max="13070" width="13.7109375" style="54" customWidth="1"/>
    <col min="13071" max="13071" width="10.28515625" style="54" customWidth="1"/>
    <col min="13072" max="13072" width="10.85546875" style="54" customWidth="1"/>
    <col min="13073" max="13312" width="9.140625" style="54"/>
    <col min="13313" max="13313" width="22.85546875" style="54" customWidth="1"/>
    <col min="13314" max="13314" width="10.28515625" style="54" customWidth="1"/>
    <col min="13315" max="13315" width="9.85546875" style="54" customWidth="1"/>
    <col min="13316" max="13317" width="9.140625" style="54" customWidth="1"/>
    <col min="13318" max="13318" width="10" style="54" customWidth="1"/>
    <col min="13319" max="13320" width="9.140625" style="54" customWidth="1"/>
    <col min="13321" max="13321" width="9.42578125" style="54" customWidth="1"/>
    <col min="13322" max="13323" width="9.140625" style="54" customWidth="1"/>
    <col min="13324" max="13324" width="9.5703125" style="54" customWidth="1"/>
    <col min="13325" max="13325" width="9.140625" style="54" customWidth="1"/>
    <col min="13326" max="13326" width="13.7109375" style="54" customWidth="1"/>
    <col min="13327" max="13327" width="10.28515625" style="54" customWidth="1"/>
    <col min="13328" max="13328" width="10.85546875" style="54" customWidth="1"/>
    <col min="13329" max="13568" width="9.140625" style="54"/>
    <col min="13569" max="13569" width="22.85546875" style="54" customWidth="1"/>
    <col min="13570" max="13570" width="10.28515625" style="54" customWidth="1"/>
    <col min="13571" max="13571" width="9.85546875" style="54" customWidth="1"/>
    <col min="13572" max="13573" width="9.140625" style="54" customWidth="1"/>
    <col min="13574" max="13574" width="10" style="54" customWidth="1"/>
    <col min="13575" max="13576" width="9.140625" style="54" customWidth="1"/>
    <col min="13577" max="13577" width="9.42578125" style="54" customWidth="1"/>
    <col min="13578" max="13579" width="9.140625" style="54" customWidth="1"/>
    <col min="13580" max="13580" width="9.5703125" style="54" customWidth="1"/>
    <col min="13581" max="13581" width="9.140625" style="54" customWidth="1"/>
    <col min="13582" max="13582" width="13.7109375" style="54" customWidth="1"/>
    <col min="13583" max="13583" width="10.28515625" style="54" customWidth="1"/>
    <col min="13584" max="13584" width="10.85546875" style="54" customWidth="1"/>
    <col min="13585" max="13824" width="9.140625" style="54"/>
    <col min="13825" max="13825" width="22.85546875" style="54" customWidth="1"/>
    <col min="13826" max="13826" width="10.28515625" style="54" customWidth="1"/>
    <col min="13827" max="13827" width="9.85546875" style="54" customWidth="1"/>
    <col min="13828" max="13829" width="9.140625" style="54" customWidth="1"/>
    <col min="13830" max="13830" width="10" style="54" customWidth="1"/>
    <col min="13831" max="13832" width="9.140625" style="54" customWidth="1"/>
    <col min="13833" max="13833" width="9.42578125" style="54" customWidth="1"/>
    <col min="13834" max="13835" width="9.140625" style="54" customWidth="1"/>
    <col min="13836" max="13836" width="9.5703125" style="54" customWidth="1"/>
    <col min="13837" max="13837" width="9.140625" style="54" customWidth="1"/>
    <col min="13838" max="13838" width="13.7109375" style="54" customWidth="1"/>
    <col min="13839" max="13839" width="10.28515625" style="54" customWidth="1"/>
    <col min="13840" max="13840" width="10.85546875" style="54" customWidth="1"/>
    <col min="13841" max="14080" width="9.140625" style="54"/>
    <col min="14081" max="14081" width="22.85546875" style="54" customWidth="1"/>
    <col min="14082" max="14082" width="10.28515625" style="54" customWidth="1"/>
    <col min="14083" max="14083" width="9.85546875" style="54" customWidth="1"/>
    <col min="14084" max="14085" width="9.140625" style="54" customWidth="1"/>
    <col min="14086" max="14086" width="10" style="54" customWidth="1"/>
    <col min="14087" max="14088" width="9.140625" style="54" customWidth="1"/>
    <col min="14089" max="14089" width="9.42578125" style="54" customWidth="1"/>
    <col min="14090" max="14091" width="9.140625" style="54" customWidth="1"/>
    <col min="14092" max="14092" width="9.5703125" style="54" customWidth="1"/>
    <col min="14093" max="14093" width="9.140625" style="54" customWidth="1"/>
    <col min="14094" max="14094" width="13.7109375" style="54" customWidth="1"/>
    <col min="14095" max="14095" width="10.28515625" style="54" customWidth="1"/>
    <col min="14096" max="14096" width="10.85546875" style="54" customWidth="1"/>
    <col min="14097" max="14336" width="9.140625" style="54"/>
    <col min="14337" max="14337" width="22.85546875" style="54" customWidth="1"/>
    <col min="14338" max="14338" width="10.28515625" style="54" customWidth="1"/>
    <col min="14339" max="14339" width="9.85546875" style="54" customWidth="1"/>
    <col min="14340" max="14341" width="9.140625" style="54" customWidth="1"/>
    <col min="14342" max="14342" width="10" style="54" customWidth="1"/>
    <col min="14343" max="14344" width="9.140625" style="54" customWidth="1"/>
    <col min="14345" max="14345" width="9.42578125" style="54" customWidth="1"/>
    <col min="14346" max="14347" width="9.140625" style="54" customWidth="1"/>
    <col min="14348" max="14348" width="9.5703125" style="54" customWidth="1"/>
    <col min="14349" max="14349" width="9.140625" style="54" customWidth="1"/>
    <col min="14350" max="14350" width="13.7109375" style="54" customWidth="1"/>
    <col min="14351" max="14351" width="10.28515625" style="54" customWidth="1"/>
    <col min="14352" max="14352" width="10.85546875" style="54" customWidth="1"/>
    <col min="14353" max="14592" width="9.140625" style="54"/>
    <col min="14593" max="14593" width="22.85546875" style="54" customWidth="1"/>
    <col min="14594" max="14594" width="10.28515625" style="54" customWidth="1"/>
    <col min="14595" max="14595" width="9.85546875" style="54" customWidth="1"/>
    <col min="14596" max="14597" width="9.140625" style="54" customWidth="1"/>
    <col min="14598" max="14598" width="10" style="54" customWidth="1"/>
    <col min="14599" max="14600" width="9.140625" style="54" customWidth="1"/>
    <col min="14601" max="14601" width="9.42578125" style="54" customWidth="1"/>
    <col min="14602" max="14603" width="9.140625" style="54" customWidth="1"/>
    <col min="14604" max="14604" width="9.5703125" style="54" customWidth="1"/>
    <col min="14605" max="14605" width="9.140625" style="54" customWidth="1"/>
    <col min="14606" max="14606" width="13.7109375" style="54" customWidth="1"/>
    <col min="14607" max="14607" width="10.28515625" style="54" customWidth="1"/>
    <col min="14608" max="14608" width="10.85546875" style="54" customWidth="1"/>
    <col min="14609" max="14848" width="9.140625" style="54"/>
    <col min="14849" max="14849" width="22.85546875" style="54" customWidth="1"/>
    <col min="14850" max="14850" width="10.28515625" style="54" customWidth="1"/>
    <col min="14851" max="14851" width="9.85546875" style="54" customWidth="1"/>
    <col min="14852" max="14853" width="9.140625" style="54" customWidth="1"/>
    <col min="14854" max="14854" width="10" style="54" customWidth="1"/>
    <col min="14855" max="14856" width="9.140625" style="54" customWidth="1"/>
    <col min="14857" max="14857" width="9.42578125" style="54" customWidth="1"/>
    <col min="14858" max="14859" width="9.140625" style="54" customWidth="1"/>
    <col min="14860" max="14860" width="9.5703125" style="54" customWidth="1"/>
    <col min="14861" max="14861" width="9.140625" style="54" customWidth="1"/>
    <col min="14862" max="14862" width="13.7109375" style="54" customWidth="1"/>
    <col min="14863" max="14863" width="10.28515625" style="54" customWidth="1"/>
    <col min="14864" max="14864" width="10.85546875" style="54" customWidth="1"/>
    <col min="14865" max="15104" width="9.140625" style="54"/>
    <col min="15105" max="15105" width="22.85546875" style="54" customWidth="1"/>
    <col min="15106" max="15106" width="10.28515625" style="54" customWidth="1"/>
    <col min="15107" max="15107" width="9.85546875" style="54" customWidth="1"/>
    <col min="15108" max="15109" width="9.140625" style="54" customWidth="1"/>
    <col min="15110" max="15110" width="10" style="54" customWidth="1"/>
    <col min="15111" max="15112" width="9.140625" style="54" customWidth="1"/>
    <col min="15113" max="15113" width="9.42578125" style="54" customWidth="1"/>
    <col min="15114" max="15115" width="9.140625" style="54" customWidth="1"/>
    <col min="15116" max="15116" width="9.5703125" style="54" customWidth="1"/>
    <col min="15117" max="15117" width="9.140625" style="54" customWidth="1"/>
    <col min="15118" max="15118" width="13.7109375" style="54" customWidth="1"/>
    <col min="15119" max="15119" width="10.28515625" style="54" customWidth="1"/>
    <col min="15120" max="15120" width="10.85546875" style="54" customWidth="1"/>
    <col min="15121" max="15360" width="9.140625" style="54"/>
    <col min="15361" max="15361" width="22.85546875" style="54" customWidth="1"/>
    <col min="15362" max="15362" width="10.28515625" style="54" customWidth="1"/>
    <col min="15363" max="15363" width="9.85546875" style="54" customWidth="1"/>
    <col min="15364" max="15365" width="9.140625" style="54" customWidth="1"/>
    <col min="15366" max="15366" width="10" style="54" customWidth="1"/>
    <col min="15367" max="15368" width="9.140625" style="54" customWidth="1"/>
    <col min="15369" max="15369" width="9.42578125" style="54" customWidth="1"/>
    <col min="15370" max="15371" width="9.140625" style="54" customWidth="1"/>
    <col min="15372" max="15372" width="9.5703125" style="54" customWidth="1"/>
    <col min="15373" max="15373" width="9.140625" style="54" customWidth="1"/>
    <col min="15374" max="15374" width="13.7109375" style="54" customWidth="1"/>
    <col min="15375" max="15375" width="10.28515625" style="54" customWidth="1"/>
    <col min="15376" max="15376" width="10.85546875" style="54" customWidth="1"/>
    <col min="15377" max="15616" width="9.140625" style="54"/>
    <col min="15617" max="15617" width="22.85546875" style="54" customWidth="1"/>
    <col min="15618" max="15618" width="10.28515625" style="54" customWidth="1"/>
    <col min="15619" max="15619" width="9.85546875" style="54" customWidth="1"/>
    <col min="15620" max="15621" width="9.140625" style="54" customWidth="1"/>
    <col min="15622" max="15622" width="10" style="54" customWidth="1"/>
    <col min="15623" max="15624" width="9.140625" style="54" customWidth="1"/>
    <col min="15625" max="15625" width="9.42578125" style="54" customWidth="1"/>
    <col min="15626" max="15627" width="9.140625" style="54" customWidth="1"/>
    <col min="15628" max="15628" width="9.5703125" style="54" customWidth="1"/>
    <col min="15629" max="15629" width="9.140625" style="54" customWidth="1"/>
    <col min="15630" max="15630" width="13.7109375" style="54" customWidth="1"/>
    <col min="15631" max="15631" width="10.28515625" style="54" customWidth="1"/>
    <col min="15632" max="15632" width="10.85546875" style="54" customWidth="1"/>
    <col min="15633" max="15872" width="9.140625" style="54"/>
    <col min="15873" max="15873" width="22.85546875" style="54" customWidth="1"/>
    <col min="15874" max="15874" width="10.28515625" style="54" customWidth="1"/>
    <col min="15875" max="15875" width="9.85546875" style="54" customWidth="1"/>
    <col min="15876" max="15877" width="9.140625" style="54" customWidth="1"/>
    <col min="15878" max="15878" width="10" style="54" customWidth="1"/>
    <col min="15879" max="15880" width="9.140625" style="54" customWidth="1"/>
    <col min="15881" max="15881" width="9.42578125" style="54" customWidth="1"/>
    <col min="15882" max="15883" width="9.140625" style="54" customWidth="1"/>
    <col min="15884" max="15884" width="9.5703125" style="54" customWidth="1"/>
    <col min="15885" max="15885" width="9.140625" style="54" customWidth="1"/>
    <col min="15886" max="15886" width="13.7109375" style="54" customWidth="1"/>
    <col min="15887" max="15887" width="10.28515625" style="54" customWidth="1"/>
    <col min="15888" max="15888" width="10.85546875" style="54" customWidth="1"/>
    <col min="15889" max="16128" width="9.140625" style="54"/>
    <col min="16129" max="16129" width="22.85546875" style="54" customWidth="1"/>
    <col min="16130" max="16130" width="10.28515625" style="54" customWidth="1"/>
    <col min="16131" max="16131" width="9.85546875" style="54" customWidth="1"/>
    <col min="16132" max="16133" width="9.140625" style="54" customWidth="1"/>
    <col min="16134" max="16134" width="10" style="54" customWidth="1"/>
    <col min="16135" max="16136" width="9.140625" style="54" customWidth="1"/>
    <col min="16137" max="16137" width="9.42578125" style="54" customWidth="1"/>
    <col min="16138" max="16139" width="9.140625" style="54" customWidth="1"/>
    <col min="16140" max="16140" width="9.5703125" style="54" customWidth="1"/>
    <col min="16141" max="16141" width="9.140625" style="54" customWidth="1"/>
    <col min="16142" max="16142" width="13.7109375" style="54" customWidth="1"/>
    <col min="16143" max="16143" width="10.28515625" style="54" customWidth="1"/>
    <col min="16144" max="16144" width="10.85546875" style="54" customWidth="1"/>
    <col min="16145" max="16384" width="9.140625" style="54"/>
  </cols>
  <sheetData>
    <row r="1" spans="1:26" ht="34.5" customHeight="1" x14ac:dyDescent="0.2">
      <c r="A1" s="391" t="s">
        <v>76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26" ht="32.25" customHeight="1" x14ac:dyDescent="0.2">
      <c r="A2" s="392" t="s">
        <v>77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</row>
    <row r="3" spans="1:26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N3" s="55"/>
      <c r="O3" s="55"/>
      <c r="P3" s="56" t="s">
        <v>78</v>
      </c>
    </row>
    <row r="4" spans="1:26" ht="15.75" customHeight="1" x14ac:dyDescent="0.2">
      <c r="A4" s="399"/>
      <c r="B4" s="388" t="s">
        <v>151</v>
      </c>
      <c r="C4" s="388"/>
      <c r="D4" s="388"/>
      <c r="E4" s="389" t="s">
        <v>74</v>
      </c>
      <c r="F4" s="390"/>
      <c r="G4" s="390"/>
      <c r="H4" s="390"/>
      <c r="I4" s="390"/>
      <c r="J4" s="390"/>
      <c r="K4" s="393" t="s">
        <v>180</v>
      </c>
      <c r="L4" s="394"/>
      <c r="M4" s="395"/>
      <c r="N4" s="388" t="s">
        <v>75</v>
      </c>
      <c r="O4" s="388"/>
      <c r="P4" s="389"/>
      <c r="Q4" s="57"/>
    </row>
    <row r="5" spans="1:26" ht="36.75" customHeight="1" x14ac:dyDescent="0.2">
      <c r="A5" s="399"/>
      <c r="B5" s="388"/>
      <c r="C5" s="388"/>
      <c r="D5" s="388"/>
      <c r="E5" s="388" t="s">
        <v>73</v>
      </c>
      <c r="F5" s="388"/>
      <c r="G5" s="388"/>
      <c r="H5" s="388" t="s">
        <v>72</v>
      </c>
      <c r="I5" s="388"/>
      <c r="J5" s="388"/>
      <c r="K5" s="396"/>
      <c r="L5" s="397"/>
      <c r="M5" s="398"/>
      <c r="N5" s="388"/>
      <c r="O5" s="388"/>
      <c r="P5" s="389"/>
      <c r="Q5" s="57"/>
    </row>
    <row r="6" spans="1:26" ht="35.25" customHeight="1" x14ac:dyDescent="0.2">
      <c r="A6" s="399"/>
      <c r="B6" s="258" t="s">
        <v>149</v>
      </c>
      <c r="C6" s="258" t="s">
        <v>71</v>
      </c>
      <c r="D6" s="258" t="s">
        <v>150</v>
      </c>
      <c r="E6" s="258" t="s">
        <v>149</v>
      </c>
      <c r="F6" s="258" t="s">
        <v>71</v>
      </c>
      <c r="G6" s="258" t="s">
        <v>150</v>
      </c>
      <c r="H6" s="258" t="s">
        <v>149</v>
      </c>
      <c r="I6" s="258" t="s">
        <v>71</v>
      </c>
      <c r="J6" s="258" t="s">
        <v>150</v>
      </c>
      <c r="K6" s="258" t="s">
        <v>149</v>
      </c>
      <c r="L6" s="258" t="s">
        <v>71</v>
      </c>
      <c r="M6" s="259" t="s">
        <v>150</v>
      </c>
      <c r="N6" s="258" t="s">
        <v>149</v>
      </c>
      <c r="O6" s="258" t="s">
        <v>71</v>
      </c>
      <c r="P6" s="259" t="s">
        <v>150</v>
      </c>
      <c r="Q6" s="57"/>
    </row>
    <row r="7" spans="1:26" ht="12.75" customHeight="1" x14ac:dyDescent="0.2">
      <c r="A7" s="58" t="s">
        <v>79</v>
      </c>
      <c r="B7" s="59">
        <f>SUM(B8:B27)</f>
        <v>371816.43</v>
      </c>
      <c r="C7" s="59">
        <f>SUM(C8:C27)</f>
        <v>346809.05</v>
      </c>
      <c r="D7" s="59">
        <f>B7/C7*100</f>
        <v>107.21070571831963</v>
      </c>
      <c r="E7" s="59">
        <f>SUM(E8:E27)</f>
        <v>259605.71999999997</v>
      </c>
      <c r="F7" s="59">
        <f>SUM(F8:F27)</f>
        <v>239182.41999999998</v>
      </c>
      <c r="G7" s="198">
        <f>E7/F7%</f>
        <v>108.53879645502373</v>
      </c>
      <c r="H7" s="59">
        <f>SUM(H8:H27)</f>
        <v>112210.70999999998</v>
      </c>
      <c r="I7" s="59">
        <f>SUM(I8:I27)</f>
        <v>107626.62999999999</v>
      </c>
      <c r="J7" s="59">
        <f>H7/I7*100</f>
        <v>104.25924327464307</v>
      </c>
      <c r="K7" s="59">
        <f>SUM(K8:K27)</f>
        <v>286473.90000000002</v>
      </c>
      <c r="L7" s="59">
        <f>SUM(L8:L27)</f>
        <v>297696.36</v>
      </c>
      <c r="M7" s="59">
        <f>K7/L7*100</f>
        <v>96.230232710940783</v>
      </c>
      <c r="N7" s="59">
        <f>SUM(N8:N27)</f>
        <v>658290.33000000019</v>
      </c>
      <c r="O7" s="59">
        <f>SUM(O8:O27)</f>
        <v>644505.41</v>
      </c>
      <c r="P7" s="59">
        <f>N7/O7*100</f>
        <v>102.13883697267958</v>
      </c>
      <c r="Q7" s="261"/>
      <c r="R7" s="262"/>
      <c r="S7" s="262"/>
      <c r="T7" s="261"/>
      <c r="U7" s="262"/>
      <c r="V7" s="262"/>
      <c r="W7" s="261"/>
      <c r="X7" s="262"/>
      <c r="Y7" s="262"/>
      <c r="Z7" s="261"/>
    </row>
    <row r="8" spans="1:26" ht="12.75" customHeight="1" x14ac:dyDescent="0.2">
      <c r="A8" s="73" t="s">
        <v>80</v>
      </c>
      <c r="B8" s="206">
        <f>E8+H8</f>
        <v>27735.010000000002</v>
      </c>
      <c r="C8" s="206">
        <f>F8+I8</f>
        <v>26592.07</v>
      </c>
      <c r="D8" s="59">
        <f t="shared" ref="D8:D27" si="0">B8/C8*100</f>
        <v>104.29804825273099</v>
      </c>
      <c r="E8" s="263">
        <v>9974.83</v>
      </c>
      <c r="F8" s="263">
        <v>9733.7199999999993</v>
      </c>
      <c r="G8" s="198">
        <f t="shared" ref="G8:G25" si="1">E8/F8%</f>
        <v>102.47705913052769</v>
      </c>
      <c r="H8" s="263">
        <v>17760.18</v>
      </c>
      <c r="I8" s="263">
        <v>16858.349999999999</v>
      </c>
      <c r="J8" s="59">
        <f t="shared" ref="J8:J24" si="2">H8/I8*100</f>
        <v>105.34945590760663</v>
      </c>
      <c r="K8" s="263">
        <v>11487.3</v>
      </c>
      <c r="L8" s="263">
        <v>11388.81</v>
      </c>
      <c r="M8" s="59">
        <f t="shared" ref="M8:M26" si="3">K8/L8*100</f>
        <v>100.86479623419831</v>
      </c>
      <c r="N8" s="201">
        <f>B8+K8</f>
        <v>39222.31</v>
      </c>
      <c r="O8" s="201">
        <f>C8+L8</f>
        <v>37980.879999999997</v>
      </c>
      <c r="P8" s="59">
        <f>N8/O8*100</f>
        <v>103.2685656572465</v>
      </c>
      <c r="Q8" s="261"/>
      <c r="R8" s="262"/>
      <c r="S8" s="262"/>
      <c r="T8" s="261"/>
      <c r="U8" s="262"/>
      <c r="V8" s="262"/>
      <c r="W8" s="261"/>
      <c r="X8" s="262"/>
      <c r="Y8" s="262"/>
      <c r="Z8" s="261"/>
    </row>
    <row r="9" spans="1:26" ht="12.75" customHeight="1" x14ac:dyDescent="0.2">
      <c r="A9" s="64" t="s">
        <v>81</v>
      </c>
      <c r="B9" s="206">
        <f t="shared" ref="B9:C27" si="4">E9+H9</f>
        <v>59303.55</v>
      </c>
      <c r="C9" s="206">
        <f t="shared" si="4"/>
        <v>62014.18</v>
      </c>
      <c r="D9" s="59">
        <f t="shared" si="0"/>
        <v>95.629015815415116</v>
      </c>
      <c r="E9" s="263">
        <v>56228.25</v>
      </c>
      <c r="F9" s="263">
        <v>58685.440000000002</v>
      </c>
      <c r="G9" s="198">
        <f>E9/F9%</f>
        <v>95.812947811245849</v>
      </c>
      <c r="H9" s="263">
        <v>3075.3</v>
      </c>
      <c r="I9" s="263">
        <v>3328.74</v>
      </c>
      <c r="J9" s="59">
        <f t="shared" si="2"/>
        <v>92.38630833288272</v>
      </c>
      <c r="K9" s="263">
        <v>21085.3</v>
      </c>
      <c r="L9" s="263">
        <v>20875.62</v>
      </c>
      <c r="M9" s="59">
        <f t="shared" si="3"/>
        <v>101.00442525778874</v>
      </c>
      <c r="N9" s="201">
        <f t="shared" ref="N9:O27" si="5">B9+K9</f>
        <v>80388.850000000006</v>
      </c>
      <c r="O9" s="201">
        <f t="shared" si="5"/>
        <v>82889.8</v>
      </c>
      <c r="P9" s="59">
        <f>N9/O9*100</f>
        <v>96.982801261433863</v>
      </c>
      <c r="Q9" s="261"/>
      <c r="R9" s="262"/>
      <c r="S9" s="262"/>
      <c r="T9" s="261"/>
      <c r="U9" s="262"/>
      <c r="V9" s="262"/>
      <c r="W9" s="261"/>
      <c r="X9" s="262"/>
      <c r="Y9" s="262"/>
      <c r="Z9" s="261"/>
    </row>
    <row r="10" spans="1:26" ht="12.75" customHeight="1" x14ac:dyDescent="0.2">
      <c r="A10" s="64" t="s">
        <v>82</v>
      </c>
      <c r="B10" s="206">
        <f t="shared" si="4"/>
        <v>15971.73</v>
      </c>
      <c r="C10" s="206">
        <f t="shared" si="4"/>
        <v>15078.82</v>
      </c>
      <c r="D10" s="59">
        <f t="shared" si="0"/>
        <v>105.92161720877363</v>
      </c>
      <c r="E10" s="263">
        <v>7301.03</v>
      </c>
      <c r="F10" s="263">
        <v>7448.43</v>
      </c>
      <c r="G10" s="198">
        <f t="shared" si="1"/>
        <v>98.021059471593333</v>
      </c>
      <c r="H10" s="263">
        <v>8670.7000000000007</v>
      </c>
      <c r="I10" s="263">
        <v>7630.39</v>
      </c>
      <c r="J10" s="59">
        <f t="shared" si="2"/>
        <v>113.63377232356406</v>
      </c>
      <c r="K10" s="263">
        <v>26995.4</v>
      </c>
      <c r="L10" s="263">
        <v>26573.919999999998</v>
      </c>
      <c r="M10" s="59">
        <f t="shared" si="3"/>
        <v>101.58606633872611</v>
      </c>
      <c r="N10" s="201">
        <f t="shared" si="5"/>
        <v>42967.130000000005</v>
      </c>
      <c r="O10" s="201">
        <f t="shared" si="5"/>
        <v>41652.74</v>
      </c>
      <c r="P10" s="59">
        <f t="shared" ref="P10:P25" si="6">N10/O10*100</f>
        <v>103.15559072464382</v>
      </c>
      <c r="Q10" s="261"/>
      <c r="R10" s="262"/>
      <c r="S10" s="262"/>
      <c r="T10" s="261"/>
      <c r="U10" s="262"/>
      <c r="V10" s="262"/>
      <c r="W10" s="261"/>
      <c r="X10" s="262"/>
      <c r="Y10" s="262"/>
      <c r="Z10" s="261"/>
    </row>
    <row r="11" spans="1:26" ht="12.75" customHeight="1" x14ac:dyDescent="0.2">
      <c r="A11" s="64" t="s">
        <v>83</v>
      </c>
      <c r="B11" s="206">
        <f t="shared" si="4"/>
        <v>70771.88</v>
      </c>
      <c r="C11" s="206">
        <f t="shared" si="4"/>
        <v>59370.73</v>
      </c>
      <c r="D11" s="59">
        <f t="shared" si="0"/>
        <v>119.20331786386996</v>
      </c>
      <c r="E11" s="263">
        <v>59347.08</v>
      </c>
      <c r="F11" s="263">
        <v>48104.72</v>
      </c>
      <c r="G11" s="198">
        <f t="shared" si="1"/>
        <v>123.37059648200841</v>
      </c>
      <c r="H11" s="263">
        <v>11424.8</v>
      </c>
      <c r="I11" s="263">
        <v>11266.01</v>
      </c>
      <c r="J11" s="59">
        <f t="shared" si="2"/>
        <v>101.40946084727422</v>
      </c>
      <c r="K11" s="263">
        <v>22637.3</v>
      </c>
      <c r="L11" s="263">
        <v>22896.57</v>
      </c>
      <c r="M11" s="59">
        <f t="shared" si="3"/>
        <v>98.867646988173334</v>
      </c>
      <c r="N11" s="201">
        <f t="shared" si="5"/>
        <v>93409.180000000008</v>
      </c>
      <c r="O11" s="201">
        <f t="shared" si="5"/>
        <v>82267.3</v>
      </c>
      <c r="P11" s="59">
        <f t="shared" si="6"/>
        <v>113.54350999728933</v>
      </c>
      <c r="Q11" s="261"/>
      <c r="R11" s="262"/>
      <c r="S11" s="262"/>
      <c r="T11" s="261"/>
      <c r="U11" s="262"/>
      <c r="V11" s="262"/>
      <c r="W11" s="261"/>
      <c r="X11" s="262"/>
      <c r="Y11" s="262"/>
      <c r="Z11" s="261"/>
    </row>
    <row r="12" spans="1:26" ht="12.75" customHeight="1" x14ac:dyDescent="0.2">
      <c r="A12" s="64" t="s">
        <v>84</v>
      </c>
      <c r="B12" s="206">
        <f t="shared" si="4"/>
        <v>5164.8500000000004</v>
      </c>
      <c r="C12" s="206">
        <f t="shared" si="4"/>
        <v>4835.13</v>
      </c>
      <c r="D12" s="59">
        <f t="shared" si="0"/>
        <v>106.8192582205649</v>
      </c>
      <c r="E12" s="263">
        <v>297.25</v>
      </c>
      <c r="F12" s="263">
        <v>265.02999999999997</v>
      </c>
      <c r="G12" s="198">
        <f>E12/F12*100</f>
        <v>112.15711428894843</v>
      </c>
      <c r="H12" s="263">
        <v>4867.6000000000004</v>
      </c>
      <c r="I12" s="263">
        <v>4570.1000000000004</v>
      </c>
      <c r="J12" s="59">
        <f t="shared" si="2"/>
        <v>106.50970438283626</v>
      </c>
      <c r="K12" s="263">
        <v>11364.6</v>
      </c>
      <c r="L12" s="263">
        <v>11207.31</v>
      </c>
      <c r="M12" s="59">
        <f t="shared" si="3"/>
        <v>101.4034589923898</v>
      </c>
      <c r="N12" s="201">
        <f t="shared" si="5"/>
        <v>16529.45</v>
      </c>
      <c r="O12" s="201">
        <f t="shared" si="5"/>
        <v>16042.439999999999</v>
      </c>
      <c r="P12" s="59">
        <f t="shared" si="6"/>
        <v>103.03576014621218</v>
      </c>
      <c r="Q12" s="261"/>
      <c r="R12" s="262"/>
      <c r="S12" s="262"/>
      <c r="T12" s="261"/>
      <c r="U12" s="262"/>
      <c r="V12" s="262"/>
      <c r="W12" s="261"/>
      <c r="X12" s="262"/>
      <c r="Y12" s="262"/>
      <c r="Z12" s="261"/>
    </row>
    <row r="13" spans="1:26" ht="12.75" customHeight="1" x14ac:dyDescent="0.2">
      <c r="A13" s="64" t="s">
        <v>85</v>
      </c>
      <c r="B13" s="206">
        <f t="shared" si="4"/>
        <v>20545.22</v>
      </c>
      <c r="C13" s="206">
        <f t="shared" si="4"/>
        <v>18710.61</v>
      </c>
      <c r="D13" s="59">
        <f t="shared" si="0"/>
        <v>109.80518540015531</v>
      </c>
      <c r="E13" s="263">
        <v>7892.32</v>
      </c>
      <c r="F13" s="263">
        <v>7362.87</v>
      </c>
      <c r="G13" s="198">
        <f t="shared" si="1"/>
        <v>107.19081010529861</v>
      </c>
      <c r="H13" s="263">
        <v>12652.9</v>
      </c>
      <c r="I13" s="263">
        <v>11347.74</v>
      </c>
      <c r="J13" s="59">
        <f t="shared" si="2"/>
        <v>111.50149721442331</v>
      </c>
      <c r="K13" s="263">
        <v>14328.1</v>
      </c>
      <c r="L13" s="263">
        <v>14251.7</v>
      </c>
      <c r="M13" s="59">
        <f t="shared" si="3"/>
        <v>100.5360763979034</v>
      </c>
      <c r="N13" s="201">
        <f t="shared" si="5"/>
        <v>34873.32</v>
      </c>
      <c r="O13" s="201">
        <f t="shared" si="5"/>
        <v>32962.31</v>
      </c>
      <c r="P13" s="59">
        <f t="shared" si="6"/>
        <v>105.79756091123468</v>
      </c>
      <c r="Q13" s="261"/>
      <c r="R13" s="262"/>
      <c r="S13" s="262"/>
      <c r="T13" s="261"/>
      <c r="U13" s="262"/>
      <c r="V13" s="262"/>
      <c r="W13" s="261"/>
      <c r="X13" s="262"/>
      <c r="Y13" s="262"/>
      <c r="Z13" s="261"/>
    </row>
    <row r="14" spans="1:26" ht="12.75" customHeight="1" x14ac:dyDescent="0.2">
      <c r="A14" s="64" t="s">
        <v>86</v>
      </c>
      <c r="B14" s="206">
        <f t="shared" si="4"/>
        <v>19416.699999999997</v>
      </c>
      <c r="C14" s="206">
        <f t="shared" si="4"/>
        <v>17649.87</v>
      </c>
      <c r="D14" s="59">
        <f t="shared" si="0"/>
        <v>110.01044200325553</v>
      </c>
      <c r="E14" s="263">
        <v>10385.4</v>
      </c>
      <c r="F14" s="263">
        <v>8715.4699999999993</v>
      </c>
      <c r="G14" s="198">
        <f t="shared" si="1"/>
        <v>119.16052720048374</v>
      </c>
      <c r="H14" s="263">
        <v>9031.2999999999993</v>
      </c>
      <c r="I14" s="263">
        <v>8934.4</v>
      </c>
      <c r="J14" s="59">
        <f t="shared" si="2"/>
        <v>101.08457199140402</v>
      </c>
      <c r="K14" s="263">
        <v>22061.8</v>
      </c>
      <c r="L14" s="263">
        <v>22061.51</v>
      </c>
      <c r="M14" s="59">
        <f t="shared" si="3"/>
        <v>100.0013145065773</v>
      </c>
      <c r="N14" s="201">
        <f t="shared" si="5"/>
        <v>41478.5</v>
      </c>
      <c r="O14" s="201">
        <f t="shared" si="5"/>
        <v>39711.379999999997</v>
      </c>
      <c r="P14" s="59">
        <f t="shared" si="6"/>
        <v>104.44990831343559</v>
      </c>
      <c r="Q14" s="261"/>
      <c r="R14" s="262"/>
      <c r="S14" s="262"/>
      <c r="T14" s="261"/>
      <c r="U14" s="262"/>
      <c r="V14" s="262"/>
      <c r="W14" s="261"/>
      <c r="X14" s="262"/>
      <c r="Y14" s="262"/>
      <c r="Z14" s="261"/>
    </row>
    <row r="15" spans="1:26" ht="12.75" customHeight="1" x14ac:dyDescent="0.2">
      <c r="A15" s="64" t="s">
        <v>87</v>
      </c>
      <c r="B15" s="206">
        <f t="shared" si="4"/>
        <v>11349.43</v>
      </c>
      <c r="C15" s="206">
        <f t="shared" si="4"/>
        <v>10371.450000000001</v>
      </c>
      <c r="D15" s="59">
        <f t="shared" si="0"/>
        <v>109.42953974612999</v>
      </c>
      <c r="E15" s="263">
        <v>2381.5300000000002</v>
      </c>
      <c r="F15" s="263">
        <v>1598.46</v>
      </c>
      <c r="G15" s="198">
        <f t="shared" si="1"/>
        <v>148.98902693842825</v>
      </c>
      <c r="H15" s="263">
        <v>8967.9</v>
      </c>
      <c r="I15" s="263">
        <v>8772.99</v>
      </c>
      <c r="J15" s="59">
        <f t="shared" si="2"/>
        <v>102.22170548467513</v>
      </c>
      <c r="K15" s="263">
        <v>16861.8</v>
      </c>
      <c r="L15" s="263">
        <v>16420.22</v>
      </c>
      <c r="M15" s="59">
        <f t="shared" si="3"/>
        <v>102.68924533288835</v>
      </c>
      <c r="N15" s="201">
        <f t="shared" si="5"/>
        <v>28211.23</v>
      </c>
      <c r="O15" s="201">
        <f t="shared" si="5"/>
        <v>26791.670000000002</v>
      </c>
      <c r="P15" s="59">
        <f t="shared" si="6"/>
        <v>105.29851256006064</v>
      </c>
      <c r="Q15" s="261"/>
      <c r="R15" s="262"/>
      <c r="S15" s="262"/>
      <c r="T15" s="261"/>
      <c r="U15" s="262"/>
      <c r="V15" s="262"/>
      <c r="W15" s="261"/>
      <c r="X15" s="262"/>
      <c r="Y15" s="262"/>
      <c r="Z15" s="261"/>
    </row>
    <row r="16" spans="1:26" ht="12.75" customHeight="1" x14ac:dyDescent="0.2">
      <c r="A16" s="64" t="s">
        <v>88</v>
      </c>
      <c r="B16" s="206">
        <f t="shared" si="4"/>
        <v>15263.720000000001</v>
      </c>
      <c r="C16" s="206">
        <f t="shared" si="4"/>
        <v>14434.029999999999</v>
      </c>
      <c r="D16" s="59">
        <f t="shared" si="0"/>
        <v>105.748152109979</v>
      </c>
      <c r="E16" s="263">
        <v>9379.1200000000008</v>
      </c>
      <c r="F16" s="263">
        <v>8659.57</v>
      </c>
      <c r="G16" s="198">
        <f t="shared" si="1"/>
        <v>108.30930404165566</v>
      </c>
      <c r="H16" s="263">
        <v>5884.6</v>
      </c>
      <c r="I16" s="263">
        <v>5774.46</v>
      </c>
      <c r="J16" s="59">
        <f t="shared" si="2"/>
        <v>101.90736449815221</v>
      </c>
      <c r="K16" s="263">
        <v>12329.1</v>
      </c>
      <c r="L16" s="263">
        <v>12364.16</v>
      </c>
      <c r="M16" s="59">
        <f t="shared" si="3"/>
        <v>99.716438480252606</v>
      </c>
      <c r="N16" s="201">
        <f t="shared" si="5"/>
        <v>27592.82</v>
      </c>
      <c r="O16" s="201">
        <f t="shared" si="5"/>
        <v>26798.19</v>
      </c>
      <c r="P16" s="59">
        <f t="shared" si="6"/>
        <v>102.96523757761251</v>
      </c>
      <c r="Q16" s="261"/>
      <c r="R16" s="262"/>
      <c r="S16" s="262"/>
      <c r="T16" s="261"/>
      <c r="U16" s="262"/>
      <c r="V16" s="262"/>
      <c r="W16" s="261"/>
      <c r="X16" s="262"/>
      <c r="Y16" s="262"/>
      <c r="Z16" s="261"/>
    </row>
    <row r="17" spans="1:26" ht="12.75" customHeight="1" x14ac:dyDescent="0.2">
      <c r="A17" s="64" t="s">
        <v>89</v>
      </c>
      <c r="B17" s="206">
        <f t="shared" si="4"/>
        <v>13598.72</v>
      </c>
      <c r="C17" s="206">
        <f t="shared" si="4"/>
        <v>14916.619999999999</v>
      </c>
      <c r="D17" s="59">
        <f t="shared" si="0"/>
        <v>91.164888560545222</v>
      </c>
      <c r="E17" s="263">
        <v>12953.22</v>
      </c>
      <c r="F17" s="263">
        <v>14301.66</v>
      </c>
      <c r="G17" s="198">
        <f t="shared" si="1"/>
        <v>90.571444154035248</v>
      </c>
      <c r="H17" s="263">
        <v>645.5</v>
      </c>
      <c r="I17" s="263">
        <v>614.96</v>
      </c>
      <c r="J17" s="59">
        <f t="shared" si="2"/>
        <v>104.9661766618967</v>
      </c>
      <c r="K17" s="263">
        <v>16242.6</v>
      </c>
      <c r="L17" s="263">
        <v>16403.07</v>
      </c>
      <c r="M17" s="59">
        <f t="shared" si="3"/>
        <v>99.021707521823672</v>
      </c>
      <c r="N17" s="201">
        <f t="shared" si="5"/>
        <v>29841.32</v>
      </c>
      <c r="O17" s="201">
        <f t="shared" si="5"/>
        <v>31319.69</v>
      </c>
      <c r="P17" s="59">
        <f t="shared" si="6"/>
        <v>95.279742551730237</v>
      </c>
      <c r="Q17" s="261"/>
      <c r="R17" s="262"/>
      <c r="S17" s="262"/>
      <c r="T17" s="261"/>
      <c r="U17" s="262"/>
      <c r="V17" s="262"/>
      <c r="W17" s="261"/>
      <c r="X17" s="262"/>
      <c r="Y17" s="262"/>
      <c r="Z17" s="261"/>
    </row>
    <row r="18" spans="1:26" ht="12.75" customHeight="1" x14ac:dyDescent="0.2">
      <c r="A18" s="64" t="s">
        <v>90</v>
      </c>
      <c r="B18" s="206">
        <f t="shared" si="4"/>
        <v>2548.88</v>
      </c>
      <c r="C18" s="206">
        <f t="shared" si="4"/>
        <v>2497.1999999999998</v>
      </c>
      <c r="D18" s="59">
        <f t="shared" si="0"/>
        <v>102.06951786000322</v>
      </c>
      <c r="E18" s="263">
        <v>593.17999999999995</v>
      </c>
      <c r="F18" s="263">
        <v>590.83000000000004</v>
      </c>
      <c r="G18" s="198">
        <f t="shared" si="1"/>
        <v>100.39774554440362</v>
      </c>
      <c r="H18" s="263">
        <v>1955.7</v>
      </c>
      <c r="I18" s="263">
        <v>1906.37</v>
      </c>
      <c r="J18" s="59">
        <f t="shared" si="2"/>
        <v>102.58764038460531</v>
      </c>
      <c r="K18" s="263">
        <v>10991.8</v>
      </c>
      <c r="L18" s="263">
        <v>10761.54</v>
      </c>
      <c r="M18" s="59">
        <f t="shared" si="3"/>
        <v>102.1396565919004</v>
      </c>
      <c r="N18" s="201">
        <f t="shared" si="5"/>
        <v>13540.68</v>
      </c>
      <c r="O18" s="201">
        <f t="shared" si="5"/>
        <v>13258.740000000002</v>
      </c>
      <c r="P18" s="59">
        <f t="shared" si="6"/>
        <v>102.12644640440946</v>
      </c>
      <c r="Q18" s="261"/>
      <c r="R18" s="262"/>
      <c r="S18" s="262"/>
      <c r="T18" s="261"/>
      <c r="U18" s="262"/>
      <c r="V18" s="262"/>
      <c r="W18" s="261"/>
      <c r="X18" s="262"/>
      <c r="Y18" s="262"/>
      <c r="Z18" s="261"/>
    </row>
    <row r="19" spans="1:26" ht="12.75" customHeight="1" x14ac:dyDescent="0.2">
      <c r="A19" s="64" t="s">
        <v>91</v>
      </c>
      <c r="B19" s="206">
        <f t="shared" si="4"/>
        <v>4959.47</v>
      </c>
      <c r="C19" s="206">
        <f t="shared" si="4"/>
        <v>5249.62</v>
      </c>
      <c r="D19" s="59">
        <f t="shared" si="0"/>
        <v>94.472933278980193</v>
      </c>
      <c r="E19" s="263">
        <v>4175.7700000000004</v>
      </c>
      <c r="F19" s="263">
        <v>4470.22</v>
      </c>
      <c r="G19" s="198">
        <f t="shared" si="1"/>
        <v>93.413075866512159</v>
      </c>
      <c r="H19" s="263">
        <v>783.7</v>
      </c>
      <c r="I19" s="263">
        <v>779.4</v>
      </c>
      <c r="J19" s="59">
        <f t="shared" si="2"/>
        <v>100.55170644085194</v>
      </c>
      <c r="K19" s="263">
        <v>1747.2</v>
      </c>
      <c r="L19" s="263">
        <v>1768.78</v>
      </c>
      <c r="M19" s="59">
        <f t="shared" si="3"/>
        <v>98.779950022049107</v>
      </c>
      <c r="N19" s="201">
        <f t="shared" si="5"/>
        <v>6706.67</v>
      </c>
      <c r="O19" s="201">
        <f t="shared" si="5"/>
        <v>7018.4</v>
      </c>
      <c r="P19" s="59">
        <f t="shared" si="6"/>
        <v>95.558389376496081</v>
      </c>
      <c r="Q19" s="261"/>
      <c r="R19" s="262"/>
      <c r="S19" s="262"/>
      <c r="T19" s="261"/>
      <c r="U19" s="262"/>
      <c r="V19" s="262"/>
      <c r="W19" s="261"/>
      <c r="X19" s="262"/>
      <c r="Y19" s="262"/>
      <c r="Z19" s="261"/>
    </row>
    <row r="20" spans="1:26" ht="12.75" customHeight="1" x14ac:dyDescent="0.2">
      <c r="A20" s="64" t="s">
        <v>92</v>
      </c>
      <c r="B20" s="206">
        <f t="shared" si="4"/>
        <v>23018.61</v>
      </c>
      <c r="C20" s="206">
        <f t="shared" si="4"/>
        <v>21606.2</v>
      </c>
      <c r="D20" s="59">
        <f t="shared" si="0"/>
        <v>106.53705880719424</v>
      </c>
      <c r="E20" s="263">
        <v>15966.96</v>
      </c>
      <c r="F20" s="263">
        <v>14679.83</v>
      </c>
      <c r="G20" s="198">
        <f t="shared" si="1"/>
        <v>108.76801706831753</v>
      </c>
      <c r="H20" s="263">
        <v>7051.65</v>
      </c>
      <c r="I20" s="263">
        <v>6926.37</v>
      </c>
      <c r="J20" s="59">
        <f t="shared" si="2"/>
        <v>101.80873964284322</v>
      </c>
      <c r="K20" s="263">
        <v>11590.5</v>
      </c>
      <c r="L20" s="263">
        <v>12162.94</v>
      </c>
      <c r="M20" s="59">
        <f t="shared" si="3"/>
        <v>95.293572113321275</v>
      </c>
      <c r="N20" s="201">
        <f t="shared" si="5"/>
        <v>34609.11</v>
      </c>
      <c r="O20" s="201">
        <f t="shared" si="5"/>
        <v>33769.14</v>
      </c>
      <c r="P20" s="59">
        <f>N20/O20*100</f>
        <v>102.48738937384843</v>
      </c>
      <c r="Q20" s="261"/>
      <c r="R20" s="262"/>
      <c r="S20" s="262"/>
      <c r="T20" s="261"/>
      <c r="U20" s="262"/>
      <c r="V20" s="262"/>
      <c r="W20" s="261"/>
      <c r="X20" s="262"/>
      <c r="Y20" s="262"/>
      <c r="Z20" s="261"/>
    </row>
    <row r="21" spans="1:26" ht="12.75" customHeight="1" x14ac:dyDescent="0.2">
      <c r="A21" s="64" t="s">
        <v>93</v>
      </c>
      <c r="B21" s="206">
        <f t="shared" si="4"/>
        <v>12931.849999999999</v>
      </c>
      <c r="C21" s="206">
        <f t="shared" si="4"/>
        <v>13551.31</v>
      </c>
      <c r="D21" s="59">
        <f t="shared" si="0"/>
        <v>95.428781424083724</v>
      </c>
      <c r="E21" s="263">
        <v>9641.65</v>
      </c>
      <c r="F21" s="263">
        <v>10231.66</v>
      </c>
      <c r="G21" s="198">
        <f t="shared" si="1"/>
        <v>94.233487039248772</v>
      </c>
      <c r="H21" s="263">
        <v>3290.2</v>
      </c>
      <c r="I21" s="263">
        <v>3319.65</v>
      </c>
      <c r="J21" s="59">
        <f t="shared" si="2"/>
        <v>99.112858283252748</v>
      </c>
      <c r="K21" s="263">
        <v>11371.8</v>
      </c>
      <c r="L21" s="263">
        <v>12465.9</v>
      </c>
      <c r="M21" s="59">
        <f t="shared" si="3"/>
        <v>91.223257045219356</v>
      </c>
      <c r="N21" s="201">
        <f t="shared" si="5"/>
        <v>24303.649999999998</v>
      </c>
      <c r="O21" s="201">
        <f t="shared" si="5"/>
        <v>26017.21</v>
      </c>
      <c r="P21" s="59">
        <f t="shared" si="6"/>
        <v>93.41374421008247</v>
      </c>
      <c r="Q21" s="261"/>
      <c r="R21" s="262"/>
      <c r="S21" s="262"/>
      <c r="T21" s="261"/>
      <c r="U21" s="262"/>
      <c r="V21" s="262"/>
      <c r="W21" s="261"/>
      <c r="X21" s="262"/>
      <c r="Y21" s="262"/>
      <c r="Z21" s="261"/>
    </row>
    <row r="22" spans="1:26" ht="12.75" customHeight="1" x14ac:dyDescent="0.2">
      <c r="A22" s="64" t="s">
        <v>94</v>
      </c>
      <c r="B22" s="206">
        <f t="shared" si="4"/>
        <v>23194.71</v>
      </c>
      <c r="C22" s="206">
        <f t="shared" si="4"/>
        <v>15572.69</v>
      </c>
      <c r="D22" s="59">
        <f>B22/C22*100</f>
        <v>148.94478731677057</v>
      </c>
      <c r="E22" s="263">
        <v>18458.009999999998</v>
      </c>
      <c r="F22" s="263">
        <v>11554.54</v>
      </c>
      <c r="G22" s="198">
        <f>E22/F22*100</f>
        <v>159.74681813382443</v>
      </c>
      <c r="H22" s="263">
        <v>4736.7</v>
      </c>
      <c r="I22" s="263">
        <v>4018.15</v>
      </c>
      <c r="J22" s="59">
        <f t="shared" si="2"/>
        <v>117.88260766770777</v>
      </c>
      <c r="K22" s="263">
        <v>54133.4</v>
      </c>
      <c r="L22" s="263">
        <v>64763.01</v>
      </c>
      <c r="M22" s="59">
        <f>K22/L22*100</f>
        <v>83.58691172630796</v>
      </c>
      <c r="N22" s="201">
        <f t="shared" si="5"/>
        <v>77328.11</v>
      </c>
      <c r="O22" s="201">
        <f t="shared" si="5"/>
        <v>80335.7</v>
      </c>
      <c r="P22" s="59">
        <f t="shared" si="6"/>
        <v>96.256222327060087</v>
      </c>
      <c r="Q22" s="261"/>
      <c r="R22" s="262"/>
      <c r="S22" s="262"/>
      <c r="T22" s="261"/>
      <c r="U22" s="262"/>
      <c r="V22" s="262"/>
      <c r="W22" s="261"/>
      <c r="X22" s="262"/>
      <c r="Y22" s="262"/>
      <c r="Z22" s="261"/>
    </row>
    <row r="23" spans="1:26" ht="12.75" customHeight="1" x14ac:dyDescent="0.2">
      <c r="A23" s="73" t="s">
        <v>95</v>
      </c>
      <c r="B23" s="206">
        <f t="shared" si="4"/>
        <v>3314.01</v>
      </c>
      <c r="C23" s="206">
        <f t="shared" si="4"/>
        <v>3610.9700000000003</v>
      </c>
      <c r="D23" s="59">
        <f t="shared" si="0"/>
        <v>91.776170945756945</v>
      </c>
      <c r="E23" s="263">
        <v>18.510000000000002</v>
      </c>
      <c r="F23" s="263">
        <v>118.82</v>
      </c>
      <c r="G23" s="198">
        <f t="shared" si="1"/>
        <v>15.578185490658141</v>
      </c>
      <c r="H23" s="263">
        <v>3295.5</v>
      </c>
      <c r="I23" s="263">
        <v>3492.15</v>
      </c>
      <c r="J23" s="59">
        <f t="shared" si="2"/>
        <v>94.36879859112581</v>
      </c>
      <c r="K23" s="263">
        <v>5504.9</v>
      </c>
      <c r="L23" s="263">
        <v>5418.42</v>
      </c>
      <c r="M23" s="59">
        <f t="shared" si="3"/>
        <v>101.59603722118256</v>
      </c>
      <c r="N23" s="201">
        <f t="shared" si="5"/>
        <v>8818.91</v>
      </c>
      <c r="O23" s="201">
        <f t="shared" si="5"/>
        <v>9029.39</v>
      </c>
      <c r="P23" s="59">
        <f t="shared" si="6"/>
        <v>97.668945521236765</v>
      </c>
      <c r="Q23" s="261"/>
      <c r="R23" s="262"/>
      <c r="S23" s="262"/>
      <c r="T23" s="261"/>
      <c r="U23" s="262"/>
      <c r="V23" s="262"/>
      <c r="W23" s="261"/>
      <c r="X23" s="262"/>
      <c r="Y23" s="262"/>
      <c r="Z23" s="261"/>
    </row>
    <row r="24" spans="1:26" ht="12.75" customHeight="1" x14ac:dyDescent="0.2">
      <c r="A24" s="64" t="s">
        <v>96</v>
      </c>
      <c r="B24" s="206">
        <f t="shared" si="4"/>
        <v>41437.380000000005</v>
      </c>
      <c r="C24" s="206">
        <f t="shared" si="4"/>
        <v>39404.870000000003</v>
      </c>
      <c r="D24" s="59">
        <f t="shared" si="0"/>
        <v>105.15801727045412</v>
      </c>
      <c r="E24" s="263">
        <v>33832.800000000003</v>
      </c>
      <c r="F24" s="263">
        <v>31824.07</v>
      </c>
      <c r="G24" s="198">
        <f t="shared" si="1"/>
        <v>106.31198335096674</v>
      </c>
      <c r="H24" s="263">
        <v>7604.58</v>
      </c>
      <c r="I24" s="263">
        <v>7580.8</v>
      </c>
      <c r="J24" s="59">
        <f t="shared" si="2"/>
        <v>100.31368720979317</v>
      </c>
      <c r="K24" s="263">
        <v>13214.4</v>
      </c>
      <c r="L24" s="263">
        <v>13391.78</v>
      </c>
      <c r="M24" s="59">
        <f>K24/L24*100</f>
        <v>98.675456138018987</v>
      </c>
      <c r="N24" s="201">
        <f t="shared" si="5"/>
        <v>54651.780000000006</v>
      </c>
      <c r="O24" s="201">
        <f t="shared" si="5"/>
        <v>52796.65</v>
      </c>
      <c r="P24" s="59">
        <f t="shared" si="6"/>
        <v>103.51372672319172</v>
      </c>
      <c r="Q24" s="261"/>
      <c r="R24" s="262"/>
      <c r="S24" s="262"/>
      <c r="T24" s="261"/>
      <c r="U24" s="262"/>
      <c r="V24" s="262"/>
      <c r="W24" s="261"/>
      <c r="X24" s="262"/>
      <c r="Y24" s="262"/>
      <c r="Z24" s="261"/>
    </row>
    <row r="25" spans="1:26" ht="12.75" customHeight="1" x14ac:dyDescent="0.2">
      <c r="A25" s="64" t="s">
        <v>97</v>
      </c>
      <c r="B25" s="206">
        <f>E25</f>
        <v>2.5</v>
      </c>
      <c r="C25" s="206">
        <f>F25</f>
        <v>2.93</v>
      </c>
      <c r="D25" s="59">
        <f t="shared" si="0"/>
        <v>85.324232081911262</v>
      </c>
      <c r="E25" s="263">
        <v>2.5</v>
      </c>
      <c r="F25" s="263">
        <v>2.93</v>
      </c>
      <c r="G25" s="198">
        <f t="shared" si="1"/>
        <v>85.324232081911248</v>
      </c>
      <c r="H25" s="263" t="s">
        <v>157</v>
      </c>
      <c r="I25" s="263" t="s">
        <v>157</v>
      </c>
      <c r="J25" s="59" t="s">
        <v>157</v>
      </c>
      <c r="K25" s="263">
        <v>29.4</v>
      </c>
      <c r="L25" s="263">
        <v>39.200000000000003</v>
      </c>
      <c r="M25" s="59">
        <f t="shared" si="3"/>
        <v>74.999999999999986</v>
      </c>
      <c r="N25" s="201">
        <f t="shared" si="5"/>
        <v>31.9</v>
      </c>
      <c r="O25" s="201">
        <f t="shared" si="5"/>
        <v>42.13</v>
      </c>
      <c r="P25" s="59">
        <f t="shared" si="6"/>
        <v>75.718015665796329</v>
      </c>
      <c r="Q25" s="261"/>
      <c r="R25" s="262"/>
      <c r="S25" s="262"/>
      <c r="T25" s="261"/>
      <c r="U25" s="153"/>
      <c r="V25" s="262"/>
      <c r="W25" s="153"/>
      <c r="X25" s="262"/>
      <c r="Y25" s="262"/>
      <c r="Z25" s="261"/>
    </row>
    <row r="26" spans="1:26" ht="12.75" customHeight="1" x14ac:dyDescent="0.2">
      <c r="A26" s="64" t="s">
        <v>98</v>
      </c>
      <c r="B26" s="206" t="s">
        <v>157</v>
      </c>
      <c r="C26" s="206" t="s">
        <v>157</v>
      </c>
      <c r="D26" s="59" t="s">
        <v>157</v>
      </c>
      <c r="E26" s="263" t="s">
        <v>157</v>
      </c>
      <c r="F26" s="263" t="s">
        <v>157</v>
      </c>
      <c r="G26" s="198" t="s">
        <v>157</v>
      </c>
      <c r="H26" s="263" t="s">
        <v>157</v>
      </c>
      <c r="I26" s="263" t="s">
        <v>157</v>
      </c>
      <c r="J26" s="59" t="s">
        <v>157</v>
      </c>
      <c r="K26" s="263">
        <v>17.600000000000001</v>
      </c>
      <c r="L26" s="263">
        <v>8.1</v>
      </c>
      <c r="M26" s="59">
        <f t="shared" si="3"/>
        <v>217.28395061728398</v>
      </c>
      <c r="N26" s="201">
        <f>K26</f>
        <v>17.600000000000001</v>
      </c>
      <c r="O26" s="201">
        <f>L26</f>
        <v>8.1</v>
      </c>
      <c r="P26" s="59">
        <f>N26/O26*100</f>
        <v>217.28395061728398</v>
      </c>
      <c r="Q26" s="261"/>
      <c r="R26" s="262"/>
      <c r="S26" s="262"/>
      <c r="T26" s="261"/>
      <c r="U26" s="153"/>
      <c r="V26" s="153"/>
      <c r="W26" s="153"/>
      <c r="X26" s="262"/>
      <c r="Y26" s="262"/>
      <c r="Z26" s="261"/>
    </row>
    <row r="27" spans="1:26" ht="12.75" customHeight="1" x14ac:dyDescent="0.2">
      <c r="A27" s="66" t="s">
        <v>99</v>
      </c>
      <c r="B27" s="67">
        <f t="shared" si="4"/>
        <v>1288.21</v>
      </c>
      <c r="C27" s="67">
        <f t="shared" si="4"/>
        <v>1339.75</v>
      </c>
      <c r="D27" s="67">
        <f t="shared" si="0"/>
        <v>96.153013621944396</v>
      </c>
      <c r="E27" s="264">
        <v>776.31</v>
      </c>
      <c r="F27" s="264">
        <v>834.15</v>
      </c>
      <c r="G27" s="67">
        <f>E27/F27*100</f>
        <v>93.065995324581905</v>
      </c>
      <c r="H27" s="264">
        <v>511.9</v>
      </c>
      <c r="I27" s="264">
        <v>505.6</v>
      </c>
      <c r="J27" s="67">
        <f>H27/I27*100</f>
        <v>101.24604430379746</v>
      </c>
      <c r="K27" s="264">
        <v>2479.6</v>
      </c>
      <c r="L27" s="264">
        <v>2473.8000000000002</v>
      </c>
      <c r="M27" s="67">
        <f>K27/L27*100</f>
        <v>100.23445711051822</v>
      </c>
      <c r="N27" s="199">
        <f t="shared" si="5"/>
        <v>3767.81</v>
      </c>
      <c r="O27" s="199">
        <f t="shared" si="5"/>
        <v>3813.55</v>
      </c>
      <c r="P27" s="67">
        <f>N27/O27*100</f>
        <v>98.800592623670852</v>
      </c>
      <c r="Q27" s="261"/>
      <c r="R27" s="262"/>
      <c r="S27" s="262"/>
      <c r="T27" s="261"/>
      <c r="U27" s="262"/>
      <c r="V27" s="262"/>
      <c r="W27" s="261"/>
      <c r="X27" s="262"/>
      <c r="Y27" s="262"/>
      <c r="Z27" s="261"/>
    </row>
    <row r="29" spans="1:26" x14ac:dyDescent="0.2">
      <c r="G29" s="204"/>
    </row>
    <row r="30" spans="1:26" x14ac:dyDescent="0.2">
      <c r="D30" s="204"/>
      <c r="G30" s="204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1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4"/>
    </sheetView>
  </sheetViews>
  <sheetFormatPr defaultRowHeight="12.75" x14ac:dyDescent="0.2"/>
  <cols>
    <col min="1" max="1" width="22.28515625" style="69" customWidth="1"/>
    <col min="2" max="2" width="15.42578125" style="69" customWidth="1"/>
    <col min="3" max="9" width="13.85546875" style="69" customWidth="1"/>
    <col min="10" max="10" width="9.5703125" style="69" bestFit="1" customWidth="1"/>
    <col min="11" max="256" width="9.140625" style="69"/>
    <col min="257" max="257" width="22.28515625" style="69" customWidth="1"/>
    <col min="258" max="258" width="15.42578125" style="69" customWidth="1"/>
    <col min="259" max="265" width="13.85546875" style="69" customWidth="1"/>
    <col min="266" max="266" width="9.5703125" style="69" bestFit="1" customWidth="1"/>
    <col min="267" max="512" width="9.140625" style="69"/>
    <col min="513" max="513" width="22.28515625" style="69" customWidth="1"/>
    <col min="514" max="514" width="15.42578125" style="69" customWidth="1"/>
    <col min="515" max="521" width="13.85546875" style="69" customWidth="1"/>
    <col min="522" max="522" width="9.5703125" style="69" bestFit="1" customWidth="1"/>
    <col min="523" max="768" width="9.140625" style="69"/>
    <col min="769" max="769" width="22.28515625" style="69" customWidth="1"/>
    <col min="770" max="770" width="15.42578125" style="69" customWidth="1"/>
    <col min="771" max="777" width="13.85546875" style="69" customWidth="1"/>
    <col min="778" max="778" width="9.5703125" style="69" bestFit="1" customWidth="1"/>
    <col min="779" max="1024" width="9.140625" style="69"/>
    <col min="1025" max="1025" width="22.28515625" style="69" customWidth="1"/>
    <col min="1026" max="1026" width="15.42578125" style="69" customWidth="1"/>
    <col min="1027" max="1033" width="13.85546875" style="69" customWidth="1"/>
    <col min="1034" max="1034" width="9.5703125" style="69" bestFit="1" customWidth="1"/>
    <col min="1035" max="1280" width="9.140625" style="69"/>
    <col min="1281" max="1281" width="22.28515625" style="69" customWidth="1"/>
    <col min="1282" max="1282" width="15.42578125" style="69" customWidth="1"/>
    <col min="1283" max="1289" width="13.85546875" style="69" customWidth="1"/>
    <col min="1290" max="1290" width="9.5703125" style="69" bestFit="1" customWidth="1"/>
    <col min="1291" max="1536" width="9.140625" style="69"/>
    <col min="1537" max="1537" width="22.28515625" style="69" customWidth="1"/>
    <col min="1538" max="1538" width="15.42578125" style="69" customWidth="1"/>
    <col min="1539" max="1545" width="13.85546875" style="69" customWidth="1"/>
    <col min="1546" max="1546" width="9.5703125" style="69" bestFit="1" customWidth="1"/>
    <col min="1547" max="1792" width="9.140625" style="69"/>
    <col min="1793" max="1793" width="22.28515625" style="69" customWidth="1"/>
    <col min="1794" max="1794" width="15.42578125" style="69" customWidth="1"/>
    <col min="1795" max="1801" width="13.85546875" style="69" customWidth="1"/>
    <col min="1802" max="1802" width="9.5703125" style="69" bestFit="1" customWidth="1"/>
    <col min="1803" max="2048" width="9.140625" style="69"/>
    <col min="2049" max="2049" width="22.28515625" style="69" customWidth="1"/>
    <col min="2050" max="2050" width="15.42578125" style="69" customWidth="1"/>
    <col min="2051" max="2057" width="13.85546875" style="69" customWidth="1"/>
    <col min="2058" max="2058" width="9.5703125" style="69" bestFit="1" customWidth="1"/>
    <col min="2059" max="2304" width="9.140625" style="69"/>
    <col min="2305" max="2305" width="22.28515625" style="69" customWidth="1"/>
    <col min="2306" max="2306" width="15.42578125" style="69" customWidth="1"/>
    <col min="2307" max="2313" width="13.85546875" style="69" customWidth="1"/>
    <col min="2314" max="2314" width="9.5703125" style="69" bestFit="1" customWidth="1"/>
    <col min="2315" max="2560" width="9.140625" style="69"/>
    <col min="2561" max="2561" width="22.28515625" style="69" customWidth="1"/>
    <col min="2562" max="2562" width="15.42578125" style="69" customWidth="1"/>
    <col min="2563" max="2569" width="13.85546875" style="69" customWidth="1"/>
    <col min="2570" max="2570" width="9.5703125" style="69" bestFit="1" customWidth="1"/>
    <col min="2571" max="2816" width="9.140625" style="69"/>
    <col min="2817" max="2817" width="22.28515625" style="69" customWidth="1"/>
    <col min="2818" max="2818" width="15.42578125" style="69" customWidth="1"/>
    <col min="2819" max="2825" width="13.85546875" style="69" customWidth="1"/>
    <col min="2826" max="2826" width="9.5703125" style="69" bestFit="1" customWidth="1"/>
    <col min="2827" max="3072" width="9.140625" style="69"/>
    <col min="3073" max="3073" width="22.28515625" style="69" customWidth="1"/>
    <col min="3074" max="3074" width="15.42578125" style="69" customWidth="1"/>
    <col min="3075" max="3081" width="13.85546875" style="69" customWidth="1"/>
    <col min="3082" max="3082" width="9.5703125" style="69" bestFit="1" customWidth="1"/>
    <col min="3083" max="3328" width="9.140625" style="69"/>
    <col min="3329" max="3329" width="22.28515625" style="69" customWidth="1"/>
    <col min="3330" max="3330" width="15.42578125" style="69" customWidth="1"/>
    <col min="3331" max="3337" width="13.85546875" style="69" customWidth="1"/>
    <col min="3338" max="3338" width="9.5703125" style="69" bestFit="1" customWidth="1"/>
    <col min="3339" max="3584" width="9.140625" style="69"/>
    <col min="3585" max="3585" width="22.28515625" style="69" customWidth="1"/>
    <col min="3586" max="3586" width="15.42578125" style="69" customWidth="1"/>
    <col min="3587" max="3593" width="13.85546875" style="69" customWidth="1"/>
    <col min="3594" max="3594" width="9.5703125" style="69" bestFit="1" customWidth="1"/>
    <col min="3595" max="3840" width="9.140625" style="69"/>
    <col min="3841" max="3841" width="22.28515625" style="69" customWidth="1"/>
    <col min="3842" max="3842" width="15.42578125" style="69" customWidth="1"/>
    <col min="3843" max="3849" width="13.85546875" style="69" customWidth="1"/>
    <col min="3850" max="3850" width="9.5703125" style="69" bestFit="1" customWidth="1"/>
    <col min="3851" max="4096" width="9.140625" style="69"/>
    <col min="4097" max="4097" width="22.28515625" style="69" customWidth="1"/>
    <col min="4098" max="4098" width="15.42578125" style="69" customWidth="1"/>
    <col min="4099" max="4105" width="13.85546875" style="69" customWidth="1"/>
    <col min="4106" max="4106" width="9.5703125" style="69" bestFit="1" customWidth="1"/>
    <col min="4107" max="4352" width="9.140625" style="69"/>
    <col min="4353" max="4353" width="22.28515625" style="69" customWidth="1"/>
    <col min="4354" max="4354" width="15.42578125" style="69" customWidth="1"/>
    <col min="4355" max="4361" width="13.85546875" style="69" customWidth="1"/>
    <col min="4362" max="4362" width="9.5703125" style="69" bestFit="1" customWidth="1"/>
    <col min="4363" max="4608" width="9.140625" style="69"/>
    <col min="4609" max="4609" width="22.28515625" style="69" customWidth="1"/>
    <col min="4610" max="4610" width="15.42578125" style="69" customWidth="1"/>
    <col min="4611" max="4617" width="13.85546875" style="69" customWidth="1"/>
    <col min="4618" max="4618" width="9.5703125" style="69" bestFit="1" customWidth="1"/>
    <col min="4619" max="4864" width="9.140625" style="69"/>
    <col min="4865" max="4865" width="22.28515625" style="69" customWidth="1"/>
    <col min="4866" max="4866" width="15.42578125" style="69" customWidth="1"/>
    <col min="4867" max="4873" width="13.85546875" style="69" customWidth="1"/>
    <col min="4874" max="4874" width="9.5703125" style="69" bestFit="1" customWidth="1"/>
    <col min="4875" max="5120" width="9.140625" style="69"/>
    <col min="5121" max="5121" width="22.28515625" style="69" customWidth="1"/>
    <col min="5122" max="5122" width="15.42578125" style="69" customWidth="1"/>
    <col min="5123" max="5129" width="13.85546875" style="69" customWidth="1"/>
    <col min="5130" max="5130" width="9.5703125" style="69" bestFit="1" customWidth="1"/>
    <col min="5131" max="5376" width="9.140625" style="69"/>
    <col min="5377" max="5377" width="22.28515625" style="69" customWidth="1"/>
    <col min="5378" max="5378" width="15.42578125" style="69" customWidth="1"/>
    <col min="5379" max="5385" width="13.85546875" style="69" customWidth="1"/>
    <col min="5386" max="5386" width="9.5703125" style="69" bestFit="1" customWidth="1"/>
    <col min="5387" max="5632" width="9.140625" style="69"/>
    <col min="5633" max="5633" width="22.28515625" style="69" customWidth="1"/>
    <col min="5634" max="5634" width="15.42578125" style="69" customWidth="1"/>
    <col min="5635" max="5641" width="13.85546875" style="69" customWidth="1"/>
    <col min="5642" max="5642" width="9.5703125" style="69" bestFit="1" customWidth="1"/>
    <col min="5643" max="5888" width="9.140625" style="69"/>
    <col min="5889" max="5889" width="22.28515625" style="69" customWidth="1"/>
    <col min="5890" max="5890" width="15.42578125" style="69" customWidth="1"/>
    <col min="5891" max="5897" width="13.85546875" style="69" customWidth="1"/>
    <col min="5898" max="5898" width="9.5703125" style="69" bestFit="1" customWidth="1"/>
    <col min="5899" max="6144" width="9.140625" style="69"/>
    <col min="6145" max="6145" width="22.28515625" style="69" customWidth="1"/>
    <col min="6146" max="6146" width="15.42578125" style="69" customWidth="1"/>
    <col min="6147" max="6153" width="13.85546875" style="69" customWidth="1"/>
    <col min="6154" max="6154" width="9.5703125" style="69" bestFit="1" customWidth="1"/>
    <col min="6155" max="6400" width="9.140625" style="69"/>
    <col min="6401" max="6401" width="22.28515625" style="69" customWidth="1"/>
    <col min="6402" max="6402" width="15.42578125" style="69" customWidth="1"/>
    <col min="6403" max="6409" width="13.85546875" style="69" customWidth="1"/>
    <col min="6410" max="6410" width="9.5703125" style="69" bestFit="1" customWidth="1"/>
    <col min="6411" max="6656" width="9.140625" style="69"/>
    <col min="6657" max="6657" width="22.28515625" style="69" customWidth="1"/>
    <col min="6658" max="6658" width="15.42578125" style="69" customWidth="1"/>
    <col min="6659" max="6665" width="13.85546875" style="69" customWidth="1"/>
    <col min="6666" max="6666" width="9.5703125" style="69" bestFit="1" customWidth="1"/>
    <col min="6667" max="6912" width="9.140625" style="69"/>
    <col min="6913" max="6913" width="22.28515625" style="69" customWidth="1"/>
    <col min="6914" max="6914" width="15.42578125" style="69" customWidth="1"/>
    <col min="6915" max="6921" width="13.85546875" style="69" customWidth="1"/>
    <col min="6922" max="6922" width="9.5703125" style="69" bestFit="1" customWidth="1"/>
    <col min="6923" max="7168" width="9.140625" style="69"/>
    <col min="7169" max="7169" width="22.28515625" style="69" customWidth="1"/>
    <col min="7170" max="7170" width="15.42578125" style="69" customWidth="1"/>
    <col min="7171" max="7177" width="13.85546875" style="69" customWidth="1"/>
    <col min="7178" max="7178" width="9.5703125" style="69" bestFit="1" customWidth="1"/>
    <col min="7179" max="7424" width="9.140625" style="69"/>
    <col min="7425" max="7425" width="22.28515625" style="69" customWidth="1"/>
    <col min="7426" max="7426" width="15.42578125" style="69" customWidth="1"/>
    <col min="7427" max="7433" width="13.85546875" style="69" customWidth="1"/>
    <col min="7434" max="7434" width="9.5703125" style="69" bestFit="1" customWidth="1"/>
    <col min="7435" max="7680" width="9.140625" style="69"/>
    <col min="7681" max="7681" width="22.28515625" style="69" customWidth="1"/>
    <col min="7682" max="7682" width="15.42578125" style="69" customWidth="1"/>
    <col min="7683" max="7689" width="13.85546875" style="69" customWidth="1"/>
    <col min="7690" max="7690" width="9.5703125" style="69" bestFit="1" customWidth="1"/>
    <col min="7691" max="7936" width="9.140625" style="69"/>
    <col min="7937" max="7937" width="22.28515625" style="69" customWidth="1"/>
    <col min="7938" max="7938" width="15.42578125" style="69" customWidth="1"/>
    <col min="7939" max="7945" width="13.85546875" style="69" customWidth="1"/>
    <col min="7946" max="7946" width="9.5703125" style="69" bestFit="1" customWidth="1"/>
    <col min="7947" max="8192" width="9.140625" style="69"/>
    <col min="8193" max="8193" width="22.28515625" style="69" customWidth="1"/>
    <col min="8194" max="8194" width="15.42578125" style="69" customWidth="1"/>
    <col min="8195" max="8201" width="13.85546875" style="69" customWidth="1"/>
    <col min="8202" max="8202" width="9.5703125" style="69" bestFit="1" customWidth="1"/>
    <col min="8203" max="8448" width="9.140625" style="69"/>
    <col min="8449" max="8449" width="22.28515625" style="69" customWidth="1"/>
    <col min="8450" max="8450" width="15.42578125" style="69" customWidth="1"/>
    <col min="8451" max="8457" width="13.85546875" style="69" customWidth="1"/>
    <col min="8458" max="8458" width="9.5703125" style="69" bestFit="1" customWidth="1"/>
    <col min="8459" max="8704" width="9.140625" style="69"/>
    <col min="8705" max="8705" width="22.28515625" style="69" customWidth="1"/>
    <col min="8706" max="8706" width="15.42578125" style="69" customWidth="1"/>
    <col min="8707" max="8713" width="13.85546875" style="69" customWidth="1"/>
    <col min="8714" max="8714" width="9.5703125" style="69" bestFit="1" customWidth="1"/>
    <col min="8715" max="8960" width="9.140625" style="69"/>
    <col min="8961" max="8961" width="22.28515625" style="69" customWidth="1"/>
    <col min="8962" max="8962" width="15.42578125" style="69" customWidth="1"/>
    <col min="8963" max="8969" width="13.85546875" style="69" customWidth="1"/>
    <col min="8970" max="8970" width="9.5703125" style="69" bestFit="1" customWidth="1"/>
    <col min="8971" max="9216" width="9.140625" style="69"/>
    <col min="9217" max="9217" width="22.28515625" style="69" customWidth="1"/>
    <col min="9218" max="9218" width="15.42578125" style="69" customWidth="1"/>
    <col min="9219" max="9225" width="13.85546875" style="69" customWidth="1"/>
    <col min="9226" max="9226" width="9.5703125" style="69" bestFit="1" customWidth="1"/>
    <col min="9227" max="9472" width="9.140625" style="69"/>
    <col min="9473" max="9473" width="22.28515625" style="69" customWidth="1"/>
    <col min="9474" max="9474" width="15.42578125" style="69" customWidth="1"/>
    <col min="9475" max="9481" width="13.85546875" style="69" customWidth="1"/>
    <col min="9482" max="9482" width="9.5703125" style="69" bestFit="1" customWidth="1"/>
    <col min="9483" max="9728" width="9.140625" style="69"/>
    <col min="9729" max="9729" width="22.28515625" style="69" customWidth="1"/>
    <col min="9730" max="9730" width="15.42578125" style="69" customWidth="1"/>
    <col min="9731" max="9737" width="13.85546875" style="69" customWidth="1"/>
    <col min="9738" max="9738" width="9.5703125" style="69" bestFit="1" customWidth="1"/>
    <col min="9739" max="9984" width="9.140625" style="69"/>
    <col min="9985" max="9985" width="22.28515625" style="69" customWidth="1"/>
    <col min="9986" max="9986" width="15.42578125" style="69" customWidth="1"/>
    <col min="9987" max="9993" width="13.85546875" style="69" customWidth="1"/>
    <col min="9994" max="9994" width="9.5703125" style="69" bestFit="1" customWidth="1"/>
    <col min="9995" max="10240" width="9.140625" style="69"/>
    <col min="10241" max="10241" width="22.28515625" style="69" customWidth="1"/>
    <col min="10242" max="10242" width="15.42578125" style="69" customWidth="1"/>
    <col min="10243" max="10249" width="13.85546875" style="69" customWidth="1"/>
    <col min="10250" max="10250" width="9.5703125" style="69" bestFit="1" customWidth="1"/>
    <col min="10251" max="10496" width="9.140625" style="69"/>
    <col min="10497" max="10497" width="22.28515625" style="69" customWidth="1"/>
    <col min="10498" max="10498" width="15.42578125" style="69" customWidth="1"/>
    <col min="10499" max="10505" width="13.85546875" style="69" customWidth="1"/>
    <col min="10506" max="10506" width="9.5703125" style="69" bestFit="1" customWidth="1"/>
    <col min="10507" max="10752" width="9.140625" style="69"/>
    <col min="10753" max="10753" width="22.28515625" style="69" customWidth="1"/>
    <col min="10754" max="10754" width="15.42578125" style="69" customWidth="1"/>
    <col min="10755" max="10761" width="13.85546875" style="69" customWidth="1"/>
    <col min="10762" max="10762" width="9.5703125" style="69" bestFit="1" customWidth="1"/>
    <col min="10763" max="11008" width="9.140625" style="69"/>
    <col min="11009" max="11009" width="22.28515625" style="69" customWidth="1"/>
    <col min="11010" max="11010" width="15.42578125" style="69" customWidth="1"/>
    <col min="11011" max="11017" width="13.85546875" style="69" customWidth="1"/>
    <col min="11018" max="11018" width="9.5703125" style="69" bestFit="1" customWidth="1"/>
    <col min="11019" max="11264" width="9.140625" style="69"/>
    <col min="11265" max="11265" width="22.28515625" style="69" customWidth="1"/>
    <col min="11266" max="11266" width="15.42578125" style="69" customWidth="1"/>
    <col min="11267" max="11273" width="13.85546875" style="69" customWidth="1"/>
    <col min="11274" max="11274" width="9.5703125" style="69" bestFit="1" customWidth="1"/>
    <col min="11275" max="11520" width="9.140625" style="69"/>
    <col min="11521" max="11521" width="22.28515625" style="69" customWidth="1"/>
    <col min="11522" max="11522" width="15.42578125" style="69" customWidth="1"/>
    <col min="11523" max="11529" width="13.85546875" style="69" customWidth="1"/>
    <col min="11530" max="11530" width="9.5703125" style="69" bestFit="1" customWidth="1"/>
    <col min="11531" max="11776" width="9.140625" style="69"/>
    <col min="11777" max="11777" width="22.28515625" style="69" customWidth="1"/>
    <col min="11778" max="11778" width="15.42578125" style="69" customWidth="1"/>
    <col min="11779" max="11785" width="13.85546875" style="69" customWidth="1"/>
    <col min="11786" max="11786" width="9.5703125" style="69" bestFit="1" customWidth="1"/>
    <col min="11787" max="12032" width="9.140625" style="69"/>
    <col min="12033" max="12033" width="22.28515625" style="69" customWidth="1"/>
    <col min="12034" max="12034" width="15.42578125" style="69" customWidth="1"/>
    <col min="12035" max="12041" width="13.85546875" style="69" customWidth="1"/>
    <col min="12042" max="12042" width="9.5703125" style="69" bestFit="1" customWidth="1"/>
    <col min="12043" max="12288" width="9.140625" style="69"/>
    <col min="12289" max="12289" width="22.28515625" style="69" customWidth="1"/>
    <col min="12290" max="12290" width="15.42578125" style="69" customWidth="1"/>
    <col min="12291" max="12297" width="13.85546875" style="69" customWidth="1"/>
    <col min="12298" max="12298" width="9.5703125" style="69" bestFit="1" customWidth="1"/>
    <col min="12299" max="12544" width="9.140625" style="69"/>
    <col min="12545" max="12545" width="22.28515625" style="69" customWidth="1"/>
    <col min="12546" max="12546" width="15.42578125" style="69" customWidth="1"/>
    <col min="12547" max="12553" width="13.85546875" style="69" customWidth="1"/>
    <col min="12554" max="12554" width="9.5703125" style="69" bestFit="1" customWidth="1"/>
    <col min="12555" max="12800" width="9.140625" style="69"/>
    <col min="12801" max="12801" width="22.28515625" style="69" customWidth="1"/>
    <col min="12802" max="12802" width="15.42578125" style="69" customWidth="1"/>
    <col min="12803" max="12809" width="13.85546875" style="69" customWidth="1"/>
    <col min="12810" max="12810" width="9.5703125" style="69" bestFit="1" customWidth="1"/>
    <col min="12811" max="13056" width="9.140625" style="69"/>
    <col min="13057" max="13057" width="22.28515625" style="69" customWidth="1"/>
    <col min="13058" max="13058" width="15.42578125" style="69" customWidth="1"/>
    <col min="13059" max="13065" width="13.85546875" style="69" customWidth="1"/>
    <col min="13066" max="13066" width="9.5703125" style="69" bestFit="1" customWidth="1"/>
    <col min="13067" max="13312" width="9.140625" style="69"/>
    <col min="13313" max="13313" width="22.28515625" style="69" customWidth="1"/>
    <col min="13314" max="13314" width="15.42578125" style="69" customWidth="1"/>
    <col min="13315" max="13321" width="13.85546875" style="69" customWidth="1"/>
    <col min="13322" max="13322" width="9.5703125" style="69" bestFit="1" customWidth="1"/>
    <col min="13323" max="13568" width="9.140625" style="69"/>
    <col min="13569" max="13569" width="22.28515625" style="69" customWidth="1"/>
    <col min="13570" max="13570" width="15.42578125" style="69" customWidth="1"/>
    <col min="13571" max="13577" width="13.85546875" style="69" customWidth="1"/>
    <col min="13578" max="13578" width="9.5703125" style="69" bestFit="1" customWidth="1"/>
    <col min="13579" max="13824" width="9.140625" style="69"/>
    <col min="13825" max="13825" width="22.28515625" style="69" customWidth="1"/>
    <col min="13826" max="13826" width="15.42578125" style="69" customWidth="1"/>
    <col min="13827" max="13833" width="13.85546875" style="69" customWidth="1"/>
    <col min="13834" max="13834" width="9.5703125" style="69" bestFit="1" customWidth="1"/>
    <col min="13835" max="14080" width="9.140625" style="69"/>
    <col min="14081" max="14081" width="22.28515625" style="69" customWidth="1"/>
    <col min="14082" max="14082" width="15.42578125" style="69" customWidth="1"/>
    <col min="14083" max="14089" width="13.85546875" style="69" customWidth="1"/>
    <col min="14090" max="14090" width="9.5703125" style="69" bestFit="1" customWidth="1"/>
    <col min="14091" max="14336" width="9.140625" style="69"/>
    <col min="14337" max="14337" width="22.28515625" style="69" customWidth="1"/>
    <col min="14338" max="14338" width="15.42578125" style="69" customWidth="1"/>
    <col min="14339" max="14345" width="13.85546875" style="69" customWidth="1"/>
    <col min="14346" max="14346" width="9.5703125" style="69" bestFit="1" customWidth="1"/>
    <col min="14347" max="14592" width="9.140625" style="69"/>
    <col min="14593" max="14593" width="22.28515625" style="69" customWidth="1"/>
    <col min="14594" max="14594" width="15.42578125" style="69" customWidth="1"/>
    <col min="14595" max="14601" width="13.85546875" style="69" customWidth="1"/>
    <col min="14602" max="14602" width="9.5703125" style="69" bestFit="1" customWidth="1"/>
    <col min="14603" max="14848" width="9.140625" style="69"/>
    <col min="14849" max="14849" width="22.28515625" style="69" customWidth="1"/>
    <col min="14850" max="14850" width="15.42578125" style="69" customWidth="1"/>
    <col min="14851" max="14857" width="13.85546875" style="69" customWidth="1"/>
    <col min="14858" max="14858" width="9.5703125" style="69" bestFit="1" customWidth="1"/>
    <col min="14859" max="15104" width="9.140625" style="69"/>
    <col min="15105" max="15105" width="22.28515625" style="69" customWidth="1"/>
    <col min="15106" max="15106" width="15.42578125" style="69" customWidth="1"/>
    <col min="15107" max="15113" width="13.85546875" style="69" customWidth="1"/>
    <col min="15114" max="15114" width="9.5703125" style="69" bestFit="1" customWidth="1"/>
    <col min="15115" max="15360" width="9.140625" style="69"/>
    <col min="15361" max="15361" width="22.28515625" style="69" customWidth="1"/>
    <col min="15362" max="15362" width="15.42578125" style="69" customWidth="1"/>
    <col min="15363" max="15369" width="13.85546875" style="69" customWidth="1"/>
    <col min="15370" max="15370" width="9.5703125" style="69" bestFit="1" customWidth="1"/>
    <col min="15371" max="15616" width="9.140625" style="69"/>
    <col min="15617" max="15617" width="22.28515625" style="69" customWidth="1"/>
    <col min="15618" max="15618" width="15.42578125" style="69" customWidth="1"/>
    <col min="15619" max="15625" width="13.85546875" style="69" customWidth="1"/>
    <col min="15626" max="15626" width="9.5703125" style="69" bestFit="1" customWidth="1"/>
    <col min="15627" max="15872" width="9.140625" style="69"/>
    <col min="15873" max="15873" width="22.28515625" style="69" customWidth="1"/>
    <col min="15874" max="15874" width="15.42578125" style="69" customWidth="1"/>
    <col min="15875" max="15881" width="13.85546875" style="69" customWidth="1"/>
    <col min="15882" max="15882" width="9.5703125" style="69" bestFit="1" customWidth="1"/>
    <col min="15883" max="16128" width="9.140625" style="69"/>
    <col min="16129" max="16129" width="22.28515625" style="69" customWidth="1"/>
    <col min="16130" max="16130" width="15.42578125" style="69" customWidth="1"/>
    <col min="16131" max="16137" width="13.85546875" style="69" customWidth="1"/>
    <col min="16138" max="16138" width="9.5703125" style="69" bestFit="1" customWidth="1"/>
    <col min="16139" max="16384" width="9.140625" style="69"/>
  </cols>
  <sheetData>
    <row r="1" spans="1:13" ht="22.5" customHeight="1" x14ac:dyDescent="0.2">
      <c r="A1" s="400" t="s">
        <v>100</v>
      </c>
      <c r="B1" s="400"/>
      <c r="C1" s="400"/>
      <c r="D1" s="400"/>
      <c r="E1" s="400"/>
      <c r="F1" s="400"/>
      <c r="G1" s="400"/>
      <c r="H1" s="400"/>
      <c r="I1" s="400"/>
    </row>
    <row r="2" spans="1:13" s="73" customFormat="1" ht="11.25" x14ac:dyDescent="0.2">
      <c r="A2" s="70"/>
      <c r="B2" s="71"/>
      <c r="C2" s="71"/>
      <c r="D2" s="71"/>
      <c r="E2" s="71"/>
      <c r="F2" s="71"/>
      <c r="G2" s="71"/>
      <c r="H2" s="71"/>
      <c r="I2" s="72" t="s">
        <v>101</v>
      </c>
    </row>
    <row r="3" spans="1:13" ht="12.75" customHeight="1" x14ac:dyDescent="0.2">
      <c r="A3" s="401"/>
      <c r="B3" s="402" t="s">
        <v>102</v>
      </c>
      <c r="C3" s="403" t="s">
        <v>74</v>
      </c>
      <c r="D3" s="404"/>
      <c r="E3" s="404"/>
      <c r="F3" s="404"/>
      <c r="G3" s="404"/>
      <c r="H3" s="404"/>
      <c r="I3" s="404"/>
    </row>
    <row r="4" spans="1:13" ht="26.25" customHeight="1" x14ac:dyDescent="0.2">
      <c r="A4" s="401"/>
      <c r="B4" s="402"/>
      <c r="C4" s="74" t="s">
        <v>103</v>
      </c>
      <c r="D4" s="74" t="s">
        <v>104</v>
      </c>
      <c r="E4" s="74" t="s">
        <v>105</v>
      </c>
      <c r="F4" s="74" t="s">
        <v>106</v>
      </c>
      <c r="G4" s="74" t="s">
        <v>107</v>
      </c>
      <c r="H4" s="75" t="s">
        <v>108</v>
      </c>
      <c r="I4" s="75" t="s">
        <v>109</v>
      </c>
    </row>
    <row r="5" spans="1:13" s="77" customFormat="1" ht="12.75" customHeight="1" x14ac:dyDescent="0.25">
      <c r="A5" s="58" t="s">
        <v>79</v>
      </c>
      <c r="B5" s="60">
        <f>SUM(C5:I5)</f>
        <v>658290.34</v>
      </c>
      <c r="C5" s="60">
        <f>SUM(C6:C25)</f>
        <v>257897.69000000003</v>
      </c>
      <c r="D5" s="60">
        <f t="shared" ref="D5:I5" si="0">SUM(D6:D25)</f>
        <v>81694.090000000011</v>
      </c>
      <c r="E5" s="60">
        <f t="shared" si="0"/>
        <v>9099.8499999999985</v>
      </c>
      <c r="F5" s="60">
        <f t="shared" si="0"/>
        <v>28961.35</v>
      </c>
      <c r="G5" s="60">
        <f t="shared" si="0"/>
        <v>90943.060000000012</v>
      </c>
      <c r="H5" s="60">
        <f t="shared" si="0"/>
        <v>5674.66</v>
      </c>
      <c r="I5" s="60">
        <f t="shared" si="0"/>
        <v>184019.64</v>
      </c>
      <c r="J5" s="76"/>
    </row>
    <row r="6" spans="1:13" s="77" customFormat="1" ht="12.75" customHeight="1" x14ac:dyDescent="0.25">
      <c r="A6" s="63" t="s">
        <v>80</v>
      </c>
      <c r="B6" s="60">
        <f t="shared" ref="B6:B25" si="1">SUM(C6:I6)</f>
        <v>39222.32</v>
      </c>
      <c r="C6" s="232">
        <v>11884.97</v>
      </c>
      <c r="D6" s="232">
        <v>5594.03</v>
      </c>
      <c r="E6" s="232">
        <v>644</v>
      </c>
      <c r="F6" s="232">
        <v>693.8</v>
      </c>
      <c r="G6" s="232">
        <v>10940.02</v>
      </c>
      <c r="H6" s="232" t="s">
        <v>157</v>
      </c>
      <c r="I6" s="232">
        <v>9465.5</v>
      </c>
      <c r="J6" s="76"/>
    </row>
    <row r="7" spans="1:13" ht="12.75" customHeight="1" x14ac:dyDescent="0.25">
      <c r="A7" s="64" t="s">
        <v>81</v>
      </c>
      <c r="B7" s="60">
        <f t="shared" si="1"/>
        <v>80388.850000000006</v>
      </c>
      <c r="C7" s="232">
        <v>18526.93</v>
      </c>
      <c r="D7" s="232">
        <v>3228.49</v>
      </c>
      <c r="E7" s="232">
        <v>126.32</v>
      </c>
      <c r="F7" s="232">
        <v>2228.33</v>
      </c>
      <c r="G7" s="232">
        <v>5625.64</v>
      </c>
      <c r="H7" s="232" t="s">
        <v>157</v>
      </c>
      <c r="I7" s="232">
        <v>50653.14</v>
      </c>
      <c r="J7" s="76"/>
      <c r="K7" s="78"/>
    </row>
    <row r="8" spans="1:13" ht="12.75" customHeight="1" x14ac:dyDescent="0.25">
      <c r="A8" s="64" t="s">
        <v>82</v>
      </c>
      <c r="B8" s="60">
        <f t="shared" si="1"/>
        <v>42967.12999999999</v>
      </c>
      <c r="C8" s="232">
        <v>27089.63</v>
      </c>
      <c r="D8" s="232">
        <v>6742.33</v>
      </c>
      <c r="E8" s="232">
        <v>750.89</v>
      </c>
      <c r="F8" s="232">
        <v>366.4</v>
      </c>
      <c r="G8" s="232">
        <v>6785.98</v>
      </c>
      <c r="H8" s="232">
        <v>938.2</v>
      </c>
      <c r="I8" s="232">
        <v>293.7</v>
      </c>
      <c r="J8" s="76"/>
      <c r="K8" s="78"/>
    </row>
    <row r="9" spans="1:13" ht="12.75" customHeight="1" x14ac:dyDescent="0.25">
      <c r="A9" s="64" t="s">
        <v>83</v>
      </c>
      <c r="B9" s="60">
        <f t="shared" si="1"/>
        <v>93409.170000000013</v>
      </c>
      <c r="C9" s="232">
        <v>22667.38</v>
      </c>
      <c r="D9" s="232">
        <v>6828.58</v>
      </c>
      <c r="E9" s="232">
        <v>169.33</v>
      </c>
      <c r="F9" s="232">
        <v>534.83000000000004</v>
      </c>
      <c r="G9" s="232">
        <v>5829.39</v>
      </c>
      <c r="H9" s="232">
        <v>76.8</v>
      </c>
      <c r="I9" s="232">
        <v>57302.86</v>
      </c>
      <c r="J9" s="76"/>
      <c r="K9" s="78"/>
    </row>
    <row r="10" spans="1:13" ht="12.75" customHeight="1" x14ac:dyDescent="0.25">
      <c r="A10" s="64" t="s">
        <v>84</v>
      </c>
      <c r="B10" s="60">
        <f t="shared" si="1"/>
        <v>16529.45</v>
      </c>
      <c r="C10" s="232">
        <v>7410.88</v>
      </c>
      <c r="D10" s="232">
        <v>2846.97</v>
      </c>
      <c r="E10" s="232">
        <v>720.6</v>
      </c>
      <c r="F10" s="232">
        <v>7.14</v>
      </c>
      <c r="G10" s="232">
        <v>3647.4</v>
      </c>
      <c r="H10" s="232">
        <v>1896.46</v>
      </c>
      <c r="I10" s="232" t="s">
        <v>157</v>
      </c>
      <c r="J10" s="76"/>
      <c r="K10" s="78"/>
    </row>
    <row r="11" spans="1:13" ht="12.75" customHeight="1" x14ac:dyDescent="0.25">
      <c r="A11" s="64" t="s">
        <v>85</v>
      </c>
      <c r="B11" s="60">
        <f t="shared" si="1"/>
        <v>34873.32</v>
      </c>
      <c r="C11" s="232">
        <v>18942.98</v>
      </c>
      <c r="D11" s="232">
        <v>4271.05</v>
      </c>
      <c r="E11" s="232">
        <v>857.34</v>
      </c>
      <c r="F11" s="232">
        <v>972.5</v>
      </c>
      <c r="G11" s="232">
        <v>4600.67</v>
      </c>
      <c r="H11" s="232">
        <v>31.5</v>
      </c>
      <c r="I11" s="232">
        <v>5197.28</v>
      </c>
      <c r="J11" s="76"/>
      <c r="K11" s="78"/>
      <c r="M11" s="79"/>
    </row>
    <row r="12" spans="1:13" ht="12.75" customHeight="1" x14ac:dyDescent="0.25">
      <c r="A12" s="64" t="s">
        <v>86</v>
      </c>
      <c r="B12" s="60">
        <f t="shared" si="1"/>
        <v>41478.5</v>
      </c>
      <c r="C12" s="232">
        <v>16176.94</v>
      </c>
      <c r="D12" s="232">
        <v>9588.1200000000008</v>
      </c>
      <c r="E12" s="232">
        <v>950.6</v>
      </c>
      <c r="F12" s="232">
        <v>145.80000000000001</v>
      </c>
      <c r="G12" s="232">
        <v>6272.51</v>
      </c>
      <c r="H12" s="232">
        <v>232.6</v>
      </c>
      <c r="I12" s="232">
        <v>8111.93</v>
      </c>
      <c r="J12" s="76"/>
      <c r="K12" s="78"/>
    </row>
    <row r="13" spans="1:13" ht="12.75" customHeight="1" x14ac:dyDescent="0.25">
      <c r="A13" s="64" t="s">
        <v>87</v>
      </c>
      <c r="B13" s="60">
        <f t="shared" si="1"/>
        <v>28211.23</v>
      </c>
      <c r="C13" s="232">
        <v>16154.34</v>
      </c>
      <c r="D13" s="232">
        <v>5367.12</v>
      </c>
      <c r="E13" s="232">
        <v>521.77</v>
      </c>
      <c r="F13" s="232">
        <v>1171.5899999999999</v>
      </c>
      <c r="G13" s="232">
        <v>4321.1099999999997</v>
      </c>
      <c r="H13" s="232">
        <v>13.1</v>
      </c>
      <c r="I13" s="232">
        <v>662.2</v>
      </c>
      <c r="J13" s="76"/>
      <c r="K13" s="78"/>
    </row>
    <row r="14" spans="1:13" ht="12.75" customHeight="1" x14ac:dyDescent="0.25">
      <c r="A14" s="64" t="s">
        <v>88</v>
      </c>
      <c r="B14" s="60">
        <f t="shared" si="1"/>
        <v>27592.810000000005</v>
      </c>
      <c r="C14" s="232">
        <v>10123.790000000001</v>
      </c>
      <c r="D14" s="232">
        <v>2451.64</v>
      </c>
      <c r="E14" s="232">
        <v>773.08</v>
      </c>
      <c r="F14" s="232">
        <v>3714.8</v>
      </c>
      <c r="G14" s="232">
        <v>5555.49</v>
      </c>
      <c r="H14" s="232">
        <v>19.7</v>
      </c>
      <c r="I14" s="232">
        <v>4954.3100000000004</v>
      </c>
      <c r="J14" s="76"/>
      <c r="K14" s="78"/>
    </row>
    <row r="15" spans="1:13" ht="12.75" customHeight="1" x14ac:dyDescent="0.25">
      <c r="A15" s="64" t="s">
        <v>89</v>
      </c>
      <c r="B15" s="60">
        <f t="shared" si="1"/>
        <v>29841.319999999996</v>
      </c>
      <c r="C15" s="232">
        <v>17565.27</v>
      </c>
      <c r="D15" s="232">
        <v>2037.83</v>
      </c>
      <c r="E15" s="232">
        <v>72.819999999999993</v>
      </c>
      <c r="F15" s="232">
        <v>1658.93</v>
      </c>
      <c r="G15" s="232">
        <v>2701.03</v>
      </c>
      <c r="H15" s="232" t="s">
        <v>157</v>
      </c>
      <c r="I15" s="232">
        <v>5805.44</v>
      </c>
      <c r="J15" s="76"/>
      <c r="K15" s="78"/>
    </row>
    <row r="16" spans="1:13" ht="12.75" customHeight="1" x14ac:dyDescent="0.25">
      <c r="A16" s="64" t="s">
        <v>90</v>
      </c>
      <c r="B16" s="60">
        <f t="shared" si="1"/>
        <v>13540.679999999998</v>
      </c>
      <c r="C16" s="232">
        <v>6117.14</v>
      </c>
      <c r="D16" s="232">
        <v>1744.25</v>
      </c>
      <c r="E16" s="232">
        <v>814.7</v>
      </c>
      <c r="F16" s="232">
        <v>85.5</v>
      </c>
      <c r="G16" s="232">
        <v>3702.3</v>
      </c>
      <c r="H16" s="232">
        <v>1054.72</v>
      </c>
      <c r="I16" s="232">
        <v>22.07</v>
      </c>
      <c r="J16" s="76"/>
      <c r="K16" s="78"/>
    </row>
    <row r="17" spans="1:12" ht="12.75" customHeight="1" x14ac:dyDescent="0.25">
      <c r="A17" s="64" t="s">
        <v>91</v>
      </c>
      <c r="B17" s="60">
        <f t="shared" si="1"/>
        <v>6706.68</v>
      </c>
      <c r="C17" s="232">
        <v>793.66</v>
      </c>
      <c r="D17" s="232">
        <v>464.29</v>
      </c>
      <c r="E17" s="232">
        <v>226.07</v>
      </c>
      <c r="F17" s="232" t="s">
        <v>157</v>
      </c>
      <c r="G17" s="232">
        <v>499.2</v>
      </c>
      <c r="H17" s="232">
        <v>997</v>
      </c>
      <c r="I17" s="232">
        <v>3726.46</v>
      </c>
      <c r="J17" s="76"/>
      <c r="K17" s="78"/>
    </row>
    <row r="18" spans="1:12" ht="12.75" customHeight="1" x14ac:dyDescent="0.25">
      <c r="A18" s="64" t="s">
        <v>92</v>
      </c>
      <c r="B18" s="60">
        <f t="shared" si="1"/>
        <v>34609.109999999993</v>
      </c>
      <c r="C18" s="232">
        <v>14090.4</v>
      </c>
      <c r="D18" s="232">
        <v>2676.85</v>
      </c>
      <c r="E18" s="232">
        <v>282.74</v>
      </c>
      <c r="F18" s="232">
        <v>8026.12</v>
      </c>
      <c r="G18" s="232">
        <v>8066.56</v>
      </c>
      <c r="H18" s="232">
        <v>0.42</v>
      </c>
      <c r="I18" s="232">
        <v>1466.02</v>
      </c>
      <c r="J18" s="76"/>
      <c r="K18" s="78"/>
      <c r="L18" s="79"/>
    </row>
    <row r="19" spans="1:12" ht="12.75" customHeight="1" x14ac:dyDescent="0.25">
      <c r="A19" s="64" t="s">
        <v>93</v>
      </c>
      <c r="B19" s="60">
        <f t="shared" si="1"/>
        <v>24303.66</v>
      </c>
      <c r="C19" s="232">
        <v>11895.3</v>
      </c>
      <c r="D19" s="232">
        <v>1211.69</v>
      </c>
      <c r="E19" s="232">
        <v>28.91</v>
      </c>
      <c r="F19" s="232">
        <v>7475.05</v>
      </c>
      <c r="G19" s="232">
        <v>2716.03</v>
      </c>
      <c r="H19" s="232" t="s">
        <v>157</v>
      </c>
      <c r="I19" s="232">
        <v>976.68</v>
      </c>
      <c r="J19" s="76"/>
      <c r="K19" s="78"/>
    </row>
    <row r="20" spans="1:12" ht="12.75" customHeight="1" x14ac:dyDescent="0.25">
      <c r="A20" s="64" t="s">
        <v>94</v>
      </c>
      <c r="B20" s="60">
        <f t="shared" si="1"/>
        <v>77328.11</v>
      </c>
      <c r="C20" s="232">
        <v>40423.910000000003</v>
      </c>
      <c r="D20" s="232">
        <v>21614.83</v>
      </c>
      <c r="E20" s="232">
        <v>852.6</v>
      </c>
      <c r="F20" s="232">
        <v>7.1</v>
      </c>
      <c r="G20" s="232">
        <v>10958.96</v>
      </c>
      <c r="H20" s="232">
        <v>413.36</v>
      </c>
      <c r="I20" s="232">
        <v>3057.35</v>
      </c>
      <c r="J20" s="76"/>
      <c r="K20" s="78"/>
    </row>
    <row r="21" spans="1:12" ht="12.75" customHeight="1" x14ac:dyDescent="0.25">
      <c r="A21" s="63" t="s">
        <v>95</v>
      </c>
      <c r="B21" s="60">
        <f t="shared" si="1"/>
        <v>8818.91</v>
      </c>
      <c r="C21" s="232">
        <v>2771.5</v>
      </c>
      <c r="D21" s="232">
        <v>1530.21</v>
      </c>
      <c r="E21" s="232">
        <v>381.2</v>
      </c>
      <c r="F21" s="232">
        <v>6.1</v>
      </c>
      <c r="G21" s="232">
        <v>4129.8999999999996</v>
      </c>
      <c r="H21" s="232" t="s">
        <v>157</v>
      </c>
      <c r="I21" s="232" t="s">
        <v>157</v>
      </c>
      <c r="J21" s="76"/>
      <c r="K21" s="78"/>
    </row>
    <row r="22" spans="1:12" ht="12.75" customHeight="1" x14ac:dyDescent="0.25">
      <c r="A22" s="64" t="s">
        <v>96</v>
      </c>
      <c r="B22" s="60">
        <f t="shared" si="1"/>
        <v>54651.78</v>
      </c>
      <c r="C22" s="232">
        <v>12410.91</v>
      </c>
      <c r="D22" s="232">
        <v>3136.81</v>
      </c>
      <c r="E22" s="232">
        <v>924.68</v>
      </c>
      <c r="F22" s="232">
        <v>1855.56</v>
      </c>
      <c r="G22" s="232">
        <v>4222.75</v>
      </c>
      <c r="H22" s="232">
        <v>0.8</v>
      </c>
      <c r="I22" s="232">
        <v>32100.27</v>
      </c>
      <c r="J22" s="76"/>
      <c r="K22" s="78"/>
    </row>
    <row r="23" spans="1:12" ht="12.75" customHeight="1" x14ac:dyDescent="0.25">
      <c r="A23" s="64" t="s">
        <v>97</v>
      </c>
      <c r="B23" s="60">
        <f t="shared" si="1"/>
        <v>31.900000000000002</v>
      </c>
      <c r="C23" s="232">
        <v>14.1</v>
      </c>
      <c r="D23" s="232">
        <v>3.5</v>
      </c>
      <c r="E23" s="232">
        <v>0.8</v>
      </c>
      <c r="F23" s="232" t="s">
        <v>157</v>
      </c>
      <c r="G23" s="232">
        <v>13.3</v>
      </c>
      <c r="H23" s="232" t="s">
        <v>157</v>
      </c>
      <c r="I23" s="232">
        <v>0.2</v>
      </c>
      <c r="J23" s="76"/>
      <c r="K23" s="78"/>
    </row>
    <row r="24" spans="1:12" ht="12.75" customHeight="1" x14ac:dyDescent="0.25">
      <c r="A24" s="64" t="s">
        <v>98</v>
      </c>
      <c r="B24" s="60">
        <f t="shared" si="1"/>
        <v>17.599999999999998</v>
      </c>
      <c r="C24" s="232">
        <v>14.5</v>
      </c>
      <c r="D24" s="232">
        <v>0.4</v>
      </c>
      <c r="E24" s="232">
        <v>0.5</v>
      </c>
      <c r="F24" s="232" t="s">
        <v>157</v>
      </c>
      <c r="G24" s="232">
        <v>1.5</v>
      </c>
      <c r="H24" s="232" t="s">
        <v>157</v>
      </c>
      <c r="I24" s="232">
        <v>0.7</v>
      </c>
      <c r="J24" s="76"/>
      <c r="K24" s="78"/>
    </row>
    <row r="25" spans="1:12" ht="12.75" customHeight="1" x14ac:dyDescent="0.25">
      <c r="A25" s="66" t="s">
        <v>99</v>
      </c>
      <c r="B25" s="68">
        <f t="shared" si="1"/>
        <v>3767.8100000000004</v>
      </c>
      <c r="C25" s="233">
        <v>2823.16</v>
      </c>
      <c r="D25" s="233">
        <v>355.1</v>
      </c>
      <c r="E25" s="233">
        <v>0.9</v>
      </c>
      <c r="F25" s="233">
        <v>11.8</v>
      </c>
      <c r="G25" s="233">
        <v>353.32</v>
      </c>
      <c r="H25" s="233" t="s">
        <v>157</v>
      </c>
      <c r="I25" s="233">
        <v>223.53</v>
      </c>
      <c r="J25" s="76"/>
      <c r="K25" s="78"/>
    </row>
    <row r="26" spans="1:12" x14ac:dyDescent="0.2">
      <c r="B26" s="79"/>
    </row>
    <row r="27" spans="1:12" x14ac:dyDescent="0.2">
      <c r="A27" s="192"/>
      <c r="C27" s="79"/>
    </row>
    <row r="28" spans="1:12" x14ac:dyDescent="0.2">
      <c r="B28" s="60"/>
      <c r="C28" s="7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A3" sqref="A3:A5"/>
    </sheetView>
  </sheetViews>
  <sheetFormatPr defaultRowHeight="12.75" x14ac:dyDescent="0.2"/>
  <cols>
    <col min="1" max="1" width="21.7109375" style="363" customWidth="1"/>
    <col min="2" max="2" width="11.85546875" style="363" customWidth="1"/>
    <col min="3" max="3" width="10" style="363" customWidth="1"/>
    <col min="4" max="6" width="9.85546875" style="363" customWidth="1"/>
    <col min="7" max="7" width="9.5703125" style="363" customWidth="1"/>
    <col min="8" max="9" width="9.85546875" style="363" customWidth="1"/>
    <col min="10" max="10" width="10.5703125" style="363" customWidth="1"/>
    <col min="11" max="11" width="9.5703125" style="363" customWidth="1"/>
    <col min="12" max="12" width="9" style="363" customWidth="1"/>
    <col min="13" max="13" width="10.28515625" style="363" customWidth="1"/>
    <col min="14" max="14" width="8.28515625" style="363" customWidth="1"/>
    <col min="15" max="15" width="10.85546875" style="363" customWidth="1"/>
    <col min="16" max="16" width="11" style="363" customWidth="1"/>
    <col min="17" max="253" width="9.140625" style="363"/>
    <col min="254" max="254" width="21.7109375" style="363" customWidth="1"/>
    <col min="255" max="255" width="11.85546875" style="363" customWidth="1"/>
    <col min="256" max="256" width="10" style="363" customWidth="1"/>
    <col min="257" max="257" width="8.7109375" style="363" customWidth="1"/>
    <col min="258" max="259" width="9.85546875" style="363" customWidth="1"/>
    <col min="260" max="260" width="8.42578125" style="363" customWidth="1"/>
    <col min="261" max="262" width="9.85546875" style="363" customWidth="1"/>
    <col min="263" max="263" width="8.7109375" style="363" customWidth="1"/>
    <col min="264" max="264" width="9.5703125" style="363" customWidth="1"/>
    <col min="265" max="266" width="9" style="363" customWidth="1"/>
    <col min="267" max="267" width="5.5703125" style="363" customWidth="1"/>
    <col min="268" max="268" width="10.85546875" style="363" customWidth="1"/>
    <col min="269" max="509" width="9.140625" style="363"/>
    <col min="510" max="510" width="21.7109375" style="363" customWidth="1"/>
    <col min="511" max="511" width="11.85546875" style="363" customWidth="1"/>
    <col min="512" max="512" width="10" style="363" customWidth="1"/>
    <col min="513" max="513" width="8.7109375" style="363" customWidth="1"/>
    <col min="514" max="515" width="9.85546875" style="363" customWidth="1"/>
    <col min="516" max="516" width="8.42578125" style="363" customWidth="1"/>
    <col min="517" max="518" width="9.85546875" style="363" customWidth="1"/>
    <col min="519" max="519" width="8.7109375" style="363" customWidth="1"/>
    <col min="520" max="520" width="9.5703125" style="363" customWidth="1"/>
    <col min="521" max="522" width="9" style="363" customWidth="1"/>
    <col min="523" max="523" width="5.5703125" style="363" customWidth="1"/>
    <col min="524" max="524" width="10.85546875" style="363" customWidth="1"/>
    <col min="525" max="765" width="9.140625" style="363"/>
    <col min="766" max="766" width="21.7109375" style="363" customWidth="1"/>
    <col min="767" max="767" width="11.85546875" style="363" customWidth="1"/>
    <col min="768" max="768" width="10" style="363" customWidth="1"/>
    <col min="769" max="769" width="8.7109375" style="363" customWidth="1"/>
    <col min="770" max="771" width="9.85546875" style="363" customWidth="1"/>
    <col min="772" max="772" width="8.42578125" style="363" customWidth="1"/>
    <col min="773" max="774" width="9.85546875" style="363" customWidth="1"/>
    <col min="775" max="775" width="8.7109375" style="363" customWidth="1"/>
    <col min="776" max="776" width="9.5703125" style="363" customWidth="1"/>
    <col min="777" max="778" width="9" style="363" customWidth="1"/>
    <col min="779" max="779" width="5.5703125" style="363" customWidth="1"/>
    <col min="780" max="780" width="10.85546875" style="363" customWidth="1"/>
    <col min="781" max="1021" width="9.140625" style="363"/>
    <col min="1022" max="1022" width="21.7109375" style="363" customWidth="1"/>
    <col min="1023" max="1023" width="11.85546875" style="363" customWidth="1"/>
    <col min="1024" max="1024" width="10" style="363" customWidth="1"/>
    <col min="1025" max="1025" width="8.7109375" style="363" customWidth="1"/>
    <col min="1026" max="1027" width="9.85546875" style="363" customWidth="1"/>
    <col min="1028" max="1028" width="8.42578125" style="363" customWidth="1"/>
    <col min="1029" max="1030" width="9.85546875" style="363" customWidth="1"/>
    <col min="1031" max="1031" width="8.7109375" style="363" customWidth="1"/>
    <col min="1032" max="1032" width="9.5703125" style="363" customWidth="1"/>
    <col min="1033" max="1034" width="9" style="363" customWidth="1"/>
    <col min="1035" max="1035" width="5.5703125" style="363" customWidth="1"/>
    <col min="1036" max="1036" width="10.85546875" style="363" customWidth="1"/>
    <col min="1037" max="1277" width="9.140625" style="363"/>
    <col min="1278" max="1278" width="21.7109375" style="363" customWidth="1"/>
    <col min="1279" max="1279" width="11.85546875" style="363" customWidth="1"/>
    <col min="1280" max="1280" width="10" style="363" customWidth="1"/>
    <col min="1281" max="1281" width="8.7109375" style="363" customWidth="1"/>
    <col min="1282" max="1283" width="9.85546875" style="363" customWidth="1"/>
    <col min="1284" max="1284" width="8.42578125" style="363" customWidth="1"/>
    <col min="1285" max="1286" width="9.85546875" style="363" customWidth="1"/>
    <col min="1287" max="1287" width="8.7109375" style="363" customWidth="1"/>
    <col min="1288" max="1288" width="9.5703125" style="363" customWidth="1"/>
    <col min="1289" max="1290" width="9" style="363" customWidth="1"/>
    <col min="1291" max="1291" width="5.5703125" style="363" customWidth="1"/>
    <col min="1292" max="1292" width="10.85546875" style="363" customWidth="1"/>
    <col min="1293" max="1533" width="9.140625" style="363"/>
    <col min="1534" max="1534" width="21.7109375" style="363" customWidth="1"/>
    <col min="1535" max="1535" width="11.85546875" style="363" customWidth="1"/>
    <col min="1536" max="1536" width="10" style="363" customWidth="1"/>
    <col min="1537" max="1537" width="8.7109375" style="363" customWidth="1"/>
    <col min="1538" max="1539" width="9.85546875" style="363" customWidth="1"/>
    <col min="1540" max="1540" width="8.42578125" style="363" customWidth="1"/>
    <col min="1541" max="1542" width="9.85546875" style="363" customWidth="1"/>
    <col min="1543" max="1543" width="8.7109375" style="363" customWidth="1"/>
    <col min="1544" max="1544" width="9.5703125" style="363" customWidth="1"/>
    <col min="1545" max="1546" width="9" style="363" customWidth="1"/>
    <col min="1547" max="1547" width="5.5703125" style="363" customWidth="1"/>
    <col min="1548" max="1548" width="10.85546875" style="363" customWidth="1"/>
    <col min="1549" max="1789" width="9.140625" style="363"/>
    <col min="1790" max="1790" width="21.7109375" style="363" customWidth="1"/>
    <col min="1791" max="1791" width="11.85546875" style="363" customWidth="1"/>
    <col min="1792" max="1792" width="10" style="363" customWidth="1"/>
    <col min="1793" max="1793" width="8.7109375" style="363" customWidth="1"/>
    <col min="1794" max="1795" width="9.85546875" style="363" customWidth="1"/>
    <col min="1796" max="1796" width="8.42578125" style="363" customWidth="1"/>
    <col min="1797" max="1798" width="9.85546875" style="363" customWidth="1"/>
    <col min="1799" max="1799" width="8.7109375" style="363" customWidth="1"/>
    <col min="1800" max="1800" width="9.5703125" style="363" customWidth="1"/>
    <col min="1801" max="1802" width="9" style="363" customWidth="1"/>
    <col min="1803" max="1803" width="5.5703125" style="363" customWidth="1"/>
    <col min="1804" max="1804" width="10.85546875" style="363" customWidth="1"/>
    <col min="1805" max="2045" width="9.140625" style="363"/>
    <col min="2046" max="2046" width="21.7109375" style="363" customWidth="1"/>
    <col min="2047" max="2047" width="11.85546875" style="363" customWidth="1"/>
    <col min="2048" max="2048" width="10" style="363" customWidth="1"/>
    <col min="2049" max="2049" width="8.7109375" style="363" customWidth="1"/>
    <col min="2050" max="2051" width="9.85546875" style="363" customWidth="1"/>
    <col min="2052" max="2052" width="8.42578125" style="363" customWidth="1"/>
    <col min="2053" max="2054" width="9.85546875" style="363" customWidth="1"/>
    <col min="2055" max="2055" width="8.7109375" style="363" customWidth="1"/>
    <col min="2056" max="2056" width="9.5703125" style="363" customWidth="1"/>
    <col min="2057" max="2058" width="9" style="363" customWidth="1"/>
    <col min="2059" max="2059" width="5.5703125" style="363" customWidth="1"/>
    <col min="2060" max="2060" width="10.85546875" style="363" customWidth="1"/>
    <col min="2061" max="2301" width="9.140625" style="363"/>
    <col min="2302" max="2302" width="21.7109375" style="363" customWidth="1"/>
    <col min="2303" max="2303" width="11.85546875" style="363" customWidth="1"/>
    <col min="2304" max="2304" width="10" style="363" customWidth="1"/>
    <col min="2305" max="2305" width="8.7109375" style="363" customWidth="1"/>
    <col min="2306" max="2307" width="9.85546875" style="363" customWidth="1"/>
    <col min="2308" max="2308" width="8.42578125" style="363" customWidth="1"/>
    <col min="2309" max="2310" width="9.85546875" style="363" customWidth="1"/>
    <col min="2311" max="2311" width="8.7109375" style="363" customWidth="1"/>
    <col min="2312" max="2312" width="9.5703125" style="363" customWidth="1"/>
    <col min="2313" max="2314" width="9" style="363" customWidth="1"/>
    <col min="2315" max="2315" width="5.5703125" style="363" customWidth="1"/>
    <col min="2316" max="2316" width="10.85546875" style="363" customWidth="1"/>
    <col min="2317" max="2557" width="9.140625" style="363"/>
    <col min="2558" max="2558" width="21.7109375" style="363" customWidth="1"/>
    <col min="2559" max="2559" width="11.85546875" style="363" customWidth="1"/>
    <col min="2560" max="2560" width="10" style="363" customWidth="1"/>
    <col min="2561" max="2561" width="8.7109375" style="363" customWidth="1"/>
    <col min="2562" max="2563" width="9.85546875" style="363" customWidth="1"/>
    <col min="2564" max="2564" width="8.42578125" style="363" customWidth="1"/>
    <col min="2565" max="2566" width="9.85546875" style="363" customWidth="1"/>
    <col min="2567" max="2567" width="8.7109375" style="363" customWidth="1"/>
    <col min="2568" max="2568" width="9.5703125" style="363" customWidth="1"/>
    <col min="2569" max="2570" width="9" style="363" customWidth="1"/>
    <col min="2571" max="2571" width="5.5703125" style="363" customWidth="1"/>
    <col min="2572" max="2572" width="10.85546875" style="363" customWidth="1"/>
    <col min="2573" max="2813" width="9.140625" style="363"/>
    <col min="2814" max="2814" width="21.7109375" style="363" customWidth="1"/>
    <col min="2815" max="2815" width="11.85546875" style="363" customWidth="1"/>
    <col min="2816" max="2816" width="10" style="363" customWidth="1"/>
    <col min="2817" max="2817" width="8.7109375" style="363" customWidth="1"/>
    <col min="2818" max="2819" width="9.85546875" style="363" customWidth="1"/>
    <col min="2820" max="2820" width="8.42578125" style="363" customWidth="1"/>
    <col min="2821" max="2822" width="9.85546875" style="363" customWidth="1"/>
    <col min="2823" max="2823" width="8.7109375" style="363" customWidth="1"/>
    <col min="2824" max="2824" width="9.5703125" style="363" customWidth="1"/>
    <col min="2825" max="2826" width="9" style="363" customWidth="1"/>
    <col min="2827" max="2827" width="5.5703125" style="363" customWidth="1"/>
    <col min="2828" max="2828" width="10.85546875" style="363" customWidth="1"/>
    <col min="2829" max="3069" width="9.140625" style="363"/>
    <col min="3070" max="3070" width="21.7109375" style="363" customWidth="1"/>
    <col min="3071" max="3071" width="11.85546875" style="363" customWidth="1"/>
    <col min="3072" max="3072" width="10" style="363" customWidth="1"/>
    <col min="3073" max="3073" width="8.7109375" style="363" customWidth="1"/>
    <col min="3074" max="3075" width="9.85546875" style="363" customWidth="1"/>
    <col min="3076" max="3076" width="8.42578125" style="363" customWidth="1"/>
    <col min="3077" max="3078" width="9.85546875" style="363" customWidth="1"/>
    <col min="3079" max="3079" width="8.7109375" style="363" customWidth="1"/>
    <col min="3080" max="3080" width="9.5703125" style="363" customWidth="1"/>
    <col min="3081" max="3082" width="9" style="363" customWidth="1"/>
    <col min="3083" max="3083" width="5.5703125" style="363" customWidth="1"/>
    <col min="3084" max="3084" width="10.85546875" style="363" customWidth="1"/>
    <col min="3085" max="3325" width="9.140625" style="363"/>
    <col min="3326" max="3326" width="21.7109375" style="363" customWidth="1"/>
    <col min="3327" max="3327" width="11.85546875" style="363" customWidth="1"/>
    <col min="3328" max="3328" width="10" style="363" customWidth="1"/>
    <col min="3329" max="3329" width="8.7109375" style="363" customWidth="1"/>
    <col min="3330" max="3331" width="9.85546875" style="363" customWidth="1"/>
    <col min="3332" max="3332" width="8.42578125" style="363" customWidth="1"/>
    <col min="3333" max="3334" width="9.85546875" style="363" customWidth="1"/>
    <col min="3335" max="3335" width="8.7109375" style="363" customWidth="1"/>
    <col min="3336" max="3336" width="9.5703125" style="363" customWidth="1"/>
    <col min="3337" max="3338" width="9" style="363" customWidth="1"/>
    <col min="3339" max="3339" width="5.5703125" style="363" customWidth="1"/>
    <col min="3340" max="3340" width="10.85546875" style="363" customWidth="1"/>
    <col min="3341" max="3581" width="9.140625" style="363"/>
    <col min="3582" max="3582" width="21.7109375" style="363" customWidth="1"/>
    <col min="3583" max="3583" width="11.85546875" style="363" customWidth="1"/>
    <col min="3584" max="3584" width="10" style="363" customWidth="1"/>
    <col min="3585" max="3585" width="8.7109375" style="363" customWidth="1"/>
    <col min="3586" max="3587" width="9.85546875" style="363" customWidth="1"/>
    <col min="3588" max="3588" width="8.42578125" style="363" customWidth="1"/>
    <col min="3589" max="3590" width="9.85546875" style="363" customWidth="1"/>
    <col min="3591" max="3591" width="8.7109375" style="363" customWidth="1"/>
    <col min="3592" max="3592" width="9.5703125" style="363" customWidth="1"/>
    <col min="3593" max="3594" width="9" style="363" customWidth="1"/>
    <col min="3595" max="3595" width="5.5703125" style="363" customWidth="1"/>
    <col min="3596" max="3596" width="10.85546875" style="363" customWidth="1"/>
    <col min="3597" max="3837" width="9.140625" style="363"/>
    <col min="3838" max="3838" width="21.7109375" style="363" customWidth="1"/>
    <col min="3839" max="3839" width="11.85546875" style="363" customWidth="1"/>
    <col min="3840" max="3840" width="10" style="363" customWidth="1"/>
    <col min="3841" max="3841" width="8.7109375" style="363" customWidth="1"/>
    <col min="3842" max="3843" width="9.85546875" style="363" customWidth="1"/>
    <col min="3844" max="3844" width="8.42578125" style="363" customWidth="1"/>
    <col min="3845" max="3846" width="9.85546875" style="363" customWidth="1"/>
    <col min="3847" max="3847" width="8.7109375" style="363" customWidth="1"/>
    <col min="3848" max="3848" width="9.5703125" style="363" customWidth="1"/>
    <col min="3849" max="3850" width="9" style="363" customWidth="1"/>
    <col min="3851" max="3851" width="5.5703125" style="363" customWidth="1"/>
    <col min="3852" max="3852" width="10.85546875" style="363" customWidth="1"/>
    <col min="3853" max="4093" width="9.140625" style="363"/>
    <col min="4094" max="4094" width="21.7109375" style="363" customWidth="1"/>
    <col min="4095" max="4095" width="11.85546875" style="363" customWidth="1"/>
    <col min="4096" max="4096" width="10" style="363" customWidth="1"/>
    <col min="4097" max="4097" width="8.7109375" style="363" customWidth="1"/>
    <col min="4098" max="4099" width="9.85546875" style="363" customWidth="1"/>
    <col min="4100" max="4100" width="8.42578125" style="363" customWidth="1"/>
    <col min="4101" max="4102" width="9.85546875" style="363" customWidth="1"/>
    <col min="4103" max="4103" width="8.7109375" style="363" customWidth="1"/>
    <col min="4104" max="4104" width="9.5703125" style="363" customWidth="1"/>
    <col min="4105" max="4106" width="9" style="363" customWidth="1"/>
    <col min="4107" max="4107" width="5.5703125" style="363" customWidth="1"/>
    <col min="4108" max="4108" width="10.85546875" style="363" customWidth="1"/>
    <col min="4109" max="4349" width="9.140625" style="363"/>
    <col min="4350" max="4350" width="21.7109375" style="363" customWidth="1"/>
    <col min="4351" max="4351" width="11.85546875" style="363" customWidth="1"/>
    <col min="4352" max="4352" width="10" style="363" customWidth="1"/>
    <col min="4353" max="4353" width="8.7109375" style="363" customWidth="1"/>
    <col min="4354" max="4355" width="9.85546875" style="363" customWidth="1"/>
    <col min="4356" max="4356" width="8.42578125" style="363" customWidth="1"/>
    <col min="4357" max="4358" width="9.85546875" style="363" customWidth="1"/>
    <col min="4359" max="4359" width="8.7109375" style="363" customWidth="1"/>
    <col min="4360" max="4360" width="9.5703125" style="363" customWidth="1"/>
    <col min="4361" max="4362" width="9" style="363" customWidth="1"/>
    <col min="4363" max="4363" width="5.5703125" style="363" customWidth="1"/>
    <col min="4364" max="4364" width="10.85546875" style="363" customWidth="1"/>
    <col min="4365" max="4605" width="9.140625" style="363"/>
    <col min="4606" max="4606" width="21.7109375" style="363" customWidth="1"/>
    <col min="4607" max="4607" width="11.85546875" style="363" customWidth="1"/>
    <col min="4608" max="4608" width="10" style="363" customWidth="1"/>
    <col min="4609" max="4609" width="8.7109375" style="363" customWidth="1"/>
    <col min="4610" max="4611" width="9.85546875" style="363" customWidth="1"/>
    <col min="4612" max="4612" width="8.42578125" style="363" customWidth="1"/>
    <col min="4613" max="4614" width="9.85546875" style="363" customWidth="1"/>
    <col min="4615" max="4615" width="8.7109375" style="363" customWidth="1"/>
    <col min="4616" max="4616" width="9.5703125" style="363" customWidth="1"/>
    <col min="4617" max="4618" width="9" style="363" customWidth="1"/>
    <col min="4619" max="4619" width="5.5703125" style="363" customWidth="1"/>
    <col min="4620" max="4620" width="10.85546875" style="363" customWidth="1"/>
    <col min="4621" max="4861" width="9.140625" style="363"/>
    <col min="4862" max="4862" width="21.7109375" style="363" customWidth="1"/>
    <col min="4863" max="4863" width="11.85546875" style="363" customWidth="1"/>
    <col min="4864" max="4864" width="10" style="363" customWidth="1"/>
    <col min="4865" max="4865" width="8.7109375" style="363" customWidth="1"/>
    <col min="4866" max="4867" width="9.85546875" style="363" customWidth="1"/>
    <col min="4868" max="4868" width="8.42578125" style="363" customWidth="1"/>
    <col min="4869" max="4870" width="9.85546875" style="363" customWidth="1"/>
    <col min="4871" max="4871" width="8.7109375" style="363" customWidth="1"/>
    <col min="4872" max="4872" width="9.5703125" style="363" customWidth="1"/>
    <col min="4873" max="4874" width="9" style="363" customWidth="1"/>
    <col min="4875" max="4875" width="5.5703125" style="363" customWidth="1"/>
    <col min="4876" max="4876" width="10.85546875" style="363" customWidth="1"/>
    <col min="4877" max="5117" width="9.140625" style="363"/>
    <col min="5118" max="5118" width="21.7109375" style="363" customWidth="1"/>
    <col min="5119" max="5119" width="11.85546875" style="363" customWidth="1"/>
    <col min="5120" max="5120" width="10" style="363" customWidth="1"/>
    <col min="5121" max="5121" width="8.7109375" style="363" customWidth="1"/>
    <col min="5122" max="5123" width="9.85546875" style="363" customWidth="1"/>
    <col min="5124" max="5124" width="8.42578125" style="363" customWidth="1"/>
    <col min="5125" max="5126" width="9.85546875" style="363" customWidth="1"/>
    <col min="5127" max="5127" width="8.7109375" style="363" customWidth="1"/>
    <col min="5128" max="5128" width="9.5703125" style="363" customWidth="1"/>
    <col min="5129" max="5130" width="9" style="363" customWidth="1"/>
    <col min="5131" max="5131" width="5.5703125" style="363" customWidth="1"/>
    <col min="5132" max="5132" width="10.85546875" style="363" customWidth="1"/>
    <col min="5133" max="5373" width="9.140625" style="363"/>
    <col min="5374" max="5374" width="21.7109375" style="363" customWidth="1"/>
    <col min="5375" max="5375" width="11.85546875" style="363" customWidth="1"/>
    <col min="5376" max="5376" width="10" style="363" customWidth="1"/>
    <col min="5377" max="5377" width="8.7109375" style="363" customWidth="1"/>
    <col min="5378" max="5379" width="9.85546875" style="363" customWidth="1"/>
    <col min="5380" max="5380" width="8.42578125" style="363" customWidth="1"/>
    <col min="5381" max="5382" width="9.85546875" style="363" customWidth="1"/>
    <col min="5383" max="5383" width="8.7109375" style="363" customWidth="1"/>
    <col min="5384" max="5384" width="9.5703125" style="363" customWidth="1"/>
    <col min="5385" max="5386" width="9" style="363" customWidth="1"/>
    <col min="5387" max="5387" width="5.5703125" style="363" customWidth="1"/>
    <col min="5388" max="5388" width="10.85546875" style="363" customWidth="1"/>
    <col min="5389" max="5629" width="9.140625" style="363"/>
    <col min="5630" max="5630" width="21.7109375" style="363" customWidth="1"/>
    <col min="5631" max="5631" width="11.85546875" style="363" customWidth="1"/>
    <col min="5632" max="5632" width="10" style="363" customWidth="1"/>
    <col min="5633" max="5633" width="8.7109375" style="363" customWidth="1"/>
    <col min="5634" max="5635" width="9.85546875" style="363" customWidth="1"/>
    <col min="5636" max="5636" width="8.42578125" style="363" customWidth="1"/>
    <col min="5637" max="5638" width="9.85546875" style="363" customWidth="1"/>
    <col min="5639" max="5639" width="8.7109375" style="363" customWidth="1"/>
    <col min="5640" max="5640" width="9.5703125" style="363" customWidth="1"/>
    <col min="5641" max="5642" width="9" style="363" customWidth="1"/>
    <col min="5643" max="5643" width="5.5703125" style="363" customWidth="1"/>
    <col min="5644" max="5644" width="10.85546875" style="363" customWidth="1"/>
    <col min="5645" max="5885" width="9.140625" style="363"/>
    <col min="5886" max="5886" width="21.7109375" style="363" customWidth="1"/>
    <col min="5887" max="5887" width="11.85546875" style="363" customWidth="1"/>
    <col min="5888" max="5888" width="10" style="363" customWidth="1"/>
    <col min="5889" max="5889" width="8.7109375" style="363" customWidth="1"/>
    <col min="5890" max="5891" width="9.85546875" style="363" customWidth="1"/>
    <col min="5892" max="5892" width="8.42578125" style="363" customWidth="1"/>
    <col min="5893" max="5894" width="9.85546875" style="363" customWidth="1"/>
    <col min="5895" max="5895" width="8.7109375" style="363" customWidth="1"/>
    <col min="5896" max="5896" width="9.5703125" style="363" customWidth="1"/>
    <col min="5897" max="5898" width="9" style="363" customWidth="1"/>
    <col min="5899" max="5899" width="5.5703125" style="363" customWidth="1"/>
    <col min="5900" max="5900" width="10.85546875" style="363" customWidth="1"/>
    <col min="5901" max="6141" width="9.140625" style="363"/>
    <col min="6142" max="6142" width="21.7109375" style="363" customWidth="1"/>
    <col min="6143" max="6143" width="11.85546875" style="363" customWidth="1"/>
    <col min="6144" max="6144" width="10" style="363" customWidth="1"/>
    <col min="6145" max="6145" width="8.7109375" style="363" customWidth="1"/>
    <col min="6146" max="6147" width="9.85546875" style="363" customWidth="1"/>
    <col min="6148" max="6148" width="8.42578125" style="363" customWidth="1"/>
    <col min="6149" max="6150" width="9.85546875" style="363" customWidth="1"/>
    <col min="6151" max="6151" width="8.7109375" style="363" customWidth="1"/>
    <col min="6152" max="6152" width="9.5703125" style="363" customWidth="1"/>
    <col min="6153" max="6154" width="9" style="363" customWidth="1"/>
    <col min="6155" max="6155" width="5.5703125" style="363" customWidth="1"/>
    <col min="6156" max="6156" width="10.85546875" style="363" customWidth="1"/>
    <col min="6157" max="6397" width="9.140625" style="363"/>
    <col min="6398" max="6398" width="21.7109375" style="363" customWidth="1"/>
    <col min="6399" max="6399" width="11.85546875" style="363" customWidth="1"/>
    <col min="6400" max="6400" width="10" style="363" customWidth="1"/>
    <col min="6401" max="6401" width="8.7109375" style="363" customWidth="1"/>
    <col min="6402" max="6403" width="9.85546875" style="363" customWidth="1"/>
    <col min="6404" max="6404" width="8.42578125" style="363" customWidth="1"/>
    <col min="6405" max="6406" width="9.85546875" style="363" customWidth="1"/>
    <col min="6407" max="6407" width="8.7109375" style="363" customWidth="1"/>
    <col min="6408" max="6408" width="9.5703125" style="363" customWidth="1"/>
    <col min="6409" max="6410" width="9" style="363" customWidth="1"/>
    <col min="6411" max="6411" width="5.5703125" style="363" customWidth="1"/>
    <col min="6412" max="6412" width="10.85546875" style="363" customWidth="1"/>
    <col min="6413" max="6653" width="9.140625" style="363"/>
    <col min="6654" max="6654" width="21.7109375" style="363" customWidth="1"/>
    <col min="6655" max="6655" width="11.85546875" style="363" customWidth="1"/>
    <col min="6656" max="6656" width="10" style="363" customWidth="1"/>
    <col min="6657" max="6657" width="8.7109375" style="363" customWidth="1"/>
    <col min="6658" max="6659" width="9.85546875" style="363" customWidth="1"/>
    <col min="6660" max="6660" width="8.42578125" style="363" customWidth="1"/>
    <col min="6661" max="6662" width="9.85546875" style="363" customWidth="1"/>
    <col min="6663" max="6663" width="8.7109375" style="363" customWidth="1"/>
    <col min="6664" max="6664" width="9.5703125" style="363" customWidth="1"/>
    <col min="6665" max="6666" width="9" style="363" customWidth="1"/>
    <col min="6667" max="6667" width="5.5703125" style="363" customWidth="1"/>
    <col min="6668" max="6668" width="10.85546875" style="363" customWidth="1"/>
    <col min="6669" max="6909" width="9.140625" style="363"/>
    <col min="6910" max="6910" width="21.7109375" style="363" customWidth="1"/>
    <col min="6911" max="6911" width="11.85546875" style="363" customWidth="1"/>
    <col min="6912" max="6912" width="10" style="363" customWidth="1"/>
    <col min="6913" max="6913" width="8.7109375" style="363" customWidth="1"/>
    <col min="6914" max="6915" width="9.85546875" style="363" customWidth="1"/>
    <col min="6916" max="6916" width="8.42578125" style="363" customWidth="1"/>
    <col min="6917" max="6918" width="9.85546875" style="363" customWidth="1"/>
    <col min="6919" max="6919" width="8.7109375" style="363" customWidth="1"/>
    <col min="6920" max="6920" width="9.5703125" style="363" customWidth="1"/>
    <col min="6921" max="6922" width="9" style="363" customWidth="1"/>
    <col min="6923" max="6923" width="5.5703125" style="363" customWidth="1"/>
    <col min="6924" max="6924" width="10.85546875" style="363" customWidth="1"/>
    <col min="6925" max="7165" width="9.140625" style="363"/>
    <col min="7166" max="7166" width="21.7109375" style="363" customWidth="1"/>
    <col min="7167" max="7167" width="11.85546875" style="363" customWidth="1"/>
    <col min="7168" max="7168" width="10" style="363" customWidth="1"/>
    <col min="7169" max="7169" width="8.7109375" style="363" customWidth="1"/>
    <col min="7170" max="7171" width="9.85546875" style="363" customWidth="1"/>
    <col min="7172" max="7172" width="8.42578125" style="363" customWidth="1"/>
    <col min="7173" max="7174" width="9.85546875" style="363" customWidth="1"/>
    <col min="7175" max="7175" width="8.7109375" style="363" customWidth="1"/>
    <col min="7176" max="7176" width="9.5703125" style="363" customWidth="1"/>
    <col min="7177" max="7178" width="9" style="363" customWidth="1"/>
    <col min="7179" max="7179" width="5.5703125" style="363" customWidth="1"/>
    <col min="7180" max="7180" width="10.85546875" style="363" customWidth="1"/>
    <col min="7181" max="7421" width="9.140625" style="363"/>
    <col min="7422" max="7422" width="21.7109375" style="363" customWidth="1"/>
    <col min="7423" max="7423" width="11.85546875" style="363" customWidth="1"/>
    <col min="7424" max="7424" width="10" style="363" customWidth="1"/>
    <col min="7425" max="7425" width="8.7109375" style="363" customWidth="1"/>
    <col min="7426" max="7427" width="9.85546875" style="363" customWidth="1"/>
    <col min="7428" max="7428" width="8.42578125" style="363" customWidth="1"/>
    <col min="7429" max="7430" width="9.85546875" style="363" customWidth="1"/>
    <col min="7431" max="7431" width="8.7109375" style="363" customWidth="1"/>
    <col min="7432" max="7432" width="9.5703125" style="363" customWidth="1"/>
    <col min="7433" max="7434" width="9" style="363" customWidth="1"/>
    <col min="7435" max="7435" width="5.5703125" style="363" customWidth="1"/>
    <col min="7436" max="7436" width="10.85546875" style="363" customWidth="1"/>
    <col min="7437" max="7677" width="9.140625" style="363"/>
    <col min="7678" max="7678" width="21.7109375" style="363" customWidth="1"/>
    <col min="7679" max="7679" width="11.85546875" style="363" customWidth="1"/>
    <col min="7680" max="7680" width="10" style="363" customWidth="1"/>
    <col min="7681" max="7681" width="8.7109375" style="363" customWidth="1"/>
    <col min="7682" max="7683" width="9.85546875" style="363" customWidth="1"/>
    <col min="7684" max="7684" width="8.42578125" style="363" customWidth="1"/>
    <col min="7685" max="7686" width="9.85546875" style="363" customWidth="1"/>
    <col min="7687" max="7687" width="8.7109375" style="363" customWidth="1"/>
    <col min="7688" max="7688" width="9.5703125" style="363" customWidth="1"/>
    <col min="7689" max="7690" width="9" style="363" customWidth="1"/>
    <col min="7691" max="7691" width="5.5703125" style="363" customWidth="1"/>
    <col min="7692" max="7692" width="10.85546875" style="363" customWidth="1"/>
    <col min="7693" max="7933" width="9.140625" style="363"/>
    <col min="7934" max="7934" width="21.7109375" style="363" customWidth="1"/>
    <col min="7935" max="7935" width="11.85546875" style="363" customWidth="1"/>
    <col min="7936" max="7936" width="10" style="363" customWidth="1"/>
    <col min="7937" max="7937" width="8.7109375" style="363" customWidth="1"/>
    <col min="7938" max="7939" width="9.85546875" style="363" customWidth="1"/>
    <col min="7940" max="7940" width="8.42578125" style="363" customWidth="1"/>
    <col min="7941" max="7942" width="9.85546875" style="363" customWidth="1"/>
    <col min="7943" max="7943" width="8.7109375" style="363" customWidth="1"/>
    <col min="7944" max="7944" width="9.5703125" style="363" customWidth="1"/>
    <col min="7945" max="7946" width="9" style="363" customWidth="1"/>
    <col min="7947" max="7947" width="5.5703125" style="363" customWidth="1"/>
    <col min="7948" max="7948" width="10.85546875" style="363" customWidth="1"/>
    <col min="7949" max="8189" width="9.140625" style="363"/>
    <col min="8190" max="8190" width="21.7109375" style="363" customWidth="1"/>
    <col min="8191" max="8191" width="11.85546875" style="363" customWidth="1"/>
    <col min="8192" max="8192" width="10" style="363" customWidth="1"/>
    <col min="8193" max="8193" width="8.7109375" style="363" customWidth="1"/>
    <col min="8194" max="8195" width="9.85546875" style="363" customWidth="1"/>
    <col min="8196" max="8196" width="8.42578125" style="363" customWidth="1"/>
    <col min="8197" max="8198" width="9.85546875" style="363" customWidth="1"/>
    <col min="8199" max="8199" width="8.7109375" style="363" customWidth="1"/>
    <col min="8200" max="8200" width="9.5703125" style="363" customWidth="1"/>
    <col min="8201" max="8202" width="9" style="363" customWidth="1"/>
    <col min="8203" max="8203" width="5.5703125" style="363" customWidth="1"/>
    <col min="8204" max="8204" width="10.85546875" style="363" customWidth="1"/>
    <col min="8205" max="8445" width="9.140625" style="363"/>
    <col min="8446" max="8446" width="21.7109375" style="363" customWidth="1"/>
    <col min="8447" max="8447" width="11.85546875" style="363" customWidth="1"/>
    <col min="8448" max="8448" width="10" style="363" customWidth="1"/>
    <col min="8449" max="8449" width="8.7109375" style="363" customWidth="1"/>
    <col min="8450" max="8451" width="9.85546875" style="363" customWidth="1"/>
    <col min="8452" max="8452" width="8.42578125" style="363" customWidth="1"/>
    <col min="8453" max="8454" width="9.85546875" style="363" customWidth="1"/>
    <col min="8455" max="8455" width="8.7109375" style="363" customWidth="1"/>
    <col min="8456" max="8456" width="9.5703125" style="363" customWidth="1"/>
    <col min="8457" max="8458" width="9" style="363" customWidth="1"/>
    <col min="8459" max="8459" width="5.5703125" style="363" customWidth="1"/>
    <col min="8460" max="8460" width="10.85546875" style="363" customWidth="1"/>
    <col min="8461" max="8701" width="9.140625" style="363"/>
    <col min="8702" max="8702" width="21.7109375" style="363" customWidth="1"/>
    <col min="8703" max="8703" width="11.85546875" style="363" customWidth="1"/>
    <col min="8704" max="8704" width="10" style="363" customWidth="1"/>
    <col min="8705" max="8705" width="8.7109375" style="363" customWidth="1"/>
    <col min="8706" max="8707" width="9.85546875" style="363" customWidth="1"/>
    <col min="8708" max="8708" width="8.42578125" style="363" customWidth="1"/>
    <col min="8709" max="8710" width="9.85546875" style="363" customWidth="1"/>
    <col min="8711" max="8711" width="8.7109375" style="363" customWidth="1"/>
    <col min="8712" max="8712" width="9.5703125" style="363" customWidth="1"/>
    <col min="8713" max="8714" width="9" style="363" customWidth="1"/>
    <col min="8715" max="8715" width="5.5703125" style="363" customWidth="1"/>
    <col min="8716" max="8716" width="10.85546875" style="363" customWidth="1"/>
    <col min="8717" max="8957" width="9.140625" style="363"/>
    <col min="8958" max="8958" width="21.7109375" style="363" customWidth="1"/>
    <col min="8959" max="8959" width="11.85546875" style="363" customWidth="1"/>
    <col min="8960" max="8960" width="10" style="363" customWidth="1"/>
    <col min="8961" max="8961" width="8.7109375" style="363" customWidth="1"/>
    <col min="8962" max="8963" width="9.85546875" style="363" customWidth="1"/>
    <col min="8964" max="8964" width="8.42578125" style="363" customWidth="1"/>
    <col min="8965" max="8966" width="9.85546875" style="363" customWidth="1"/>
    <col min="8967" max="8967" width="8.7109375" style="363" customWidth="1"/>
    <col min="8968" max="8968" width="9.5703125" style="363" customWidth="1"/>
    <col min="8969" max="8970" width="9" style="363" customWidth="1"/>
    <col min="8971" max="8971" width="5.5703125" style="363" customWidth="1"/>
    <col min="8972" max="8972" width="10.85546875" style="363" customWidth="1"/>
    <col min="8973" max="9213" width="9.140625" style="363"/>
    <col min="9214" max="9214" width="21.7109375" style="363" customWidth="1"/>
    <col min="9215" max="9215" width="11.85546875" style="363" customWidth="1"/>
    <col min="9216" max="9216" width="10" style="363" customWidth="1"/>
    <col min="9217" max="9217" width="8.7109375" style="363" customWidth="1"/>
    <col min="9218" max="9219" width="9.85546875" style="363" customWidth="1"/>
    <col min="9220" max="9220" width="8.42578125" style="363" customWidth="1"/>
    <col min="9221" max="9222" width="9.85546875" style="363" customWidth="1"/>
    <col min="9223" max="9223" width="8.7109375" style="363" customWidth="1"/>
    <col min="9224" max="9224" width="9.5703125" style="363" customWidth="1"/>
    <col min="9225" max="9226" width="9" style="363" customWidth="1"/>
    <col min="9227" max="9227" width="5.5703125" style="363" customWidth="1"/>
    <col min="9228" max="9228" width="10.85546875" style="363" customWidth="1"/>
    <col min="9229" max="9469" width="9.140625" style="363"/>
    <col min="9470" max="9470" width="21.7109375" style="363" customWidth="1"/>
    <col min="9471" max="9471" width="11.85546875" style="363" customWidth="1"/>
    <col min="9472" max="9472" width="10" style="363" customWidth="1"/>
    <col min="9473" max="9473" width="8.7109375" style="363" customWidth="1"/>
    <col min="9474" max="9475" width="9.85546875" style="363" customWidth="1"/>
    <col min="9476" max="9476" width="8.42578125" style="363" customWidth="1"/>
    <col min="9477" max="9478" width="9.85546875" style="363" customWidth="1"/>
    <col min="9479" max="9479" width="8.7109375" style="363" customWidth="1"/>
    <col min="9480" max="9480" width="9.5703125" style="363" customWidth="1"/>
    <col min="9481" max="9482" width="9" style="363" customWidth="1"/>
    <col min="9483" max="9483" width="5.5703125" style="363" customWidth="1"/>
    <col min="9484" max="9484" width="10.85546875" style="363" customWidth="1"/>
    <col min="9485" max="9725" width="9.140625" style="363"/>
    <col min="9726" max="9726" width="21.7109375" style="363" customWidth="1"/>
    <col min="9727" max="9727" width="11.85546875" style="363" customWidth="1"/>
    <col min="9728" max="9728" width="10" style="363" customWidth="1"/>
    <col min="9729" max="9729" width="8.7109375" style="363" customWidth="1"/>
    <col min="9730" max="9731" width="9.85546875" style="363" customWidth="1"/>
    <col min="9732" max="9732" width="8.42578125" style="363" customWidth="1"/>
    <col min="9733" max="9734" width="9.85546875" style="363" customWidth="1"/>
    <col min="9735" max="9735" width="8.7109375" style="363" customWidth="1"/>
    <col min="9736" max="9736" width="9.5703125" style="363" customWidth="1"/>
    <col min="9737" max="9738" width="9" style="363" customWidth="1"/>
    <col min="9739" max="9739" width="5.5703125" style="363" customWidth="1"/>
    <col min="9740" max="9740" width="10.85546875" style="363" customWidth="1"/>
    <col min="9741" max="9981" width="9.140625" style="363"/>
    <col min="9982" max="9982" width="21.7109375" style="363" customWidth="1"/>
    <col min="9983" max="9983" width="11.85546875" style="363" customWidth="1"/>
    <col min="9984" max="9984" width="10" style="363" customWidth="1"/>
    <col min="9985" max="9985" width="8.7109375" style="363" customWidth="1"/>
    <col min="9986" max="9987" width="9.85546875" style="363" customWidth="1"/>
    <col min="9988" max="9988" width="8.42578125" style="363" customWidth="1"/>
    <col min="9989" max="9990" width="9.85546875" style="363" customWidth="1"/>
    <col min="9991" max="9991" width="8.7109375" style="363" customWidth="1"/>
    <col min="9992" max="9992" width="9.5703125" style="363" customWidth="1"/>
    <col min="9993" max="9994" width="9" style="363" customWidth="1"/>
    <col min="9995" max="9995" width="5.5703125" style="363" customWidth="1"/>
    <col min="9996" max="9996" width="10.85546875" style="363" customWidth="1"/>
    <col min="9997" max="10237" width="9.140625" style="363"/>
    <col min="10238" max="10238" width="21.7109375" style="363" customWidth="1"/>
    <col min="10239" max="10239" width="11.85546875" style="363" customWidth="1"/>
    <col min="10240" max="10240" width="10" style="363" customWidth="1"/>
    <col min="10241" max="10241" width="8.7109375" style="363" customWidth="1"/>
    <col min="10242" max="10243" width="9.85546875" style="363" customWidth="1"/>
    <col min="10244" max="10244" width="8.42578125" style="363" customWidth="1"/>
    <col min="10245" max="10246" width="9.85546875" style="363" customWidth="1"/>
    <col min="10247" max="10247" width="8.7109375" style="363" customWidth="1"/>
    <col min="10248" max="10248" width="9.5703125" style="363" customWidth="1"/>
    <col min="10249" max="10250" width="9" style="363" customWidth="1"/>
    <col min="10251" max="10251" width="5.5703125" style="363" customWidth="1"/>
    <col min="10252" max="10252" width="10.85546875" style="363" customWidth="1"/>
    <col min="10253" max="10493" width="9.140625" style="363"/>
    <col min="10494" max="10494" width="21.7109375" style="363" customWidth="1"/>
    <col min="10495" max="10495" width="11.85546875" style="363" customWidth="1"/>
    <col min="10496" max="10496" width="10" style="363" customWidth="1"/>
    <col min="10497" max="10497" width="8.7109375" style="363" customWidth="1"/>
    <col min="10498" max="10499" width="9.85546875" style="363" customWidth="1"/>
    <col min="10500" max="10500" width="8.42578125" style="363" customWidth="1"/>
    <col min="10501" max="10502" width="9.85546875" style="363" customWidth="1"/>
    <col min="10503" max="10503" width="8.7109375" style="363" customWidth="1"/>
    <col min="10504" max="10504" width="9.5703125" style="363" customWidth="1"/>
    <col min="10505" max="10506" width="9" style="363" customWidth="1"/>
    <col min="10507" max="10507" width="5.5703125" style="363" customWidth="1"/>
    <col min="10508" max="10508" width="10.85546875" style="363" customWidth="1"/>
    <col min="10509" max="10749" width="9.140625" style="363"/>
    <col min="10750" max="10750" width="21.7109375" style="363" customWidth="1"/>
    <col min="10751" max="10751" width="11.85546875" style="363" customWidth="1"/>
    <col min="10752" max="10752" width="10" style="363" customWidth="1"/>
    <col min="10753" max="10753" width="8.7109375" style="363" customWidth="1"/>
    <col min="10754" max="10755" width="9.85546875" style="363" customWidth="1"/>
    <col min="10756" max="10756" width="8.42578125" style="363" customWidth="1"/>
    <col min="10757" max="10758" width="9.85546875" style="363" customWidth="1"/>
    <col min="10759" max="10759" width="8.7109375" style="363" customWidth="1"/>
    <col min="10760" max="10760" width="9.5703125" style="363" customWidth="1"/>
    <col min="10761" max="10762" width="9" style="363" customWidth="1"/>
    <col min="10763" max="10763" width="5.5703125" style="363" customWidth="1"/>
    <col min="10764" max="10764" width="10.85546875" style="363" customWidth="1"/>
    <col min="10765" max="11005" width="9.140625" style="363"/>
    <col min="11006" max="11006" width="21.7109375" style="363" customWidth="1"/>
    <col min="11007" max="11007" width="11.85546875" style="363" customWidth="1"/>
    <col min="11008" max="11008" width="10" style="363" customWidth="1"/>
    <col min="11009" max="11009" width="8.7109375" style="363" customWidth="1"/>
    <col min="11010" max="11011" width="9.85546875" style="363" customWidth="1"/>
    <col min="11012" max="11012" width="8.42578125" style="363" customWidth="1"/>
    <col min="11013" max="11014" width="9.85546875" style="363" customWidth="1"/>
    <col min="11015" max="11015" width="8.7109375" style="363" customWidth="1"/>
    <col min="11016" max="11016" width="9.5703125" style="363" customWidth="1"/>
    <col min="11017" max="11018" width="9" style="363" customWidth="1"/>
    <col min="11019" max="11019" width="5.5703125" style="363" customWidth="1"/>
    <col min="11020" max="11020" width="10.85546875" style="363" customWidth="1"/>
    <col min="11021" max="11261" width="9.140625" style="363"/>
    <col min="11262" max="11262" width="21.7109375" style="363" customWidth="1"/>
    <col min="11263" max="11263" width="11.85546875" style="363" customWidth="1"/>
    <col min="11264" max="11264" width="10" style="363" customWidth="1"/>
    <col min="11265" max="11265" width="8.7109375" style="363" customWidth="1"/>
    <col min="11266" max="11267" width="9.85546875" style="363" customWidth="1"/>
    <col min="11268" max="11268" width="8.42578125" style="363" customWidth="1"/>
    <col min="11269" max="11270" width="9.85546875" style="363" customWidth="1"/>
    <col min="11271" max="11271" width="8.7109375" style="363" customWidth="1"/>
    <col min="11272" max="11272" width="9.5703125" style="363" customWidth="1"/>
    <col min="11273" max="11274" width="9" style="363" customWidth="1"/>
    <col min="11275" max="11275" width="5.5703125" style="363" customWidth="1"/>
    <col min="11276" max="11276" width="10.85546875" style="363" customWidth="1"/>
    <col min="11277" max="11517" width="9.140625" style="363"/>
    <col min="11518" max="11518" width="21.7109375" style="363" customWidth="1"/>
    <col min="11519" max="11519" width="11.85546875" style="363" customWidth="1"/>
    <col min="11520" max="11520" width="10" style="363" customWidth="1"/>
    <col min="11521" max="11521" width="8.7109375" style="363" customWidth="1"/>
    <col min="11522" max="11523" width="9.85546875" style="363" customWidth="1"/>
    <col min="11524" max="11524" width="8.42578125" style="363" customWidth="1"/>
    <col min="11525" max="11526" width="9.85546875" style="363" customWidth="1"/>
    <col min="11527" max="11527" width="8.7109375" style="363" customWidth="1"/>
    <col min="11528" max="11528" width="9.5703125" style="363" customWidth="1"/>
    <col min="11529" max="11530" width="9" style="363" customWidth="1"/>
    <col min="11531" max="11531" width="5.5703125" style="363" customWidth="1"/>
    <col min="11532" max="11532" width="10.85546875" style="363" customWidth="1"/>
    <col min="11533" max="11773" width="9.140625" style="363"/>
    <col min="11774" max="11774" width="21.7109375" style="363" customWidth="1"/>
    <col min="11775" max="11775" width="11.85546875" style="363" customWidth="1"/>
    <col min="11776" max="11776" width="10" style="363" customWidth="1"/>
    <col min="11777" max="11777" width="8.7109375" style="363" customWidth="1"/>
    <col min="11778" max="11779" width="9.85546875" style="363" customWidth="1"/>
    <col min="11780" max="11780" width="8.42578125" style="363" customWidth="1"/>
    <col min="11781" max="11782" width="9.85546875" style="363" customWidth="1"/>
    <col min="11783" max="11783" width="8.7109375" style="363" customWidth="1"/>
    <col min="11784" max="11784" width="9.5703125" style="363" customWidth="1"/>
    <col min="11785" max="11786" width="9" style="363" customWidth="1"/>
    <col min="11787" max="11787" width="5.5703125" style="363" customWidth="1"/>
    <col min="11788" max="11788" width="10.85546875" style="363" customWidth="1"/>
    <col min="11789" max="12029" width="9.140625" style="363"/>
    <col min="12030" max="12030" width="21.7109375" style="363" customWidth="1"/>
    <col min="12031" max="12031" width="11.85546875" style="363" customWidth="1"/>
    <col min="12032" max="12032" width="10" style="363" customWidth="1"/>
    <col min="12033" max="12033" width="8.7109375" style="363" customWidth="1"/>
    <col min="12034" max="12035" width="9.85546875" style="363" customWidth="1"/>
    <col min="12036" max="12036" width="8.42578125" style="363" customWidth="1"/>
    <col min="12037" max="12038" width="9.85546875" style="363" customWidth="1"/>
    <col min="12039" max="12039" width="8.7109375" style="363" customWidth="1"/>
    <col min="12040" max="12040" width="9.5703125" style="363" customWidth="1"/>
    <col min="12041" max="12042" width="9" style="363" customWidth="1"/>
    <col min="12043" max="12043" width="5.5703125" style="363" customWidth="1"/>
    <col min="12044" max="12044" width="10.85546875" style="363" customWidth="1"/>
    <col min="12045" max="12285" width="9.140625" style="363"/>
    <col min="12286" max="12286" width="21.7109375" style="363" customWidth="1"/>
    <col min="12287" max="12287" width="11.85546875" style="363" customWidth="1"/>
    <col min="12288" max="12288" width="10" style="363" customWidth="1"/>
    <col min="12289" max="12289" width="8.7109375" style="363" customWidth="1"/>
    <col min="12290" max="12291" width="9.85546875" style="363" customWidth="1"/>
    <col min="12292" max="12292" width="8.42578125" style="363" customWidth="1"/>
    <col min="12293" max="12294" width="9.85546875" style="363" customWidth="1"/>
    <col min="12295" max="12295" width="8.7109375" style="363" customWidth="1"/>
    <col min="12296" max="12296" width="9.5703125" style="363" customWidth="1"/>
    <col min="12297" max="12298" width="9" style="363" customWidth="1"/>
    <col min="12299" max="12299" width="5.5703125" style="363" customWidth="1"/>
    <col min="12300" max="12300" width="10.85546875" style="363" customWidth="1"/>
    <col min="12301" max="12541" width="9.140625" style="363"/>
    <col min="12542" max="12542" width="21.7109375" style="363" customWidth="1"/>
    <col min="12543" max="12543" width="11.85546875" style="363" customWidth="1"/>
    <col min="12544" max="12544" width="10" style="363" customWidth="1"/>
    <col min="12545" max="12545" width="8.7109375" style="363" customWidth="1"/>
    <col min="12546" max="12547" width="9.85546875" style="363" customWidth="1"/>
    <col min="12548" max="12548" width="8.42578125" style="363" customWidth="1"/>
    <col min="12549" max="12550" width="9.85546875" style="363" customWidth="1"/>
    <col min="12551" max="12551" width="8.7109375" style="363" customWidth="1"/>
    <col min="12552" max="12552" width="9.5703125" style="363" customWidth="1"/>
    <col min="12553" max="12554" width="9" style="363" customWidth="1"/>
    <col min="12555" max="12555" width="5.5703125" style="363" customWidth="1"/>
    <col min="12556" max="12556" width="10.85546875" style="363" customWidth="1"/>
    <col min="12557" max="12797" width="9.140625" style="363"/>
    <col min="12798" max="12798" width="21.7109375" style="363" customWidth="1"/>
    <col min="12799" max="12799" width="11.85546875" style="363" customWidth="1"/>
    <col min="12800" max="12800" width="10" style="363" customWidth="1"/>
    <col min="12801" max="12801" width="8.7109375" style="363" customWidth="1"/>
    <col min="12802" max="12803" width="9.85546875" style="363" customWidth="1"/>
    <col min="12804" max="12804" width="8.42578125" style="363" customWidth="1"/>
    <col min="12805" max="12806" width="9.85546875" style="363" customWidth="1"/>
    <col min="12807" max="12807" width="8.7109375" style="363" customWidth="1"/>
    <col min="12808" max="12808" width="9.5703125" style="363" customWidth="1"/>
    <col min="12809" max="12810" width="9" style="363" customWidth="1"/>
    <col min="12811" max="12811" width="5.5703125" style="363" customWidth="1"/>
    <col min="12812" max="12812" width="10.85546875" style="363" customWidth="1"/>
    <col min="12813" max="13053" width="9.140625" style="363"/>
    <col min="13054" max="13054" width="21.7109375" style="363" customWidth="1"/>
    <col min="13055" max="13055" width="11.85546875" style="363" customWidth="1"/>
    <col min="13056" max="13056" width="10" style="363" customWidth="1"/>
    <col min="13057" max="13057" width="8.7109375" style="363" customWidth="1"/>
    <col min="13058" max="13059" width="9.85546875" style="363" customWidth="1"/>
    <col min="13060" max="13060" width="8.42578125" style="363" customWidth="1"/>
    <col min="13061" max="13062" width="9.85546875" style="363" customWidth="1"/>
    <col min="13063" max="13063" width="8.7109375" style="363" customWidth="1"/>
    <col min="13064" max="13064" width="9.5703125" style="363" customWidth="1"/>
    <col min="13065" max="13066" width="9" style="363" customWidth="1"/>
    <col min="13067" max="13067" width="5.5703125" style="363" customWidth="1"/>
    <col min="13068" max="13068" width="10.85546875" style="363" customWidth="1"/>
    <col min="13069" max="13309" width="9.140625" style="363"/>
    <col min="13310" max="13310" width="21.7109375" style="363" customWidth="1"/>
    <col min="13311" max="13311" width="11.85546875" style="363" customWidth="1"/>
    <col min="13312" max="13312" width="10" style="363" customWidth="1"/>
    <col min="13313" max="13313" width="8.7109375" style="363" customWidth="1"/>
    <col min="13314" max="13315" width="9.85546875" style="363" customWidth="1"/>
    <col min="13316" max="13316" width="8.42578125" style="363" customWidth="1"/>
    <col min="13317" max="13318" width="9.85546875" style="363" customWidth="1"/>
    <col min="13319" max="13319" width="8.7109375" style="363" customWidth="1"/>
    <col min="13320" max="13320" width="9.5703125" style="363" customWidth="1"/>
    <col min="13321" max="13322" width="9" style="363" customWidth="1"/>
    <col min="13323" max="13323" width="5.5703125" style="363" customWidth="1"/>
    <col min="13324" max="13324" width="10.85546875" style="363" customWidth="1"/>
    <col min="13325" max="13565" width="9.140625" style="363"/>
    <col min="13566" max="13566" width="21.7109375" style="363" customWidth="1"/>
    <col min="13567" max="13567" width="11.85546875" style="363" customWidth="1"/>
    <col min="13568" max="13568" width="10" style="363" customWidth="1"/>
    <col min="13569" max="13569" width="8.7109375" style="363" customWidth="1"/>
    <col min="13570" max="13571" width="9.85546875" style="363" customWidth="1"/>
    <col min="13572" max="13572" width="8.42578125" style="363" customWidth="1"/>
    <col min="13573" max="13574" width="9.85546875" style="363" customWidth="1"/>
    <col min="13575" max="13575" width="8.7109375" style="363" customWidth="1"/>
    <col min="13576" max="13576" width="9.5703125" style="363" customWidth="1"/>
    <col min="13577" max="13578" width="9" style="363" customWidth="1"/>
    <col min="13579" max="13579" width="5.5703125" style="363" customWidth="1"/>
    <col min="13580" max="13580" width="10.85546875" style="363" customWidth="1"/>
    <col min="13581" max="13821" width="9.140625" style="363"/>
    <col min="13822" max="13822" width="21.7109375" style="363" customWidth="1"/>
    <col min="13823" max="13823" width="11.85546875" style="363" customWidth="1"/>
    <col min="13824" max="13824" width="10" style="363" customWidth="1"/>
    <col min="13825" max="13825" width="8.7109375" style="363" customWidth="1"/>
    <col min="13826" max="13827" width="9.85546875" style="363" customWidth="1"/>
    <col min="13828" max="13828" width="8.42578125" style="363" customWidth="1"/>
    <col min="13829" max="13830" width="9.85546875" style="363" customWidth="1"/>
    <col min="13831" max="13831" width="8.7109375" style="363" customWidth="1"/>
    <col min="13832" max="13832" width="9.5703125" style="363" customWidth="1"/>
    <col min="13833" max="13834" width="9" style="363" customWidth="1"/>
    <col min="13835" max="13835" width="5.5703125" style="363" customWidth="1"/>
    <col min="13836" max="13836" width="10.85546875" style="363" customWidth="1"/>
    <col min="13837" max="14077" width="9.140625" style="363"/>
    <col min="14078" max="14078" width="21.7109375" style="363" customWidth="1"/>
    <col min="14079" max="14079" width="11.85546875" style="363" customWidth="1"/>
    <col min="14080" max="14080" width="10" style="363" customWidth="1"/>
    <col min="14081" max="14081" width="8.7109375" style="363" customWidth="1"/>
    <col min="14082" max="14083" width="9.85546875" style="363" customWidth="1"/>
    <col min="14084" max="14084" width="8.42578125" style="363" customWidth="1"/>
    <col min="14085" max="14086" width="9.85546875" style="363" customWidth="1"/>
    <col min="14087" max="14087" width="8.7109375" style="363" customWidth="1"/>
    <col min="14088" max="14088" width="9.5703125" style="363" customWidth="1"/>
    <col min="14089" max="14090" width="9" style="363" customWidth="1"/>
    <col min="14091" max="14091" width="5.5703125" style="363" customWidth="1"/>
    <col min="14092" max="14092" width="10.85546875" style="363" customWidth="1"/>
    <col min="14093" max="14333" width="9.140625" style="363"/>
    <col min="14334" max="14334" width="21.7109375" style="363" customWidth="1"/>
    <col min="14335" max="14335" width="11.85546875" style="363" customWidth="1"/>
    <col min="14336" max="14336" width="10" style="363" customWidth="1"/>
    <col min="14337" max="14337" width="8.7109375" style="363" customWidth="1"/>
    <col min="14338" max="14339" width="9.85546875" style="363" customWidth="1"/>
    <col min="14340" max="14340" width="8.42578125" style="363" customWidth="1"/>
    <col min="14341" max="14342" width="9.85546875" style="363" customWidth="1"/>
    <col min="14343" max="14343" width="8.7109375" style="363" customWidth="1"/>
    <col min="14344" max="14344" width="9.5703125" style="363" customWidth="1"/>
    <col min="14345" max="14346" width="9" style="363" customWidth="1"/>
    <col min="14347" max="14347" width="5.5703125" style="363" customWidth="1"/>
    <col min="14348" max="14348" width="10.85546875" style="363" customWidth="1"/>
    <col min="14349" max="14589" width="9.140625" style="363"/>
    <col min="14590" max="14590" width="21.7109375" style="363" customWidth="1"/>
    <col min="14591" max="14591" width="11.85546875" style="363" customWidth="1"/>
    <col min="14592" max="14592" width="10" style="363" customWidth="1"/>
    <col min="14593" max="14593" width="8.7109375" style="363" customWidth="1"/>
    <col min="14594" max="14595" width="9.85546875" style="363" customWidth="1"/>
    <col min="14596" max="14596" width="8.42578125" style="363" customWidth="1"/>
    <col min="14597" max="14598" width="9.85546875" style="363" customWidth="1"/>
    <col min="14599" max="14599" width="8.7109375" style="363" customWidth="1"/>
    <col min="14600" max="14600" width="9.5703125" style="363" customWidth="1"/>
    <col min="14601" max="14602" width="9" style="363" customWidth="1"/>
    <col min="14603" max="14603" width="5.5703125" style="363" customWidth="1"/>
    <col min="14604" max="14604" width="10.85546875" style="363" customWidth="1"/>
    <col min="14605" max="14845" width="9.140625" style="363"/>
    <col min="14846" max="14846" width="21.7109375" style="363" customWidth="1"/>
    <col min="14847" max="14847" width="11.85546875" style="363" customWidth="1"/>
    <col min="14848" max="14848" width="10" style="363" customWidth="1"/>
    <col min="14849" max="14849" width="8.7109375" style="363" customWidth="1"/>
    <col min="14850" max="14851" width="9.85546875" style="363" customWidth="1"/>
    <col min="14852" max="14852" width="8.42578125" style="363" customWidth="1"/>
    <col min="14853" max="14854" width="9.85546875" style="363" customWidth="1"/>
    <col min="14855" max="14855" width="8.7109375" style="363" customWidth="1"/>
    <col min="14856" max="14856" width="9.5703125" style="363" customWidth="1"/>
    <col min="14857" max="14858" width="9" style="363" customWidth="1"/>
    <col min="14859" max="14859" width="5.5703125" style="363" customWidth="1"/>
    <col min="14860" max="14860" width="10.85546875" style="363" customWidth="1"/>
    <col min="14861" max="15101" width="9.140625" style="363"/>
    <col min="15102" max="15102" width="21.7109375" style="363" customWidth="1"/>
    <col min="15103" max="15103" width="11.85546875" style="363" customWidth="1"/>
    <col min="15104" max="15104" width="10" style="363" customWidth="1"/>
    <col min="15105" max="15105" width="8.7109375" style="363" customWidth="1"/>
    <col min="15106" max="15107" width="9.85546875" style="363" customWidth="1"/>
    <col min="15108" max="15108" width="8.42578125" style="363" customWidth="1"/>
    <col min="15109" max="15110" width="9.85546875" style="363" customWidth="1"/>
    <col min="15111" max="15111" width="8.7109375" style="363" customWidth="1"/>
    <col min="15112" max="15112" width="9.5703125" style="363" customWidth="1"/>
    <col min="15113" max="15114" width="9" style="363" customWidth="1"/>
    <col min="15115" max="15115" width="5.5703125" style="363" customWidth="1"/>
    <col min="15116" max="15116" width="10.85546875" style="363" customWidth="1"/>
    <col min="15117" max="15357" width="9.140625" style="363"/>
    <col min="15358" max="15358" width="21.7109375" style="363" customWidth="1"/>
    <col min="15359" max="15359" width="11.85546875" style="363" customWidth="1"/>
    <col min="15360" max="15360" width="10" style="363" customWidth="1"/>
    <col min="15361" max="15361" width="8.7109375" style="363" customWidth="1"/>
    <col min="15362" max="15363" width="9.85546875" style="363" customWidth="1"/>
    <col min="15364" max="15364" width="8.42578125" style="363" customWidth="1"/>
    <col min="15365" max="15366" width="9.85546875" style="363" customWidth="1"/>
    <col min="15367" max="15367" width="8.7109375" style="363" customWidth="1"/>
    <col min="15368" max="15368" width="9.5703125" style="363" customWidth="1"/>
    <col min="15369" max="15370" width="9" style="363" customWidth="1"/>
    <col min="15371" max="15371" width="5.5703125" style="363" customWidth="1"/>
    <col min="15372" max="15372" width="10.85546875" style="363" customWidth="1"/>
    <col min="15373" max="15613" width="9.140625" style="363"/>
    <col min="15614" max="15614" width="21.7109375" style="363" customWidth="1"/>
    <col min="15615" max="15615" width="11.85546875" style="363" customWidth="1"/>
    <col min="15616" max="15616" width="10" style="363" customWidth="1"/>
    <col min="15617" max="15617" width="8.7109375" style="363" customWidth="1"/>
    <col min="15618" max="15619" width="9.85546875" style="363" customWidth="1"/>
    <col min="15620" max="15620" width="8.42578125" style="363" customWidth="1"/>
    <col min="15621" max="15622" width="9.85546875" style="363" customWidth="1"/>
    <col min="15623" max="15623" width="8.7109375" style="363" customWidth="1"/>
    <col min="15624" max="15624" width="9.5703125" style="363" customWidth="1"/>
    <col min="15625" max="15626" width="9" style="363" customWidth="1"/>
    <col min="15627" max="15627" width="5.5703125" style="363" customWidth="1"/>
    <col min="15628" max="15628" width="10.85546875" style="363" customWidth="1"/>
    <col min="15629" max="15869" width="9.140625" style="363"/>
    <col min="15870" max="15870" width="21.7109375" style="363" customWidth="1"/>
    <col min="15871" max="15871" width="11.85546875" style="363" customWidth="1"/>
    <col min="15872" max="15872" width="10" style="363" customWidth="1"/>
    <col min="15873" max="15873" width="8.7109375" style="363" customWidth="1"/>
    <col min="15874" max="15875" width="9.85546875" style="363" customWidth="1"/>
    <col min="15876" max="15876" width="8.42578125" style="363" customWidth="1"/>
    <col min="15877" max="15878" width="9.85546875" style="363" customWidth="1"/>
    <col min="15879" max="15879" width="8.7109375" style="363" customWidth="1"/>
    <col min="15880" max="15880" width="9.5703125" style="363" customWidth="1"/>
    <col min="15881" max="15882" width="9" style="363" customWidth="1"/>
    <col min="15883" max="15883" width="5.5703125" style="363" customWidth="1"/>
    <col min="15884" max="15884" width="10.85546875" style="363" customWidth="1"/>
    <col min="15885" max="16125" width="9.140625" style="363"/>
    <col min="16126" max="16126" width="21.7109375" style="363" customWidth="1"/>
    <col min="16127" max="16127" width="11.85546875" style="363" customWidth="1"/>
    <col min="16128" max="16128" width="10" style="363" customWidth="1"/>
    <col min="16129" max="16129" width="8.7109375" style="363" customWidth="1"/>
    <col min="16130" max="16131" width="9.85546875" style="363" customWidth="1"/>
    <col min="16132" max="16132" width="8.42578125" style="363" customWidth="1"/>
    <col min="16133" max="16134" width="9.85546875" style="363" customWidth="1"/>
    <col min="16135" max="16135" width="8.7109375" style="363" customWidth="1"/>
    <col min="16136" max="16136" width="9.5703125" style="363" customWidth="1"/>
    <col min="16137" max="16138" width="9" style="363" customWidth="1"/>
    <col min="16139" max="16139" width="5.5703125" style="363" customWidth="1"/>
    <col min="16140" max="16140" width="10.85546875" style="363" customWidth="1"/>
    <col min="16141" max="16384" width="9.140625" style="363"/>
  </cols>
  <sheetData>
    <row r="1" spans="1:17" ht="29.25" customHeight="1" x14ac:dyDescent="0.2">
      <c r="A1" s="392" t="s">
        <v>110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</row>
    <row r="2" spans="1:17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P2" s="56" t="s">
        <v>78</v>
      </c>
    </row>
    <row r="3" spans="1:17" ht="12.75" customHeight="1" x14ac:dyDescent="0.2">
      <c r="A3" s="386"/>
      <c r="B3" s="384" t="s">
        <v>151</v>
      </c>
      <c r="C3" s="384"/>
      <c r="D3" s="384"/>
      <c r="E3" s="385" t="s">
        <v>74</v>
      </c>
      <c r="F3" s="387"/>
      <c r="G3" s="387"/>
      <c r="H3" s="387"/>
      <c r="I3" s="387"/>
      <c r="J3" s="387"/>
      <c r="K3" s="378" t="s">
        <v>180</v>
      </c>
      <c r="L3" s="379"/>
      <c r="M3" s="380"/>
      <c r="N3" s="384" t="s">
        <v>75</v>
      </c>
      <c r="O3" s="384"/>
      <c r="P3" s="385"/>
      <c r="Q3" s="364"/>
    </row>
    <row r="4" spans="1:17" ht="38.25" customHeight="1" x14ac:dyDescent="0.2">
      <c r="A4" s="386"/>
      <c r="B4" s="384"/>
      <c r="C4" s="384"/>
      <c r="D4" s="384"/>
      <c r="E4" s="384" t="s">
        <v>73</v>
      </c>
      <c r="F4" s="384"/>
      <c r="G4" s="384"/>
      <c r="H4" s="384" t="s">
        <v>72</v>
      </c>
      <c r="I4" s="384"/>
      <c r="J4" s="384"/>
      <c r="K4" s="381"/>
      <c r="L4" s="382"/>
      <c r="M4" s="383"/>
      <c r="N4" s="384"/>
      <c r="O4" s="384"/>
      <c r="P4" s="385"/>
      <c r="Q4" s="364"/>
    </row>
    <row r="5" spans="1:17" ht="33.75" x14ac:dyDescent="0.2">
      <c r="A5" s="386"/>
      <c r="B5" s="361" t="s">
        <v>149</v>
      </c>
      <c r="C5" s="361" t="s">
        <v>71</v>
      </c>
      <c r="D5" s="361" t="s">
        <v>150</v>
      </c>
      <c r="E5" s="361" t="s">
        <v>149</v>
      </c>
      <c r="F5" s="361" t="s">
        <v>71</v>
      </c>
      <c r="G5" s="361" t="s">
        <v>150</v>
      </c>
      <c r="H5" s="361" t="s">
        <v>149</v>
      </c>
      <c r="I5" s="361" t="s">
        <v>71</v>
      </c>
      <c r="J5" s="361" t="s">
        <v>150</v>
      </c>
      <c r="K5" s="361" t="s">
        <v>149</v>
      </c>
      <c r="L5" s="361" t="s">
        <v>71</v>
      </c>
      <c r="M5" s="362" t="s">
        <v>150</v>
      </c>
      <c r="N5" s="361" t="s">
        <v>149</v>
      </c>
      <c r="O5" s="361" t="s">
        <v>71</v>
      </c>
      <c r="P5" s="362" t="s">
        <v>150</v>
      </c>
      <c r="Q5" s="364"/>
    </row>
    <row r="6" spans="1:17" x14ac:dyDescent="0.2">
      <c r="A6" s="294" t="s">
        <v>79</v>
      </c>
      <c r="B6" s="59">
        <f>SUM(B7:B26)</f>
        <v>248439.35</v>
      </c>
      <c r="C6" s="59">
        <f>SUM(C7:C26)</f>
        <v>231255.87000000002</v>
      </c>
      <c r="D6" s="59">
        <f>B6/C6*100</f>
        <v>107.43050543971056</v>
      </c>
      <c r="E6" s="59">
        <f>SUM(E7:E26)</f>
        <v>190797.79000000004</v>
      </c>
      <c r="F6" s="59">
        <f>SUM(F7:F26)</f>
        <v>175120.43000000002</v>
      </c>
      <c r="G6" s="59">
        <f>E6/F6%</f>
        <v>108.9523306903712</v>
      </c>
      <c r="H6" s="59">
        <f>SUM(H7:H26)</f>
        <v>57641.56</v>
      </c>
      <c r="I6" s="59">
        <f>SUM(I7:I26)</f>
        <v>56135.44000000001</v>
      </c>
      <c r="J6" s="59">
        <f>H6/I6%</f>
        <v>102.68301094638252</v>
      </c>
      <c r="K6" s="59">
        <f>SUM(K7:K26)</f>
        <v>148570.30000000002</v>
      </c>
      <c r="L6" s="59">
        <f>SUM(L7:L26)</f>
        <v>154966.30000000002</v>
      </c>
      <c r="M6" s="205">
        <f>K6/L6%</f>
        <v>95.872651021544684</v>
      </c>
      <c r="N6" s="59">
        <f>SUM(N7:N26)</f>
        <v>397009.65</v>
      </c>
      <c r="O6" s="59">
        <f>SUM(O7:O26)</f>
        <v>386222.17</v>
      </c>
      <c r="P6" s="59">
        <f>N6/O6*100</f>
        <v>102.79307632702701</v>
      </c>
    </row>
    <row r="7" spans="1:17" x14ac:dyDescent="0.2">
      <c r="A7" s="294" t="s">
        <v>80</v>
      </c>
      <c r="B7" s="59">
        <f>E7+H7</f>
        <v>16542.199999999997</v>
      </c>
      <c r="C7" s="59">
        <f>F7+I7</f>
        <v>16121.93</v>
      </c>
      <c r="D7" s="59">
        <f t="shared" ref="D7:D24" si="0">B7/C7*100</f>
        <v>102.60682188795012</v>
      </c>
      <c r="E7" s="265">
        <v>7617.48</v>
      </c>
      <c r="F7" s="265">
        <v>7288.43</v>
      </c>
      <c r="G7" s="59">
        <f>E7/F7%</f>
        <v>104.5146897205571</v>
      </c>
      <c r="H7" s="265">
        <v>8924.7199999999993</v>
      </c>
      <c r="I7" s="265">
        <v>8833.5</v>
      </c>
      <c r="J7" s="59">
        <f t="shared" ref="J7:J23" si="1">H7/I7%</f>
        <v>101.03265976113659</v>
      </c>
      <c r="K7" s="265">
        <v>5840</v>
      </c>
      <c r="L7" s="265">
        <v>6026.67</v>
      </c>
      <c r="M7" s="206">
        <f>K7/L7%</f>
        <v>96.902601270685139</v>
      </c>
      <c r="N7" s="59">
        <f>B7+K7</f>
        <v>22382.199999999997</v>
      </c>
      <c r="O7" s="59">
        <f>C7+L7</f>
        <v>22148.6</v>
      </c>
      <c r="P7" s="59">
        <f>N7/O7*100</f>
        <v>101.05469420189085</v>
      </c>
    </row>
    <row r="8" spans="1:17" x14ac:dyDescent="0.2">
      <c r="A8" s="294" t="s">
        <v>81</v>
      </c>
      <c r="B8" s="59">
        <f t="shared" ref="B8:C26" si="2">E8+H8</f>
        <v>43859.710000000006</v>
      </c>
      <c r="C8" s="59">
        <f t="shared" si="2"/>
        <v>46672.799999999996</v>
      </c>
      <c r="D8" s="59">
        <f t="shared" si="0"/>
        <v>93.972742153888362</v>
      </c>
      <c r="E8" s="299">
        <v>42242.41</v>
      </c>
      <c r="F8" s="299">
        <v>44811.63</v>
      </c>
      <c r="G8" s="59">
        <f t="shared" ref="G8:G26" si="3">E8/F8%</f>
        <v>94.266622303183368</v>
      </c>
      <c r="H8" s="299">
        <v>1617.3</v>
      </c>
      <c r="I8" s="299">
        <v>1861.17</v>
      </c>
      <c r="J8" s="59">
        <f t="shared" si="1"/>
        <v>86.896951917342321</v>
      </c>
      <c r="K8" s="299">
        <v>10940.5</v>
      </c>
      <c r="L8" s="299">
        <v>11043.3</v>
      </c>
      <c r="M8" s="206">
        <f t="shared" ref="M8:M25" si="4">K8/L8%</f>
        <v>99.06911883223313</v>
      </c>
      <c r="N8" s="59">
        <f t="shared" ref="N8:O26" si="5">B8+K8</f>
        <v>54800.210000000006</v>
      </c>
      <c r="O8" s="59">
        <f t="shared" si="5"/>
        <v>57716.099999999991</v>
      </c>
      <c r="P8" s="59">
        <f t="shared" ref="P8:P25" si="6">N8/O8*100</f>
        <v>94.947874163361718</v>
      </c>
    </row>
    <row r="9" spans="1:17" x14ac:dyDescent="0.2">
      <c r="A9" s="294" t="s">
        <v>82</v>
      </c>
      <c r="B9" s="59">
        <f t="shared" si="2"/>
        <v>8031.8</v>
      </c>
      <c r="C9" s="59">
        <f t="shared" si="2"/>
        <v>7617.49</v>
      </c>
      <c r="D9" s="59">
        <f t="shared" si="0"/>
        <v>105.43893067138914</v>
      </c>
      <c r="E9" s="299">
        <v>3709.8</v>
      </c>
      <c r="F9" s="299">
        <v>3812.1</v>
      </c>
      <c r="G9" s="59">
        <f t="shared" si="3"/>
        <v>97.316439757613907</v>
      </c>
      <c r="H9" s="299">
        <v>4322</v>
      </c>
      <c r="I9" s="299">
        <v>3805.39</v>
      </c>
      <c r="J9" s="59">
        <f t="shared" si="1"/>
        <v>113.57574387907678</v>
      </c>
      <c r="K9" s="299">
        <v>13526.6</v>
      </c>
      <c r="L9" s="299">
        <v>13346.38</v>
      </c>
      <c r="M9" s="206">
        <f t="shared" si="4"/>
        <v>101.35032870336377</v>
      </c>
      <c r="N9" s="59">
        <f t="shared" si="5"/>
        <v>21558.400000000001</v>
      </c>
      <c r="O9" s="59">
        <f t="shared" si="5"/>
        <v>20963.87</v>
      </c>
      <c r="P9" s="59">
        <f t="shared" si="6"/>
        <v>102.83597446463845</v>
      </c>
    </row>
    <row r="10" spans="1:17" x14ac:dyDescent="0.2">
      <c r="A10" s="294" t="s">
        <v>83</v>
      </c>
      <c r="B10" s="59">
        <f t="shared" si="2"/>
        <v>54546.49</v>
      </c>
      <c r="C10" s="59">
        <f t="shared" si="2"/>
        <v>44945.05</v>
      </c>
      <c r="D10" s="59">
        <f t="shared" si="0"/>
        <v>121.36261946532487</v>
      </c>
      <c r="E10" s="299">
        <v>48774.79</v>
      </c>
      <c r="F10" s="299">
        <v>39168.28</v>
      </c>
      <c r="G10" s="59">
        <f t="shared" si="3"/>
        <v>124.5262493017309</v>
      </c>
      <c r="H10" s="299">
        <v>5771.7</v>
      </c>
      <c r="I10" s="299">
        <v>5776.77</v>
      </c>
      <c r="J10" s="59">
        <f t="shared" si="1"/>
        <v>99.912234691704867</v>
      </c>
      <c r="K10" s="299">
        <v>11329</v>
      </c>
      <c r="L10" s="299">
        <v>11542.32</v>
      </c>
      <c r="M10" s="206">
        <f t="shared" si="4"/>
        <v>98.151844689802402</v>
      </c>
      <c r="N10" s="59">
        <f t="shared" si="5"/>
        <v>65875.489999999991</v>
      </c>
      <c r="O10" s="59">
        <f t="shared" si="5"/>
        <v>56487.37</v>
      </c>
      <c r="P10" s="59">
        <f t="shared" si="6"/>
        <v>116.61985679276623</v>
      </c>
    </row>
    <row r="11" spans="1:17" x14ac:dyDescent="0.2">
      <c r="A11" s="294" t="s">
        <v>84</v>
      </c>
      <c r="B11" s="59">
        <f t="shared" si="2"/>
        <v>2660.64</v>
      </c>
      <c r="C11" s="59">
        <f t="shared" si="2"/>
        <v>2521.77</v>
      </c>
      <c r="D11" s="59">
        <f t="shared" si="0"/>
        <v>105.50684638170809</v>
      </c>
      <c r="E11" s="299">
        <v>153.94</v>
      </c>
      <c r="F11" s="299">
        <v>161.21</v>
      </c>
      <c r="G11" s="59">
        <f>E11/F11%</f>
        <v>95.490354196389802</v>
      </c>
      <c r="H11" s="299">
        <v>2506.6999999999998</v>
      </c>
      <c r="I11" s="299">
        <v>2360.56</v>
      </c>
      <c r="J11" s="59">
        <f t="shared" si="1"/>
        <v>106.19090385332294</v>
      </c>
      <c r="K11" s="299">
        <v>5959.5</v>
      </c>
      <c r="L11" s="299">
        <v>5804.11</v>
      </c>
      <c r="M11" s="206">
        <f t="shared" si="4"/>
        <v>102.67724078282458</v>
      </c>
      <c r="N11" s="59">
        <f t="shared" si="5"/>
        <v>8620.14</v>
      </c>
      <c r="O11" s="59">
        <f t="shared" si="5"/>
        <v>8325.8799999999992</v>
      </c>
      <c r="P11" s="59">
        <f t="shared" si="6"/>
        <v>103.53428106098094</v>
      </c>
    </row>
    <row r="12" spans="1:17" x14ac:dyDescent="0.2">
      <c r="A12" s="294" t="s">
        <v>85</v>
      </c>
      <c r="B12" s="59">
        <f t="shared" si="2"/>
        <v>11405.08</v>
      </c>
      <c r="C12" s="59">
        <f t="shared" si="2"/>
        <v>10397.720000000001</v>
      </c>
      <c r="D12" s="59">
        <f t="shared" si="0"/>
        <v>109.68827781475167</v>
      </c>
      <c r="E12" s="299">
        <v>5130.08</v>
      </c>
      <c r="F12" s="299">
        <v>4766.93</v>
      </c>
      <c r="G12" s="59">
        <f t="shared" si="3"/>
        <v>107.61811060787551</v>
      </c>
      <c r="H12" s="299">
        <v>6275</v>
      </c>
      <c r="I12" s="299">
        <v>5630.79</v>
      </c>
      <c r="J12" s="59">
        <f t="shared" si="1"/>
        <v>111.4408457783011</v>
      </c>
      <c r="K12" s="299">
        <v>7150.9</v>
      </c>
      <c r="L12" s="299">
        <v>7117.48</v>
      </c>
      <c r="M12" s="206">
        <f t="shared" si="4"/>
        <v>100.46954821088363</v>
      </c>
      <c r="N12" s="59">
        <f t="shared" si="5"/>
        <v>18555.98</v>
      </c>
      <c r="O12" s="59">
        <f t="shared" si="5"/>
        <v>17515.2</v>
      </c>
      <c r="P12" s="59">
        <f t="shared" si="6"/>
        <v>105.94215310130627</v>
      </c>
    </row>
    <row r="13" spans="1:17" x14ac:dyDescent="0.2">
      <c r="A13" s="294" t="s">
        <v>86</v>
      </c>
      <c r="B13" s="59">
        <f t="shared" si="2"/>
        <v>12235.39</v>
      </c>
      <c r="C13" s="59">
        <f t="shared" si="2"/>
        <v>10935.51</v>
      </c>
      <c r="D13" s="59">
        <f t="shared" si="0"/>
        <v>111.88677985754664</v>
      </c>
      <c r="E13" s="299">
        <v>7456.19</v>
      </c>
      <c r="F13" s="299">
        <v>6222.64</v>
      </c>
      <c r="G13" s="59">
        <f t="shared" si="3"/>
        <v>119.82357970250567</v>
      </c>
      <c r="H13" s="299">
        <v>4779.2</v>
      </c>
      <c r="I13" s="299">
        <v>4712.87</v>
      </c>
      <c r="J13" s="59">
        <f t="shared" si="1"/>
        <v>101.4074226532877</v>
      </c>
      <c r="K13" s="299">
        <v>11720.4</v>
      </c>
      <c r="L13" s="299">
        <v>11533.77</v>
      </c>
      <c r="M13" s="206">
        <f t="shared" si="4"/>
        <v>101.61811792674901</v>
      </c>
      <c r="N13" s="59">
        <f t="shared" si="5"/>
        <v>23955.79</v>
      </c>
      <c r="O13" s="59">
        <f t="shared" si="5"/>
        <v>22469.279999999999</v>
      </c>
      <c r="P13" s="59">
        <f t="shared" si="6"/>
        <v>106.61574380665515</v>
      </c>
    </row>
    <row r="14" spans="1:17" x14ac:dyDescent="0.2">
      <c r="A14" s="294" t="s">
        <v>87</v>
      </c>
      <c r="B14" s="59">
        <f t="shared" si="2"/>
        <v>5937.16</v>
      </c>
      <c r="C14" s="59">
        <f t="shared" si="2"/>
        <v>5318.68</v>
      </c>
      <c r="D14" s="59">
        <f t="shared" si="0"/>
        <v>111.6284491640783</v>
      </c>
      <c r="E14" s="299">
        <v>1423.66</v>
      </c>
      <c r="F14" s="299">
        <v>886.14</v>
      </c>
      <c r="G14" s="59">
        <f t="shared" si="3"/>
        <v>160.65858667930576</v>
      </c>
      <c r="H14" s="299">
        <v>4513.5</v>
      </c>
      <c r="I14" s="299">
        <v>4432.54</v>
      </c>
      <c r="J14" s="59">
        <f t="shared" si="1"/>
        <v>101.82649225951711</v>
      </c>
      <c r="K14" s="299">
        <v>8658.2999999999993</v>
      </c>
      <c r="L14" s="299">
        <v>8456.84</v>
      </c>
      <c r="M14" s="206">
        <f t="shared" si="4"/>
        <v>102.38221368738205</v>
      </c>
      <c r="N14" s="59">
        <f t="shared" si="5"/>
        <v>14595.46</v>
      </c>
      <c r="O14" s="59">
        <f t="shared" si="5"/>
        <v>13775.52</v>
      </c>
      <c r="P14" s="59">
        <f t="shared" si="6"/>
        <v>105.95215280439503</v>
      </c>
    </row>
    <row r="15" spans="1:17" x14ac:dyDescent="0.2">
      <c r="A15" s="294" t="s">
        <v>88</v>
      </c>
      <c r="B15" s="59">
        <f t="shared" si="2"/>
        <v>10151.280000000001</v>
      </c>
      <c r="C15" s="59">
        <f t="shared" si="2"/>
        <v>9204.85</v>
      </c>
      <c r="D15" s="59">
        <f t="shared" si="0"/>
        <v>110.2818622791246</v>
      </c>
      <c r="E15" s="299">
        <v>6979.38</v>
      </c>
      <c r="F15" s="299">
        <v>6082.64</v>
      </c>
      <c r="G15" s="59">
        <f t="shared" si="3"/>
        <v>114.74261176068285</v>
      </c>
      <c r="H15" s="299">
        <v>3171.9</v>
      </c>
      <c r="I15" s="299">
        <v>3122.21</v>
      </c>
      <c r="J15" s="59">
        <f t="shared" si="1"/>
        <v>101.59150089199638</v>
      </c>
      <c r="K15" s="299">
        <v>6514.8</v>
      </c>
      <c r="L15" s="299">
        <v>6536.53</v>
      </c>
      <c r="M15" s="206">
        <f t="shared" si="4"/>
        <v>99.667560617024648</v>
      </c>
      <c r="N15" s="59">
        <f t="shared" si="5"/>
        <v>16666.080000000002</v>
      </c>
      <c r="O15" s="59">
        <f t="shared" si="5"/>
        <v>15741.380000000001</v>
      </c>
      <c r="P15" s="59">
        <f t="shared" si="6"/>
        <v>105.8743261391314</v>
      </c>
    </row>
    <row r="16" spans="1:17" x14ac:dyDescent="0.2">
      <c r="A16" s="294" t="s">
        <v>89</v>
      </c>
      <c r="B16" s="59">
        <f t="shared" si="2"/>
        <v>8464.14</v>
      </c>
      <c r="C16" s="59">
        <f t="shared" si="2"/>
        <v>9304.33</v>
      </c>
      <c r="D16" s="59">
        <f t="shared" si="0"/>
        <v>90.969903260095037</v>
      </c>
      <c r="E16" s="299">
        <v>8124.04</v>
      </c>
      <c r="F16" s="299">
        <v>8982.32</v>
      </c>
      <c r="G16" s="59">
        <f t="shared" si="3"/>
        <v>90.444784866270624</v>
      </c>
      <c r="H16" s="299">
        <v>340.1</v>
      </c>
      <c r="I16" s="299">
        <v>322.01</v>
      </c>
      <c r="J16" s="59">
        <f t="shared" si="1"/>
        <v>105.61783795534301</v>
      </c>
      <c r="K16" s="299">
        <v>8646</v>
      </c>
      <c r="L16" s="299">
        <v>8744.14</v>
      </c>
      <c r="M16" s="206">
        <f t="shared" si="4"/>
        <v>98.877648345063108</v>
      </c>
      <c r="N16" s="59">
        <f t="shared" si="5"/>
        <v>17110.14</v>
      </c>
      <c r="O16" s="59">
        <f t="shared" si="5"/>
        <v>18048.47</v>
      </c>
      <c r="P16" s="59">
        <f t="shared" si="6"/>
        <v>94.801055158692122</v>
      </c>
    </row>
    <row r="17" spans="1:16" x14ac:dyDescent="0.2">
      <c r="A17" s="294" t="s">
        <v>90</v>
      </c>
      <c r="B17" s="59">
        <f t="shared" si="2"/>
        <v>1328.82</v>
      </c>
      <c r="C17" s="59">
        <f t="shared" si="2"/>
        <v>1300.82</v>
      </c>
      <c r="D17" s="59">
        <f t="shared" si="0"/>
        <v>102.15248843037467</v>
      </c>
      <c r="E17" s="299">
        <v>318.92</v>
      </c>
      <c r="F17" s="299">
        <v>311.68</v>
      </c>
      <c r="G17" s="59">
        <f t="shared" si="3"/>
        <v>102.32289527720739</v>
      </c>
      <c r="H17" s="299">
        <v>1009.9</v>
      </c>
      <c r="I17" s="299">
        <v>989.14</v>
      </c>
      <c r="J17" s="59">
        <f t="shared" si="1"/>
        <v>102.09879289079403</v>
      </c>
      <c r="K17" s="299">
        <v>5665.8</v>
      </c>
      <c r="L17" s="299">
        <v>5617.59</v>
      </c>
      <c r="M17" s="206">
        <f t="shared" si="4"/>
        <v>100.85819719844275</v>
      </c>
      <c r="N17" s="59">
        <f t="shared" si="5"/>
        <v>6994.62</v>
      </c>
      <c r="O17" s="59">
        <f t="shared" si="5"/>
        <v>6918.41</v>
      </c>
      <c r="P17" s="59">
        <f t="shared" si="6"/>
        <v>101.10155368068673</v>
      </c>
    </row>
    <row r="18" spans="1:16" x14ac:dyDescent="0.2">
      <c r="A18" s="294" t="s">
        <v>91</v>
      </c>
      <c r="B18" s="59">
        <f t="shared" si="2"/>
        <v>3670.6600000000003</v>
      </c>
      <c r="C18" s="59">
        <f t="shared" si="2"/>
        <v>3756.47</v>
      </c>
      <c r="D18" s="59">
        <f t="shared" si="0"/>
        <v>97.71567455616578</v>
      </c>
      <c r="E18" s="299">
        <v>3248.76</v>
      </c>
      <c r="F18" s="299">
        <v>3336.77</v>
      </c>
      <c r="G18" s="59">
        <f t="shared" si="3"/>
        <v>97.362419345654644</v>
      </c>
      <c r="H18" s="299">
        <v>421.9</v>
      </c>
      <c r="I18" s="299">
        <v>419.7</v>
      </c>
      <c r="J18" s="59">
        <f t="shared" si="1"/>
        <v>100.52418394091016</v>
      </c>
      <c r="K18" s="299">
        <v>945.4</v>
      </c>
      <c r="L18" s="299">
        <v>957.26</v>
      </c>
      <c r="M18" s="206">
        <f t="shared" si="4"/>
        <v>98.761047155422773</v>
      </c>
      <c r="N18" s="59">
        <f t="shared" si="5"/>
        <v>4616.0600000000004</v>
      </c>
      <c r="O18" s="59">
        <f t="shared" si="5"/>
        <v>4713.7299999999996</v>
      </c>
      <c r="P18" s="59">
        <f t="shared" si="6"/>
        <v>97.927967872576517</v>
      </c>
    </row>
    <row r="19" spans="1:16" x14ac:dyDescent="0.2">
      <c r="A19" s="294" t="s">
        <v>92</v>
      </c>
      <c r="B19" s="59">
        <f t="shared" si="2"/>
        <v>13773.27</v>
      </c>
      <c r="C19" s="59">
        <f t="shared" si="2"/>
        <v>12971.54</v>
      </c>
      <c r="D19" s="59">
        <f t="shared" si="0"/>
        <v>106.18068479147425</v>
      </c>
      <c r="E19" s="299">
        <v>10051.17</v>
      </c>
      <c r="F19" s="299">
        <v>9196.11</v>
      </c>
      <c r="G19" s="59">
        <f t="shared" si="3"/>
        <v>109.29806189791118</v>
      </c>
      <c r="H19" s="299">
        <v>3722.1</v>
      </c>
      <c r="I19" s="299">
        <v>3775.43</v>
      </c>
      <c r="J19" s="59">
        <f t="shared" si="1"/>
        <v>98.587445668440409</v>
      </c>
      <c r="K19" s="299">
        <v>6034.5</v>
      </c>
      <c r="L19" s="299">
        <v>6309.58</v>
      </c>
      <c r="M19" s="206">
        <f t="shared" si="4"/>
        <v>95.640280335616637</v>
      </c>
      <c r="N19" s="59">
        <f t="shared" si="5"/>
        <v>19807.77</v>
      </c>
      <c r="O19" s="59">
        <f t="shared" si="5"/>
        <v>19281.120000000003</v>
      </c>
      <c r="P19" s="59">
        <f t="shared" si="6"/>
        <v>102.73142846473648</v>
      </c>
    </row>
    <row r="20" spans="1:16" x14ac:dyDescent="0.2">
      <c r="A20" s="294" t="s">
        <v>93</v>
      </c>
      <c r="B20" s="59">
        <f t="shared" si="2"/>
        <v>7797.14</v>
      </c>
      <c r="C20" s="59">
        <f t="shared" si="2"/>
        <v>8158.3600000000006</v>
      </c>
      <c r="D20" s="59">
        <f t="shared" si="0"/>
        <v>95.572394451826099</v>
      </c>
      <c r="E20" s="299">
        <v>5962.34</v>
      </c>
      <c r="F20" s="299">
        <v>6292.64</v>
      </c>
      <c r="G20" s="59">
        <f t="shared" si="3"/>
        <v>94.751010704569154</v>
      </c>
      <c r="H20" s="299">
        <v>1834.8</v>
      </c>
      <c r="I20" s="299">
        <v>1865.72</v>
      </c>
      <c r="J20" s="59">
        <f t="shared" si="1"/>
        <v>98.342730956413604</v>
      </c>
      <c r="K20" s="299">
        <v>6383.5</v>
      </c>
      <c r="L20" s="299">
        <v>6964.86</v>
      </c>
      <c r="M20" s="206">
        <f t="shared" si="4"/>
        <v>91.652954976840888</v>
      </c>
      <c r="N20" s="59">
        <f t="shared" si="5"/>
        <v>14180.64</v>
      </c>
      <c r="O20" s="59">
        <f t="shared" si="5"/>
        <v>15123.220000000001</v>
      </c>
      <c r="P20" s="59">
        <f t="shared" si="6"/>
        <v>93.767332618318051</v>
      </c>
    </row>
    <row r="21" spans="1:16" x14ac:dyDescent="0.2">
      <c r="A21" s="294" t="s">
        <v>94</v>
      </c>
      <c r="B21" s="59">
        <f t="shared" si="2"/>
        <v>13202.04</v>
      </c>
      <c r="C21" s="59">
        <f t="shared" si="2"/>
        <v>8761.34</v>
      </c>
      <c r="D21" s="59">
        <f>B21/C21*100</f>
        <v>150.68516916362108</v>
      </c>
      <c r="E21" s="299">
        <v>10707.04</v>
      </c>
      <c r="F21" s="299">
        <v>6651.81</v>
      </c>
      <c r="G21" s="59">
        <f>E21/F21%</f>
        <v>160.96430896252298</v>
      </c>
      <c r="H21" s="299">
        <v>2495</v>
      </c>
      <c r="I21" s="299">
        <v>2109.5300000000002</v>
      </c>
      <c r="J21" s="59">
        <f t="shared" si="1"/>
        <v>118.27279062160764</v>
      </c>
      <c r="K21" s="299">
        <v>28100.2</v>
      </c>
      <c r="L21" s="299">
        <v>33549.980000000003</v>
      </c>
      <c r="M21" s="206">
        <f t="shared" si="4"/>
        <v>83.756234728008764</v>
      </c>
      <c r="N21" s="59">
        <f t="shared" si="5"/>
        <v>41302.240000000005</v>
      </c>
      <c r="O21" s="59">
        <f t="shared" si="5"/>
        <v>42311.320000000007</v>
      </c>
      <c r="P21" s="59">
        <f t="shared" si="6"/>
        <v>97.61510631197514</v>
      </c>
    </row>
    <row r="22" spans="1:16" x14ac:dyDescent="0.2">
      <c r="A22" s="294" t="s">
        <v>95</v>
      </c>
      <c r="B22" s="59">
        <f t="shared" si="2"/>
        <v>1787.05</v>
      </c>
      <c r="C22" s="59">
        <f t="shared" si="2"/>
        <v>1955.4799999999998</v>
      </c>
      <c r="D22" s="59">
        <f t="shared" si="0"/>
        <v>91.386769488821159</v>
      </c>
      <c r="E22" s="299">
        <v>9.5500000000000007</v>
      </c>
      <c r="F22" s="299">
        <v>66.61</v>
      </c>
      <c r="G22" s="59">
        <f t="shared" si="3"/>
        <v>14.337186608617325</v>
      </c>
      <c r="H22" s="299">
        <v>1777.5</v>
      </c>
      <c r="I22" s="299">
        <v>1888.87</v>
      </c>
      <c r="J22" s="59">
        <f t="shared" si="1"/>
        <v>94.103882215292742</v>
      </c>
      <c r="K22" s="299">
        <v>2926.2</v>
      </c>
      <c r="L22" s="299">
        <v>2886.35</v>
      </c>
      <c r="M22" s="206">
        <f t="shared" si="4"/>
        <v>101.3806364439517</v>
      </c>
      <c r="N22" s="59">
        <f t="shared" si="5"/>
        <v>4713.25</v>
      </c>
      <c r="O22" s="59">
        <f t="shared" si="5"/>
        <v>4841.83</v>
      </c>
      <c r="P22" s="59">
        <f t="shared" si="6"/>
        <v>97.344392512748286</v>
      </c>
    </row>
    <row r="23" spans="1:16" x14ac:dyDescent="0.2">
      <c r="A23" s="294" t="s">
        <v>96</v>
      </c>
      <c r="B23" s="59">
        <f t="shared" si="2"/>
        <v>32339.33</v>
      </c>
      <c r="C23" s="59">
        <f t="shared" si="2"/>
        <v>30540.16</v>
      </c>
      <c r="D23" s="59">
        <f t="shared" si="0"/>
        <v>105.8911610155284</v>
      </c>
      <c r="E23" s="299">
        <v>28450.59</v>
      </c>
      <c r="F23" s="299">
        <v>26579.82</v>
      </c>
      <c r="G23" s="59">
        <f t="shared" si="3"/>
        <v>107.03830951451138</v>
      </c>
      <c r="H23" s="299">
        <v>3888.74</v>
      </c>
      <c r="I23" s="299">
        <v>3960.34</v>
      </c>
      <c r="J23" s="59">
        <f t="shared" si="1"/>
        <v>98.192074417853007</v>
      </c>
      <c r="K23" s="299">
        <v>6851.6</v>
      </c>
      <c r="L23" s="299">
        <v>7149.94</v>
      </c>
      <c r="M23" s="206">
        <f t="shared" si="4"/>
        <v>95.827377572399229</v>
      </c>
      <c r="N23" s="59">
        <f t="shared" si="5"/>
        <v>39190.93</v>
      </c>
      <c r="O23" s="59">
        <f t="shared" si="5"/>
        <v>37690.1</v>
      </c>
      <c r="P23" s="59">
        <f>N23/O23*100</f>
        <v>103.9820271105675</v>
      </c>
    </row>
    <row r="24" spans="1:16" x14ac:dyDescent="0.2">
      <c r="A24" s="294" t="s">
        <v>97</v>
      </c>
      <c r="B24" s="59">
        <f>E24</f>
        <v>1.25</v>
      </c>
      <c r="C24" s="59">
        <f>F24</f>
        <v>1.47</v>
      </c>
      <c r="D24" s="59">
        <f t="shared" si="0"/>
        <v>85.034013605442183</v>
      </c>
      <c r="E24" s="299">
        <v>1.25</v>
      </c>
      <c r="F24" s="299">
        <v>1.47</v>
      </c>
      <c r="G24" s="59">
        <f>E24/F24%</f>
        <v>85.034013605442183</v>
      </c>
      <c r="H24" s="299" t="s">
        <v>157</v>
      </c>
      <c r="I24" s="299" t="s">
        <v>157</v>
      </c>
      <c r="J24" s="59" t="s">
        <v>157</v>
      </c>
      <c r="K24" s="299">
        <v>15.4</v>
      </c>
      <c r="L24" s="299">
        <v>20.399999999999999</v>
      </c>
      <c r="M24" s="206">
        <f>K24/L24%</f>
        <v>75.490196078431381</v>
      </c>
      <c r="N24" s="59">
        <f t="shared" si="5"/>
        <v>16.649999999999999</v>
      </c>
      <c r="O24" s="59">
        <f t="shared" si="5"/>
        <v>21.869999999999997</v>
      </c>
      <c r="P24" s="59">
        <f t="shared" si="6"/>
        <v>76.13168724279835</v>
      </c>
    </row>
    <row r="25" spans="1:16" x14ac:dyDescent="0.2">
      <c r="A25" s="294" t="s">
        <v>98</v>
      </c>
      <c r="B25" s="59" t="s">
        <v>157</v>
      </c>
      <c r="C25" s="59" t="s">
        <v>157</v>
      </c>
      <c r="D25" s="59" t="s">
        <v>157</v>
      </c>
      <c r="E25" s="299" t="s">
        <v>157</v>
      </c>
      <c r="F25" s="299" t="s">
        <v>157</v>
      </c>
      <c r="G25" s="59" t="s">
        <v>157</v>
      </c>
      <c r="H25" s="299" t="s">
        <v>157</v>
      </c>
      <c r="I25" s="299" t="s">
        <v>157</v>
      </c>
      <c r="J25" s="59" t="s">
        <v>157</v>
      </c>
      <c r="K25" s="299">
        <v>9.1</v>
      </c>
      <c r="L25" s="299">
        <v>4.0999999999999996</v>
      </c>
      <c r="M25" s="206">
        <f t="shared" si="4"/>
        <v>221.95121951219514</v>
      </c>
      <c r="N25" s="59">
        <f>K25</f>
        <v>9.1</v>
      </c>
      <c r="O25" s="59">
        <f>L25</f>
        <v>4.0999999999999996</v>
      </c>
      <c r="P25" s="59">
        <f t="shared" si="6"/>
        <v>221.95121951219514</v>
      </c>
    </row>
    <row r="26" spans="1:16" x14ac:dyDescent="0.2">
      <c r="A26" s="295" t="s">
        <v>99</v>
      </c>
      <c r="B26" s="67">
        <f t="shared" si="2"/>
        <v>705.9</v>
      </c>
      <c r="C26" s="67">
        <f t="shared" si="2"/>
        <v>770.09999999999991</v>
      </c>
      <c r="D26" s="67">
        <f>B26/C26*100</f>
        <v>91.663420335021428</v>
      </c>
      <c r="E26" s="296">
        <v>436.4</v>
      </c>
      <c r="F26" s="296">
        <v>501.2</v>
      </c>
      <c r="G26" s="67">
        <f t="shared" si="3"/>
        <v>87.071029529130087</v>
      </c>
      <c r="H26" s="296">
        <v>269.5</v>
      </c>
      <c r="I26" s="296">
        <v>268.89999999999998</v>
      </c>
      <c r="J26" s="67">
        <f>H26/I26%</f>
        <v>100.22313127556714</v>
      </c>
      <c r="K26" s="296">
        <v>1352.6</v>
      </c>
      <c r="L26" s="296">
        <v>1354.7</v>
      </c>
      <c r="M26" s="67">
        <f>K26/L26%</f>
        <v>99.844984129327514</v>
      </c>
      <c r="N26" s="67">
        <f t="shared" si="5"/>
        <v>2058.5</v>
      </c>
      <c r="O26" s="67">
        <f t="shared" si="5"/>
        <v>2124.8000000000002</v>
      </c>
      <c r="P26" s="67">
        <f>N26/O26*100</f>
        <v>96.8797063253012</v>
      </c>
    </row>
    <row r="27" spans="1:16" x14ac:dyDescent="0.2">
      <c r="B27" s="262"/>
      <c r="C27" s="262"/>
      <c r="D27" s="261"/>
      <c r="E27" s="262"/>
      <c r="F27" s="262"/>
      <c r="G27" s="261"/>
      <c r="H27" s="262"/>
      <c r="I27" s="262"/>
      <c r="J27" s="261"/>
      <c r="K27" s="262"/>
      <c r="L27" s="262"/>
      <c r="M27" s="261"/>
    </row>
    <row r="28" spans="1:16" x14ac:dyDescent="0.2">
      <c r="A28" s="192"/>
      <c r="B28" s="262"/>
      <c r="C28" s="262"/>
      <c r="D28" s="261"/>
      <c r="E28" s="262"/>
      <c r="F28" s="262"/>
      <c r="G28" s="261"/>
      <c r="H28" s="262"/>
      <c r="I28" s="262"/>
      <c r="J28" s="261"/>
      <c r="K28" s="262"/>
      <c r="L28" s="262"/>
      <c r="M28" s="261"/>
    </row>
    <row r="29" spans="1:16" x14ac:dyDescent="0.2">
      <c r="B29" s="262"/>
      <c r="C29" s="262"/>
      <c r="D29" s="261"/>
      <c r="E29" s="262"/>
      <c r="F29" s="262"/>
      <c r="G29" s="261"/>
      <c r="H29" s="262"/>
      <c r="I29" s="262"/>
      <c r="J29" s="261"/>
      <c r="K29" s="262"/>
      <c r="L29" s="262"/>
      <c r="M29" s="261"/>
    </row>
    <row r="30" spans="1:16" x14ac:dyDescent="0.2">
      <c r="B30" s="262"/>
      <c r="C30" s="262"/>
      <c r="D30" s="261"/>
      <c r="E30" s="262"/>
      <c r="F30" s="262"/>
      <c r="G30" s="261"/>
      <c r="H30" s="262"/>
      <c r="I30" s="262"/>
      <c r="J30" s="261"/>
      <c r="K30" s="262"/>
      <c r="L30" s="262"/>
      <c r="M30" s="261"/>
    </row>
    <row r="31" spans="1:16" x14ac:dyDescent="0.2">
      <c r="B31" s="262"/>
      <c r="C31" s="262"/>
      <c r="D31" s="261"/>
      <c r="E31" s="262"/>
      <c r="F31" s="262"/>
      <c r="G31" s="261"/>
      <c r="H31" s="262"/>
      <c r="I31" s="262"/>
      <c r="J31" s="261"/>
      <c r="K31" s="262"/>
      <c r="L31" s="262"/>
      <c r="M31" s="261"/>
    </row>
    <row r="32" spans="1:16" x14ac:dyDescent="0.2">
      <c r="B32" s="294"/>
      <c r="C32" s="262"/>
      <c r="D32" s="261"/>
      <c r="E32" s="262"/>
      <c r="F32" s="262"/>
      <c r="G32" s="261"/>
      <c r="H32" s="262"/>
      <c r="I32" s="262"/>
      <c r="J32" s="261"/>
      <c r="K32" s="262"/>
      <c r="L32" s="262"/>
      <c r="M32" s="261"/>
    </row>
    <row r="33" spans="2:13" x14ac:dyDescent="0.2">
      <c r="B33" s="262"/>
      <c r="C33" s="262"/>
      <c r="D33" s="261"/>
      <c r="E33" s="262"/>
      <c r="F33" s="262"/>
      <c r="G33" s="261"/>
      <c r="H33" s="262"/>
      <c r="I33" s="262"/>
      <c r="J33" s="261"/>
      <c r="K33" s="262"/>
      <c r="L33" s="262"/>
      <c r="M33" s="261"/>
    </row>
    <row r="34" spans="2:13" x14ac:dyDescent="0.2">
      <c r="B34" s="262"/>
      <c r="C34" s="262"/>
      <c r="D34" s="261"/>
      <c r="E34" s="262"/>
      <c r="F34" s="262"/>
      <c r="G34" s="261"/>
      <c r="H34" s="262"/>
      <c r="I34" s="262"/>
      <c r="J34" s="261"/>
      <c r="K34" s="262"/>
      <c r="L34" s="262"/>
      <c r="M34" s="261"/>
    </row>
    <row r="35" spans="2:13" x14ac:dyDescent="0.2">
      <c r="B35" s="262"/>
      <c r="C35" s="262"/>
      <c r="D35" s="261"/>
      <c r="E35" s="262"/>
      <c r="F35" s="262"/>
      <c r="G35" s="261"/>
      <c r="H35" s="262"/>
      <c r="I35" s="262"/>
      <c r="J35" s="261"/>
      <c r="K35" s="262"/>
      <c r="L35" s="262"/>
      <c r="M35" s="261"/>
    </row>
    <row r="36" spans="2:13" x14ac:dyDescent="0.2">
      <c r="B36" s="262"/>
      <c r="C36" s="262"/>
      <c r="D36" s="261"/>
      <c r="E36" s="262"/>
      <c r="F36" s="262"/>
      <c r="G36" s="261"/>
      <c r="H36" s="262"/>
      <c r="I36" s="262"/>
      <c r="J36" s="261"/>
      <c r="K36" s="262"/>
      <c r="L36" s="262"/>
      <c r="M36" s="261"/>
    </row>
    <row r="37" spans="2:13" x14ac:dyDescent="0.2">
      <c r="B37" s="262"/>
      <c r="C37" s="262"/>
      <c r="D37" s="261"/>
      <c r="E37" s="262"/>
      <c r="F37" s="262"/>
      <c r="G37" s="261"/>
      <c r="H37" s="262"/>
      <c r="I37" s="262"/>
      <c r="J37" s="261"/>
      <c r="K37" s="262"/>
      <c r="L37" s="262"/>
      <c r="M37" s="261"/>
    </row>
    <row r="38" spans="2:13" x14ac:dyDescent="0.2">
      <c r="B38" s="262"/>
      <c r="C38" s="262"/>
      <c r="D38" s="261"/>
      <c r="E38" s="262"/>
      <c r="F38" s="262"/>
      <c r="G38" s="261"/>
      <c r="H38" s="262"/>
      <c r="I38" s="262"/>
      <c r="J38" s="261"/>
      <c r="K38" s="262"/>
      <c r="L38" s="262"/>
      <c r="M38" s="261"/>
    </row>
    <row r="39" spans="2:13" x14ac:dyDescent="0.2">
      <c r="B39" s="262"/>
      <c r="C39" s="262"/>
      <c r="D39" s="261"/>
      <c r="E39" s="262"/>
      <c r="F39" s="262"/>
      <c r="G39" s="261"/>
      <c r="H39" s="262"/>
      <c r="I39" s="262"/>
      <c r="J39" s="261"/>
      <c r="K39" s="262"/>
      <c r="L39" s="262"/>
      <c r="M39" s="261"/>
    </row>
    <row r="40" spans="2:13" x14ac:dyDescent="0.2">
      <c r="B40" s="262"/>
      <c r="C40" s="262"/>
      <c r="D40" s="261"/>
      <c r="E40" s="262"/>
      <c r="F40" s="262"/>
      <c r="G40" s="261"/>
      <c r="H40" s="262"/>
      <c r="I40" s="262"/>
      <c r="J40" s="261"/>
      <c r="K40" s="262"/>
      <c r="L40" s="262"/>
      <c r="M40" s="261"/>
    </row>
    <row r="41" spans="2:13" x14ac:dyDescent="0.2">
      <c r="B41" s="262"/>
      <c r="C41" s="262"/>
      <c r="D41" s="261"/>
      <c r="E41" s="153"/>
      <c r="F41" s="262"/>
      <c r="G41" s="153"/>
      <c r="H41" s="153"/>
      <c r="I41" s="262"/>
      <c r="J41" s="153"/>
      <c r="K41" s="262"/>
      <c r="L41" s="262"/>
      <c r="M41" s="261"/>
    </row>
    <row r="42" spans="2:13" x14ac:dyDescent="0.2">
      <c r="B42" s="262"/>
      <c r="C42" s="262"/>
      <c r="D42" s="261"/>
      <c r="E42" s="153"/>
      <c r="F42" s="153"/>
      <c r="G42" s="153"/>
      <c r="H42" s="153"/>
      <c r="I42" s="153"/>
      <c r="J42" s="153"/>
      <c r="K42" s="262"/>
      <c r="L42" s="262"/>
      <c r="M42" s="261"/>
    </row>
    <row r="43" spans="2:13" x14ac:dyDescent="0.2">
      <c r="B43" s="262"/>
      <c r="C43" s="262"/>
      <c r="D43" s="261"/>
      <c r="E43" s="262"/>
      <c r="F43" s="262"/>
      <c r="G43" s="261"/>
      <c r="H43" s="262"/>
      <c r="I43" s="262"/>
      <c r="J43" s="261"/>
      <c r="K43" s="262"/>
      <c r="L43" s="262"/>
      <c r="M43" s="261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A3" sqref="A3:A4"/>
    </sheetView>
  </sheetViews>
  <sheetFormatPr defaultRowHeight="12.75" x14ac:dyDescent="0.2"/>
  <cols>
    <col min="1" max="1" width="22.28515625" style="39" customWidth="1"/>
    <col min="2" max="2" width="20.42578125" style="39" customWidth="1"/>
    <col min="3" max="9" width="13.85546875" style="39" customWidth="1"/>
    <col min="10" max="10" width="8.42578125" style="39" customWidth="1"/>
    <col min="11" max="256" width="9.140625" style="39"/>
    <col min="257" max="257" width="22.28515625" style="39" customWidth="1"/>
    <col min="258" max="258" width="20.42578125" style="39" customWidth="1"/>
    <col min="259" max="265" width="13.85546875" style="39" customWidth="1"/>
    <col min="266" max="266" width="8.42578125" style="39" customWidth="1"/>
    <col min="267" max="512" width="9.140625" style="39"/>
    <col min="513" max="513" width="22.28515625" style="39" customWidth="1"/>
    <col min="514" max="514" width="20.42578125" style="39" customWidth="1"/>
    <col min="515" max="521" width="13.85546875" style="39" customWidth="1"/>
    <col min="522" max="522" width="8.42578125" style="39" customWidth="1"/>
    <col min="523" max="768" width="9.140625" style="39"/>
    <col min="769" max="769" width="22.28515625" style="39" customWidth="1"/>
    <col min="770" max="770" width="20.42578125" style="39" customWidth="1"/>
    <col min="771" max="777" width="13.85546875" style="39" customWidth="1"/>
    <col min="778" max="778" width="8.42578125" style="39" customWidth="1"/>
    <col min="779" max="1024" width="9.140625" style="39"/>
    <col min="1025" max="1025" width="22.28515625" style="39" customWidth="1"/>
    <col min="1026" max="1026" width="20.42578125" style="39" customWidth="1"/>
    <col min="1027" max="1033" width="13.85546875" style="39" customWidth="1"/>
    <col min="1034" max="1034" width="8.42578125" style="39" customWidth="1"/>
    <col min="1035" max="1280" width="9.140625" style="39"/>
    <col min="1281" max="1281" width="22.28515625" style="39" customWidth="1"/>
    <col min="1282" max="1282" width="20.42578125" style="39" customWidth="1"/>
    <col min="1283" max="1289" width="13.85546875" style="39" customWidth="1"/>
    <col min="1290" max="1290" width="8.42578125" style="39" customWidth="1"/>
    <col min="1291" max="1536" width="9.140625" style="39"/>
    <col min="1537" max="1537" width="22.28515625" style="39" customWidth="1"/>
    <col min="1538" max="1538" width="20.42578125" style="39" customWidth="1"/>
    <col min="1539" max="1545" width="13.85546875" style="39" customWidth="1"/>
    <col min="1546" max="1546" width="8.42578125" style="39" customWidth="1"/>
    <col min="1547" max="1792" width="9.140625" style="39"/>
    <col min="1793" max="1793" width="22.28515625" style="39" customWidth="1"/>
    <col min="1794" max="1794" width="20.42578125" style="39" customWidth="1"/>
    <col min="1795" max="1801" width="13.85546875" style="39" customWidth="1"/>
    <col min="1802" max="1802" width="8.42578125" style="39" customWidth="1"/>
    <col min="1803" max="2048" width="9.140625" style="39"/>
    <col min="2049" max="2049" width="22.28515625" style="39" customWidth="1"/>
    <col min="2050" max="2050" width="20.42578125" style="39" customWidth="1"/>
    <col min="2051" max="2057" width="13.85546875" style="39" customWidth="1"/>
    <col min="2058" max="2058" width="8.42578125" style="39" customWidth="1"/>
    <col min="2059" max="2304" width="9.140625" style="39"/>
    <col min="2305" max="2305" width="22.28515625" style="39" customWidth="1"/>
    <col min="2306" max="2306" width="20.42578125" style="39" customWidth="1"/>
    <col min="2307" max="2313" width="13.85546875" style="39" customWidth="1"/>
    <col min="2314" max="2314" width="8.42578125" style="39" customWidth="1"/>
    <col min="2315" max="2560" width="9.140625" style="39"/>
    <col min="2561" max="2561" width="22.28515625" style="39" customWidth="1"/>
    <col min="2562" max="2562" width="20.42578125" style="39" customWidth="1"/>
    <col min="2563" max="2569" width="13.85546875" style="39" customWidth="1"/>
    <col min="2570" max="2570" width="8.42578125" style="39" customWidth="1"/>
    <col min="2571" max="2816" width="9.140625" style="39"/>
    <col min="2817" max="2817" width="22.28515625" style="39" customWidth="1"/>
    <col min="2818" max="2818" width="20.42578125" style="39" customWidth="1"/>
    <col min="2819" max="2825" width="13.85546875" style="39" customWidth="1"/>
    <col min="2826" max="2826" width="8.42578125" style="39" customWidth="1"/>
    <col min="2827" max="3072" width="9.140625" style="39"/>
    <col min="3073" max="3073" width="22.28515625" style="39" customWidth="1"/>
    <col min="3074" max="3074" width="20.42578125" style="39" customWidth="1"/>
    <col min="3075" max="3081" width="13.85546875" style="39" customWidth="1"/>
    <col min="3082" max="3082" width="8.42578125" style="39" customWidth="1"/>
    <col min="3083" max="3328" width="9.140625" style="39"/>
    <col min="3329" max="3329" width="22.28515625" style="39" customWidth="1"/>
    <col min="3330" max="3330" width="20.42578125" style="39" customWidth="1"/>
    <col min="3331" max="3337" width="13.85546875" style="39" customWidth="1"/>
    <col min="3338" max="3338" width="8.42578125" style="39" customWidth="1"/>
    <col min="3339" max="3584" width="9.140625" style="39"/>
    <col min="3585" max="3585" width="22.28515625" style="39" customWidth="1"/>
    <col min="3586" max="3586" width="20.42578125" style="39" customWidth="1"/>
    <col min="3587" max="3593" width="13.85546875" style="39" customWidth="1"/>
    <col min="3594" max="3594" width="8.42578125" style="39" customWidth="1"/>
    <col min="3595" max="3840" width="9.140625" style="39"/>
    <col min="3841" max="3841" width="22.28515625" style="39" customWidth="1"/>
    <col min="3842" max="3842" width="20.42578125" style="39" customWidth="1"/>
    <col min="3843" max="3849" width="13.85546875" style="39" customWidth="1"/>
    <col min="3850" max="3850" width="8.42578125" style="39" customWidth="1"/>
    <col min="3851" max="4096" width="9.140625" style="39"/>
    <col min="4097" max="4097" width="22.28515625" style="39" customWidth="1"/>
    <col min="4098" max="4098" width="20.42578125" style="39" customWidth="1"/>
    <col min="4099" max="4105" width="13.85546875" style="39" customWidth="1"/>
    <col min="4106" max="4106" width="8.42578125" style="39" customWidth="1"/>
    <col min="4107" max="4352" width="9.140625" style="39"/>
    <col min="4353" max="4353" width="22.28515625" style="39" customWidth="1"/>
    <col min="4354" max="4354" width="20.42578125" style="39" customWidth="1"/>
    <col min="4355" max="4361" width="13.85546875" style="39" customWidth="1"/>
    <col min="4362" max="4362" width="8.42578125" style="39" customWidth="1"/>
    <col min="4363" max="4608" width="9.140625" style="39"/>
    <col min="4609" max="4609" width="22.28515625" style="39" customWidth="1"/>
    <col min="4610" max="4610" width="20.42578125" style="39" customWidth="1"/>
    <col min="4611" max="4617" width="13.85546875" style="39" customWidth="1"/>
    <col min="4618" max="4618" width="8.42578125" style="39" customWidth="1"/>
    <col min="4619" max="4864" width="9.140625" style="39"/>
    <col min="4865" max="4865" width="22.28515625" style="39" customWidth="1"/>
    <col min="4866" max="4866" width="20.42578125" style="39" customWidth="1"/>
    <col min="4867" max="4873" width="13.85546875" style="39" customWidth="1"/>
    <col min="4874" max="4874" width="8.42578125" style="39" customWidth="1"/>
    <col min="4875" max="5120" width="9.140625" style="39"/>
    <col min="5121" max="5121" width="22.28515625" style="39" customWidth="1"/>
    <col min="5122" max="5122" width="20.42578125" style="39" customWidth="1"/>
    <col min="5123" max="5129" width="13.85546875" style="39" customWidth="1"/>
    <col min="5130" max="5130" width="8.42578125" style="39" customWidth="1"/>
    <col min="5131" max="5376" width="9.140625" style="39"/>
    <col min="5377" max="5377" width="22.28515625" style="39" customWidth="1"/>
    <col min="5378" max="5378" width="20.42578125" style="39" customWidth="1"/>
    <col min="5379" max="5385" width="13.85546875" style="39" customWidth="1"/>
    <col min="5386" max="5386" width="8.42578125" style="39" customWidth="1"/>
    <col min="5387" max="5632" width="9.140625" style="39"/>
    <col min="5633" max="5633" width="22.28515625" style="39" customWidth="1"/>
    <col min="5634" max="5634" width="20.42578125" style="39" customWidth="1"/>
    <col min="5635" max="5641" width="13.85546875" style="39" customWidth="1"/>
    <col min="5642" max="5642" width="8.42578125" style="39" customWidth="1"/>
    <col min="5643" max="5888" width="9.140625" style="39"/>
    <col min="5889" max="5889" width="22.28515625" style="39" customWidth="1"/>
    <col min="5890" max="5890" width="20.42578125" style="39" customWidth="1"/>
    <col min="5891" max="5897" width="13.85546875" style="39" customWidth="1"/>
    <col min="5898" max="5898" width="8.42578125" style="39" customWidth="1"/>
    <col min="5899" max="6144" width="9.140625" style="39"/>
    <col min="6145" max="6145" width="22.28515625" style="39" customWidth="1"/>
    <col min="6146" max="6146" width="20.42578125" style="39" customWidth="1"/>
    <col min="6147" max="6153" width="13.85546875" style="39" customWidth="1"/>
    <col min="6154" max="6154" width="8.42578125" style="39" customWidth="1"/>
    <col min="6155" max="6400" width="9.140625" style="39"/>
    <col min="6401" max="6401" width="22.28515625" style="39" customWidth="1"/>
    <col min="6402" max="6402" width="20.42578125" style="39" customWidth="1"/>
    <col min="6403" max="6409" width="13.85546875" style="39" customWidth="1"/>
    <col min="6410" max="6410" width="8.42578125" style="39" customWidth="1"/>
    <col min="6411" max="6656" width="9.140625" style="39"/>
    <col min="6657" max="6657" width="22.28515625" style="39" customWidth="1"/>
    <col min="6658" max="6658" width="20.42578125" style="39" customWidth="1"/>
    <col min="6659" max="6665" width="13.85546875" style="39" customWidth="1"/>
    <col min="6666" max="6666" width="8.42578125" style="39" customWidth="1"/>
    <col min="6667" max="6912" width="9.140625" style="39"/>
    <col min="6913" max="6913" width="22.28515625" style="39" customWidth="1"/>
    <col min="6914" max="6914" width="20.42578125" style="39" customWidth="1"/>
    <col min="6915" max="6921" width="13.85546875" style="39" customWidth="1"/>
    <col min="6922" max="6922" width="8.42578125" style="39" customWidth="1"/>
    <col min="6923" max="7168" width="9.140625" style="39"/>
    <col min="7169" max="7169" width="22.28515625" style="39" customWidth="1"/>
    <col min="7170" max="7170" width="20.42578125" style="39" customWidth="1"/>
    <col min="7171" max="7177" width="13.85546875" style="39" customWidth="1"/>
    <col min="7178" max="7178" width="8.42578125" style="39" customWidth="1"/>
    <col min="7179" max="7424" width="9.140625" style="39"/>
    <col min="7425" max="7425" width="22.28515625" style="39" customWidth="1"/>
    <col min="7426" max="7426" width="20.42578125" style="39" customWidth="1"/>
    <col min="7427" max="7433" width="13.85546875" style="39" customWidth="1"/>
    <col min="7434" max="7434" width="8.42578125" style="39" customWidth="1"/>
    <col min="7435" max="7680" width="9.140625" style="39"/>
    <col min="7681" max="7681" width="22.28515625" style="39" customWidth="1"/>
    <col min="7682" max="7682" width="20.42578125" style="39" customWidth="1"/>
    <col min="7683" max="7689" width="13.85546875" style="39" customWidth="1"/>
    <col min="7690" max="7690" width="8.42578125" style="39" customWidth="1"/>
    <col min="7691" max="7936" width="9.140625" style="39"/>
    <col min="7937" max="7937" width="22.28515625" style="39" customWidth="1"/>
    <col min="7938" max="7938" width="20.42578125" style="39" customWidth="1"/>
    <col min="7939" max="7945" width="13.85546875" style="39" customWidth="1"/>
    <col min="7946" max="7946" width="8.42578125" style="39" customWidth="1"/>
    <col min="7947" max="8192" width="9.140625" style="39"/>
    <col min="8193" max="8193" width="22.28515625" style="39" customWidth="1"/>
    <col min="8194" max="8194" width="20.42578125" style="39" customWidth="1"/>
    <col min="8195" max="8201" width="13.85546875" style="39" customWidth="1"/>
    <col min="8202" max="8202" width="8.42578125" style="39" customWidth="1"/>
    <col min="8203" max="8448" width="9.140625" style="39"/>
    <col min="8449" max="8449" width="22.28515625" style="39" customWidth="1"/>
    <col min="8450" max="8450" width="20.42578125" style="39" customWidth="1"/>
    <col min="8451" max="8457" width="13.85546875" style="39" customWidth="1"/>
    <col min="8458" max="8458" width="8.42578125" style="39" customWidth="1"/>
    <col min="8459" max="8704" width="9.140625" style="39"/>
    <col min="8705" max="8705" width="22.28515625" style="39" customWidth="1"/>
    <col min="8706" max="8706" width="20.42578125" style="39" customWidth="1"/>
    <col min="8707" max="8713" width="13.85546875" style="39" customWidth="1"/>
    <col min="8714" max="8714" width="8.42578125" style="39" customWidth="1"/>
    <col min="8715" max="8960" width="9.140625" style="39"/>
    <col min="8961" max="8961" width="22.28515625" style="39" customWidth="1"/>
    <col min="8962" max="8962" width="20.42578125" style="39" customWidth="1"/>
    <col min="8963" max="8969" width="13.85546875" style="39" customWidth="1"/>
    <col min="8970" max="8970" width="8.42578125" style="39" customWidth="1"/>
    <col min="8971" max="9216" width="9.140625" style="39"/>
    <col min="9217" max="9217" width="22.28515625" style="39" customWidth="1"/>
    <col min="9218" max="9218" width="20.42578125" style="39" customWidth="1"/>
    <col min="9219" max="9225" width="13.85546875" style="39" customWidth="1"/>
    <col min="9226" max="9226" width="8.42578125" style="39" customWidth="1"/>
    <col min="9227" max="9472" width="9.140625" style="39"/>
    <col min="9473" max="9473" width="22.28515625" style="39" customWidth="1"/>
    <col min="9474" max="9474" width="20.42578125" style="39" customWidth="1"/>
    <col min="9475" max="9481" width="13.85546875" style="39" customWidth="1"/>
    <col min="9482" max="9482" width="8.42578125" style="39" customWidth="1"/>
    <col min="9483" max="9728" width="9.140625" style="39"/>
    <col min="9729" max="9729" width="22.28515625" style="39" customWidth="1"/>
    <col min="9730" max="9730" width="20.42578125" style="39" customWidth="1"/>
    <col min="9731" max="9737" width="13.85546875" style="39" customWidth="1"/>
    <col min="9738" max="9738" width="8.42578125" style="39" customWidth="1"/>
    <col min="9739" max="9984" width="9.140625" style="39"/>
    <col min="9985" max="9985" width="22.28515625" style="39" customWidth="1"/>
    <col min="9986" max="9986" width="20.42578125" style="39" customWidth="1"/>
    <col min="9987" max="9993" width="13.85546875" style="39" customWidth="1"/>
    <col min="9994" max="9994" width="8.42578125" style="39" customWidth="1"/>
    <col min="9995" max="10240" width="9.140625" style="39"/>
    <col min="10241" max="10241" width="22.28515625" style="39" customWidth="1"/>
    <col min="10242" max="10242" width="20.42578125" style="39" customWidth="1"/>
    <col min="10243" max="10249" width="13.85546875" style="39" customWidth="1"/>
    <col min="10250" max="10250" width="8.42578125" style="39" customWidth="1"/>
    <col min="10251" max="10496" width="9.140625" style="39"/>
    <col min="10497" max="10497" width="22.28515625" style="39" customWidth="1"/>
    <col min="10498" max="10498" width="20.42578125" style="39" customWidth="1"/>
    <col min="10499" max="10505" width="13.85546875" style="39" customWidth="1"/>
    <col min="10506" max="10506" width="8.42578125" style="39" customWidth="1"/>
    <col min="10507" max="10752" width="9.140625" style="39"/>
    <col min="10753" max="10753" width="22.28515625" style="39" customWidth="1"/>
    <col min="10754" max="10754" width="20.42578125" style="39" customWidth="1"/>
    <col min="10755" max="10761" width="13.85546875" style="39" customWidth="1"/>
    <col min="10762" max="10762" width="8.42578125" style="39" customWidth="1"/>
    <col min="10763" max="11008" width="9.140625" style="39"/>
    <col min="11009" max="11009" width="22.28515625" style="39" customWidth="1"/>
    <col min="11010" max="11010" width="20.42578125" style="39" customWidth="1"/>
    <col min="11011" max="11017" width="13.85546875" style="39" customWidth="1"/>
    <col min="11018" max="11018" width="8.42578125" style="39" customWidth="1"/>
    <col min="11019" max="11264" width="9.140625" style="39"/>
    <col min="11265" max="11265" width="22.28515625" style="39" customWidth="1"/>
    <col min="11266" max="11266" width="20.42578125" style="39" customWidth="1"/>
    <col min="11267" max="11273" width="13.85546875" style="39" customWidth="1"/>
    <col min="11274" max="11274" width="8.42578125" style="39" customWidth="1"/>
    <col min="11275" max="11520" width="9.140625" style="39"/>
    <col min="11521" max="11521" width="22.28515625" style="39" customWidth="1"/>
    <col min="11522" max="11522" width="20.42578125" style="39" customWidth="1"/>
    <col min="11523" max="11529" width="13.85546875" style="39" customWidth="1"/>
    <col min="11530" max="11530" width="8.42578125" style="39" customWidth="1"/>
    <col min="11531" max="11776" width="9.140625" style="39"/>
    <col min="11777" max="11777" width="22.28515625" style="39" customWidth="1"/>
    <col min="11778" max="11778" width="20.42578125" style="39" customWidth="1"/>
    <col min="11779" max="11785" width="13.85546875" style="39" customWidth="1"/>
    <col min="11786" max="11786" width="8.42578125" style="39" customWidth="1"/>
    <col min="11787" max="12032" width="9.140625" style="39"/>
    <col min="12033" max="12033" width="22.28515625" style="39" customWidth="1"/>
    <col min="12034" max="12034" width="20.42578125" style="39" customWidth="1"/>
    <col min="12035" max="12041" width="13.85546875" style="39" customWidth="1"/>
    <col min="12042" max="12042" width="8.42578125" style="39" customWidth="1"/>
    <col min="12043" max="12288" width="9.140625" style="39"/>
    <col min="12289" max="12289" width="22.28515625" style="39" customWidth="1"/>
    <col min="12290" max="12290" width="20.42578125" style="39" customWidth="1"/>
    <col min="12291" max="12297" width="13.85546875" style="39" customWidth="1"/>
    <col min="12298" max="12298" width="8.42578125" style="39" customWidth="1"/>
    <col min="12299" max="12544" width="9.140625" style="39"/>
    <col min="12545" max="12545" width="22.28515625" style="39" customWidth="1"/>
    <col min="12546" max="12546" width="20.42578125" style="39" customWidth="1"/>
    <col min="12547" max="12553" width="13.85546875" style="39" customWidth="1"/>
    <col min="12554" max="12554" width="8.42578125" style="39" customWidth="1"/>
    <col min="12555" max="12800" width="9.140625" style="39"/>
    <col min="12801" max="12801" width="22.28515625" style="39" customWidth="1"/>
    <col min="12802" max="12802" width="20.42578125" style="39" customWidth="1"/>
    <col min="12803" max="12809" width="13.85546875" style="39" customWidth="1"/>
    <col min="12810" max="12810" width="8.42578125" style="39" customWidth="1"/>
    <col min="12811" max="13056" width="9.140625" style="39"/>
    <col min="13057" max="13057" width="22.28515625" style="39" customWidth="1"/>
    <col min="13058" max="13058" width="20.42578125" style="39" customWidth="1"/>
    <col min="13059" max="13065" width="13.85546875" style="39" customWidth="1"/>
    <col min="13066" max="13066" width="8.42578125" style="39" customWidth="1"/>
    <col min="13067" max="13312" width="9.140625" style="39"/>
    <col min="13313" max="13313" width="22.28515625" style="39" customWidth="1"/>
    <col min="13314" max="13314" width="20.42578125" style="39" customWidth="1"/>
    <col min="13315" max="13321" width="13.85546875" style="39" customWidth="1"/>
    <col min="13322" max="13322" width="8.42578125" style="39" customWidth="1"/>
    <col min="13323" max="13568" width="9.140625" style="39"/>
    <col min="13569" max="13569" width="22.28515625" style="39" customWidth="1"/>
    <col min="13570" max="13570" width="20.42578125" style="39" customWidth="1"/>
    <col min="13571" max="13577" width="13.85546875" style="39" customWidth="1"/>
    <col min="13578" max="13578" width="8.42578125" style="39" customWidth="1"/>
    <col min="13579" max="13824" width="9.140625" style="39"/>
    <col min="13825" max="13825" width="22.28515625" style="39" customWidth="1"/>
    <col min="13826" max="13826" width="20.42578125" style="39" customWidth="1"/>
    <col min="13827" max="13833" width="13.85546875" style="39" customWidth="1"/>
    <col min="13834" max="13834" width="8.42578125" style="39" customWidth="1"/>
    <col min="13835" max="14080" width="9.140625" style="39"/>
    <col min="14081" max="14081" width="22.28515625" style="39" customWidth="1"/>
    <col min="14082" max="14082" width="20.42578125" style="39" customWidth="1"/>
    <col min="14083" max="14089" width="13.85546875" style="39" customWidth="1"/>
    <col min="14090" max="14090" width="8.42578125" style="39" customWidth="1"/>
    <col min="14091" max="14336" width="9.140625" style="39"/>
    <col min="14337" max="14337" width="22.28515625" style="39" customWidth="1"/>
    <col min="14338" max="14338" width="20.42578125" style="39" customWidth="1"/>
    <col min="14339" max="14345" width="13.85546875" style="39" customWidth="1"/>
    <col min="14346" max="14346" width="8.42578125" style="39" customWidth="1"/>
    <col min="14347" max="14592" width="9.140625" style="39"/>
    <col min="14593" max="14593" width="22.28515625" style="39" customWidth="1"/>
    <col min="14594" max="14594" width="20.42578125" style="39" customWidth="1"/>
    <col min="14595" max="14601" width="13.85546875" style="39" customWidth="1"/>
    <col min="14602" max="14602" width="8.42578125" style="39" customWidth="1"/>
    <col min="14603" max="14848" width="9.140625" style="39"/>
    <col min="14849" max="14849" width="22.28515625" style="39" customWidth="1"/>
    <col min="14850" max="14850" width="20.42578125" style="39" customWidth="1"/>
    <col min="14851" max="14857" width="13.85546875" style="39" customWidth="1"/>
    <col min="14858" max="14858" width="8.42578125" style="39" customWidth="1"/>
    <col min="14859" max="15104" width="9.140625" style="39"/>
    <col min="15105" max="15105" width="22.28515625" style="39" customWidth="1"/>
    <col min="15106" max="15106" width="20.42578125" style="39" customWidth="1"/>
    <col min="15107" max="15113" width="13.85546875" style="39" customWidth="1"/>
    <col min="15114" max="15114" width="8.42578125" style="39" customWidth="1"/>
    <col min="15115" max="15360" width="9.140625" style="39"/>
    <col min="15361" max="15361" width="22.28515625" style="39" customWidth="1"/>
    <col min="15362" max="15362" width="20.42578125" style="39" customWidth="1"/>
    <col min="15363" max="15369" width="13.85546875" style="39" customWidth="1"/>
    <col min="15370" max="15370" width="8.42578125" style="39" customWidth="1"/>
    <col min="15371" max="15616" width="9.140625" style="39"/>
    <col min="15617" max="15617" width="22.28515625" style="39" customWidth="1"/>
    <col min="15618" max="15618" width="20.42578125" style="39" customWidth="1"/>
    <col min="15619" max="15625" width="13.85546875" style="39" customWidth="1"/>
    <col min="15626" max="15626" width="8.42578125" style="39" customWidth="1"/>
    <col min="15627" max="15872" width="9.140625" style="39"/>
    <col min="15873" max="15873" width="22.28515625" style="39" customWidth="1"/>
    <col min="15874" max="15874" width="20.42578125" style="39" customWidth="1"/>
    <col min="15875" max="15881" width="13.85546875" style="39" customWidth="1"/>
    <col min="15882" max="15882" width="8.42578125" style="39" customWidth="1"/>
    <col min="15883" max="16128" width="9.140625" style="39"/>
    <col min="16129" max="16129" width="22.28515625" style="39" customWidth="1"/>
    <col min="16130" max="16130" width="20.42578125" style="39" customWidth="1"/>
    <col min="16131" max="16137" width="13.85546875" style="39" customWidth="1"/>
    <col min="16138" max="16138" width="8.42578125" style="39" customWidth="1"/>
    <col min="16139" max="16384" width="9.140625" style="39"/>
  </cols>
  <sheetData>
    <row r="1" spans="1:9" ht="24" customHeight="1" x14ac:dyDescent="0.2">
      <c r="A1" s="400" t="s">
        <v>111</v>
      </c>
      <c r="B1" s="400"/>
      <c r="C1" s="400"/>
      <c r="D1" s="400"/>
      <c r="E1" s="400"/>
      <c r="F1" s="400"/>
      <c r="G1" s="400"/>
      <c r="H1" s="400"/>
      <c r="I1" s="400"/>
    </row>
    <row r="2" spans="1:9" s="63" customFormat="1" ht="12.75" customHeight="1" x14ac:dyDescent="0.2">
      <c r="A2" s="80"/>
      <c r="B2" s="81"/>
      <c r="C2" s="81"/>
      <c r="D2" s="81"/>
      <c r="E2" s="81"/>
      <c r="F2" s="81"/>
      <c r="G2" s="81"/>
      <c r="H2" s="81"/>
      <c r="I2" s="82" t="s">
        <v>112</v>
      </c>
    </row>
    <row r="3" spans="1:9" ht="12" customHeight="1" x14ac:dyDescent="0.2">
      <c r="A3" s="405"/>
      <c r="B3" s="402" t="s">
        <v>102</v>
      </c>
      <c r="C3" s="403" t="s">
        <v>74</v>
      </c>
      <c r="D3" s="404"/>
      <c r="E3" s="404"/>
      <c r="F3" s="404"/>
      <c r="G3" s="404"/>
      <c r="H3" s="404"/>
      <c r="I3" s="404"/>
    </row>
    <row r="4" spans="1:9" ht="24" customHeight="1" x14ac:dyDescent="0.2">
      <c r="A4" s="405"/>
      <c r="B4" s="402"/>
      <c r="C4" s="74" t="s">
        <v>103</v>
      </c>
      <c r="D4" s="74" t="s">
        <v>104</v>
      </c>
      <c r="E4" s="74" t="s">
        <v>105</v>
      </c>
      <c r="F4" s="74" t="s">
        <v>106</v>
      </c>
      <c r="G4" s="74" t="s">
        <v>107</v>
      </c>
      <c r="H4" s="75" t="s">
        <v>108</v>
      </c>
      <c r="I4" s="75" t="s">
        <v>109</v>
      </c>
    </row>
    <row r="5" spans="1:9" s="84" customFormat="1" ht="12.75" customHeight="1" x14ac:dyDescent="0.25">
      <c r="A5" s="58" t="s">
        <v>79</v>
      </c>
      <c r="B5" s="60">
        <f>SUM(C5:I5)</f>
        <v>397009.63</v>
      </c>
      <c r="C5" s="60">
        <f>SUM(C6:C25)</f>
        <v>133060.81999999998</v>
      </c>
      <c r="D5" s="60">
        <f>SUM(D6:D25)</f>
        <v>40847.599999999999</v>
      </c>
      <c r="E5" s="60">
        <f t="shared" ref="E5:I5" si="0">SUM(E6:E25)</f>
        <v>4529.26</v>
      </c>
      <c r="F5" s="60">
        <f t="shared" si="0"/>
        <v>20142.55</v>
      </c>
      <c r="G5" s="60">
        <f t="shared" si="0"/>
        <v>46834.04</v>
      </c>
      <c r="H5" s="60">
        <f t="shared" si="0"/>
        <v>3008.17</v>
      </c>
      <c r="I5" s="60">
        <f t="shared" si="0"/>
        <v>148587.19000000003</v>
      </c>
    </row>
    <row r="6" spans="1:9" s="84" customFormat="1" ht="12.75" customHeight="1" x14ac:dyDescent="0.25">
      <c r="A6" s="63" t="s">
        <v>80</v>
      </c>
      <c r="B6" s="266">
        <f t="shared" ref="B6:B25" si="1">SUM(C6:I6)</f>
        <v>22382.21</v>
      </c>
      <c r="C6" s="266">
        <v>5970.52</v>
      </c>
      <c r="D6" s="60">
        <v>2675.99</v>
      </c>
      <c r="E6" s="60">
        <v>316.55</v>
      </c>
      <c r="F6" s="60">
        <v>465.3</v>
      </c>
      <c r="G6" s="60">
        <v>5599.55</v>
      </c>
      <c r="H6" s="60" t="s">
        <v>157</v>
      </c>
      <c r="I6" s="60">
        <v>7354.3</v>
      </c>
    </row>
    <row r="7" spans="1:9" ht="12.75" customHeight="1" x14ac:dyDescent="0.2">
      <c r="A7" s="64" t="s">
        <v>81</v>
      </c>
      <c r="B7" s="60">
        <f t="shared" si="1"/>
        <v>54800.2</v>
      </c>
      <c r="C7" s="60">
        <v>9411.89</v>
      </c>
      <c r="D7" s="60">
        <v>1613.03</v>
      </c>
      <c r="E7" s="60">
        <v>63.06</v>
      </c>
      <c r="F7" s="60">
        <v>1543.32</v>
      </c>
      <c r="G7" s="60">
        <v>2827.98</v>
      </c>
      <c r="H7" s="60" t="s">
        <v>157</v>
      </c>
      <c r="I7" s="60">
        <v>39340.92</v>
      </c>
    </row>
    <row r="8" spans="1:9" ht="12.75" customHeight="1" x14ac:dyDescent="0.2">
      <c r="A8" s="64" t="s">
        <v>82</v>
      </c>
      <c r="B8" s="60">
        <f t="shared" si="1"/>
        <v>21558.399999999994</v>
      </c>
      <c r="C8" s="60">
        <v>13713.14</v>
      </c>
      <c r="D8" s="60">
        <v>2997.91</v>
      </c>
      <c r="E8" s="60">
        <v>339.67</v>
      </c>
      <c r="F8" s="60">
        <v>263.3</v>
      </c>
      <c r="G8" s="60">
        <v>3559.96</v>
      </c>
      <c r="H8" s="60">
        <v>501.92</v>
      </c>
      <c r="I8" s="60">
        <v>182.5</v>
      </c>
    </row>
    <row r="9" spans="1:9" ht="12.75" customHeight="1" x14ac:dyDescent="0.2">
      <c r="A9" s="64" t="s">
        <v>83</v>
      </c>
      <c r="B9" s="60">
        <f>SUM(C9:I9)</f>
        <v>65875.5</v>
      </c>
      <c r="C9" s="60">
        <v>11332.77</v>
      </c>
      <c r="D9" s="60">
        <v>3427.65</v>
      </c>
      <c r="E9" s="60">
        <v>86.72</v>
      </c>
      <c r="F9" s="60">
        <v>358.94</v>
      </c>
      <c r="G9" s="60">
        <v>2916.14</v>
      </c>
      <c r="H9" s="60">
        <v>39</v>
      </c>
      <c r="I9" s="60">
        <v>47714.28</v>
      </c>
    </row>
    <row r="10" spans="1:9" ht="12.75" customHeight="1" x14ac:dyDescent="0.2">
      <c r="A10" s="64" t="s">
        <v>84</v>
      </c>
      <c r="B10" s="60">
        <f t="shared" si="1"/>
        <v>8620.130000000001</v>
      </c>
      <c r="C10" s="60">
        <v>3856.86</v>
      </c>
      <c r="D10" s="60">
        <v>1455.71</v>
      </c>
      <c r="E10" s="60">
        <v>372.6</v>
      </c>
      <c r="F10" s="60">
        <v>5.0999999999999996</v>
      </c>
      <c r="G10" s="60">
        <v>1919.22</v>
      </c>
      <c r="H10" s="60">
        <v>1010.64</v>
      </c>
      <c r="I10" s="60" t="s">
        <v>157</v>
      </c>
    </row>
    <row r="11" spans="1:9" ht="12.75" customHeight="1" x14ac:dyDescent="0.2">
      <c r="A11" s="64" t="s">
        <v>85</v>
      </c>
      <c r="B11" s="60">
        <f t="shared" si="1"/>
        <v>18555.97</v>
      </c>
      <c r="C11" s="60">
        <v>9552.2000000000007</v>
      </c>
      <c r="D11" s="60">
        <v>1947.97</v>
      </c>
      <c r="E11" s="60">
        <v>391.42</v>
      </c>
      <c r="F11" s="60">
        <v>679.4</v>
      </c>
      <c r="G11" s="60">
        <v>2312.36</v>
      </c>
      <c r="H11" s="60">
        <v>16.100000000000001</v>
      </c>
      <c r="I11" s="60">
        <v>3656.52</v>
      </c>
    </row>
    <row r="12" spans="1:9" ht="12.75" customHeight="1" x14ac:dyDescent="0.2">
      <c r="A12" s="64" t="s">
        <v>86</v>
      </c>
      <c r="B12" s="60">
        <f t="shared" si="1"/>
        <v>23955.789999999997</v>
      </c>
      <c r="C12" s="60">
        <v>8641.25</v>
      </c>
      <c r="D12" s="60">
        <v>5024.25</v>
      </c>
      <c r="E12" s="60">
        <v>485.8</v>
      </c>
      <c r="F12" s="60">
        <v>107.3</v>
      </c>
      <c r="G12" s="60">
        <v>3277.84</v>
      </c>
      <c r="H12" s="60">
        <v>121.8</v>
      </c>
      <c r="I12" s="60">
        <v>6297.55</v>
      </c>
    </row>
    <row r="13" spans="1:9" ht="12.75" customHeight="1" x14ac:dyDescent="0.2">
      <c r="A13" s="64" t="s">
        <v>87</v>
      </c>
      <c r="B13" s="60">
        <f t="shared" si="1"/>
        <v>14595.449999999999</v>
      </c>
      <c r="C13" s="60">
        <v>8158.63</v>
      </c>
      <c r="D13" s="60">
        <v>2710.93</v>
      </c>
      <c r="E13" s="60">
        <v>260.19</v>
      </c>
      <c r="F13" s="60">
        <v>847.63</v>
      </c>
      <c r="G13" s="60">
        <v>2185.27</v>
      </c>
      <c r="H13" s="60">
        <v>6.5</v>
      </c>
      <c r="I13" s="60">
        <v>426.3</v>
      </c>
    </row>
    <row r="14" spans="1:9" ht="12.75" customHeight="1" x14ac:dyDescent="0.2">
      <c r="A14" s="64" t="s">
        <v>88</v>
      </c>
      <c r="B14" s="60">
        <f t="shared" si="1"/>
        <v>16666.080000000002</v>
      </c>
      <c r="C14" s="60">
        <v>5391.81</v>
      </c>
      <c r="D14" s="60">
        <v>1235.8900000000001</v>
      </c>
      <c r="E14" s="60">
        <v>404.55</v>
      </c>
      <c r="F14" s="60">
        <v>2517.98</v>
      </c>
      <c r="G14" s="60">
        <v>2861.66</v>
      </c>
      <c r="H14" s="60">
        <v>10.199999999999999</v>
      </c>
      <c r="I14" s="60">
        <v>4243.99</v>
      </c>
    </row>
    <row r="15" spans="1:9" s="69" customFormat="1" ht="12.75" customHeight="1" x14ac:dyDescent="0.2">
      <c r="A15" s="64" t="s">
        <v>89</v>
      </c>
      <c r="B15" s="60">
        <f t="shared" si="1"/>
        <v>17110.150000000001</v>
      </c>
      <c r="C15" s="60">
        <v>8997.75</v>
      </c>
      <c r="D15" s="60">
        <v>1050.93</v>
      </c>
      <c r="E15" s="60">
        <v>36.01</v>
      </c>
      <c r="F15" s="60">
        <v>1181.6500000000001</v>
      </c>
      <c r="G15" s="60">
        <v>1383.34</v>
      </c>
      <c r="H15" s="60" t="s">
        <v>157</v>
      </c>
      <c r="I15" s="60">
        <v>4460.47</v>
      </c>
    </row>
    <row r="16" spans="1:9" ht="12.75" customHeight="1" x14ac:dyDescent="0.2">
      <c r="A16" s="64" t="s">
        <v>90</v>
      </c>
      <c r="B16" s="60">
        <f t="shared" si="1"/>
        <v>6994.62</v>
      </c>
      <c r="C16" s="60">
        <v>3237.69</v>
      </c>
      <c r="D16" s="60">
        <v>855.39</v>
      </c>
      <c r="E16" s="60">
        <v>392.1</v>
      </c>
      <c r="F16" s="60">
        <v>58</v>
      </c>
      <c r="G16" s="60">
        <v>1878.46</v>
      </c>
      <c r="H16" s="60">
        <v>555.69000000000005</v>
      </c>
      <c r="I16" s="60">
        <v>17.29</v>
      </c>
    </row>
    <row r="17" spans="1:9" ht="12.75" customHeight="1" x14ac:dyDescent="0.2">
      <c r="A17" s="64" t="s">
        <v>91</v>
      </c>
      <c r="B17" s="60">
        <f t="shared" si="1"/>
        <v>4616.07</v>
      </c>
      <c r="C17" s="60">
        <v>428.7</v>
      </c>
      <c r="D17" s="60">
        <v>258.23</v>
      </c>
      <c r="E17" s="60">
        <v>126.55</v>
      </c>
      <c r="F17" s="60" t="s">
        <v>157</v>
      </c>
      <c r="G17" s="60">
        <v>264.64</v>
      </c>
      <c r="H17" s="60">
        <v>528.37</v>
      </c>
      <c r="I17" s="60">
        <v>3009.58</v>
      </c>
    </row>
    <row r="18" spans="1:9" ht="12.75" customHeight="1" x14ac:dyDescent="0.2">
      <c r="A18" s="64" t="s">
        <v>92</v>
      </c>
      <c r="B18" s="60">
        <f t="shared" si="1"/>
        <v>19807.770000000004</v>
      </c>
      <c r="C18" s="60">
        <v>7307.03</v>
      </c>
      <c r="D18" s="60">
        <v>1285.48</v>
      </c>
      <c r="E18" s="60">
        <v>134.28</v>
      </c>
      <c r="F18" s="60">
        <v>5703.38</v>
      </c>
      <c r="G18" s="60">
        <v>4233.49</v>
      </c>
      <c r="H18" s="60">
        <v>0.21</v>
      </c>
      <c r="I18" s="60">
        <v>1143.9000000000001</v>
      </c>
    </row>
    <row r="19" spans="1:9" s="69" customFormat="1" ht="12.75" customHeight="1" x14ac:dyDescent="0.2">
      <c r="A19" s="64" t="s">
        <v>93</v>
      </c>
      <c r="B19" s="60">
        <f t="shared" si="1"/>
        <v>14180.63</v>
      </c>
      <c r="C19" s="60">
        <v>6384.48</v>
      </c>
      <c r="D19" s="60">
        <v>554.57000000000005</v>
      </c>
      <c r="E19" s="60">
        <v>13.18</v>
      </c>
      <c r="F19" s="60">
        <v>5096.6899999999996</v>
      </c>
      <c r="G19" s="60">
        <v>1416.18</v>
      </c>
      <c r="H19" s="60" t="s">
        <v>157</v>
      </c>
      <c r="I19" s="60">
        <v>715.53</v>
      </c>
    </row>
    <row r="20" spans="1:9" ht="12.75" customHeight="1" x14ac:dyDescent="0.2">
      <c r="A20" s="64" t="s">
        <v>94</v>
      </c>
      <c r="B20" s="60">
        <f t="shared" si="1"/>
        <v>41302.239999999991</v>
      </c>
      <c r="C20" s="60">
        <v>21363.57</v>
      </c>
      <c r="D20" s="60">
        <v>11180.74</v>
      </c>
      <c r="E20" s="60">
        <v>438.9</v>
      </c>
      <c r="F20" s="60">
        <v>5.0999999999999996</v>
      </c>
      <c r="G20" s="60">
        <v>5678.35</v>
      </c>
      <c r="H20" s="60">
        <v>217.34</v>
      </c>
      <c r="I20" s="60">
        <v>2418.2399999999998</v>
      </c>
    </row>
    <row r="21" spans="1:9" ht="12.75" customHeight="1" x14ac:dyDescent="0.2">
      <c r="A21" s="63" t="s">
        <v>95</v>
      </c>
      <c r="B21" s="60">
        <f t="shared" si="1"/>
        <v>4713.25</v>
      </c>
      <c r="C21" s="60">
        <v>1521.09</v>
      </c>
      <c r="D21" s="60">
        <v>797.46</v>
      </c>
      <c r="E21" s="60">
        <v>207.9</v>
      </c>
      <c r="F21" s="60">
        <v>4.4000000000000004</v>
      </c>
      <c r="G21" s="60">
        <v>2182.4</v>
      </c>
      <c r="H21" s="60" t="s">
        <v>157</v>
      </c>
      <c r="I21" s="60" t="s">
        <v>157</v>
      </c>
    </row>
    <row r="22" spans="1:9" ht="12.75" customHeight="1" x14ac:dyDescent="0.2">
      <c r="A22" s="64" t="s">
        <v>96</v>
      </c>
      <c r="B22" s="60">
        <f t="shared" si="1"/>
        <v>39190.92</v>
      </c>
      <c r="C22" s="60">
        <v>6265.37</v>
      </c>
      <c r="D22" s="60">
        <v>1581.97</v>
      </c>
      <c r="E22" s="60">
        <v>458.68</v>
      </c>
      <c r="F22" s="60">
        <v>1296.56</v>
      </c>
      <c r="G22" s="60">
        <v>2146.98</v>
      </c>
      <c r="H22" s="60">
        <v>0.4</v>
      </c>
      <c r="I22" s="60">
        <v>27440.959999999999</v>
      </c>
    </row>
    <row r="23" spans="1:9" ht="12.75" customHeight="1" x14ac:dyDescent="0.2">
      <c r="A23" s="64" t="s">
        <v>97</v>
      </c>
      <c r="B23" s="60">
        <f t="shared" si="1"/>
        <v>16.650000000000002</v>
      </c>
      <c r="C23" s="60">
        <v>7.3</v>
      </c>
      <c r="D23" s="60">
        <v>2</v>
      </c>
      <c r="E23" s="60">
        <v>0.4</v>
      </c>
      <c r="F23" s="60" t="s">
        <v>157</v>
      </c>
      <c r="G23" s="60">
        <v>6.85</v>
      </c>
      <c r="H23" s="60" t="s">
        <v>157</v>
      </c>
      <c r="I23" s="60">
        <v>0.1</v>
      </c>
    </row>
    <row r="24" spans="1:9" ht="12.75" customHeight="1" x14ac:dyDescent="0.2">
      <c r="A24" s="64" t="s">
        <v>98</v>
      </c>
      <c r="B24" s="60">
        <f t="shared" si="1"/>
        <v>9.1</v>
      </c>
      <c r="C24" s="60">
        <v>7.3</v>
      </c>
      <c r="D24" s="60">
        <v>0.2</v>
      </c>
      <c r="E24" s="60">
        <v>0.3</v>
      </c>
      <c r="F24" s="60" t="s">
        <v>157</v>
      </c>
      <c r="G24" s="60">
        <v>0.7</v>
      </c>
      <c r="H24" s="60" t="s">
        <v>157</v>
      </c>
      <c r="I24" s="60">
        <v>0.6</v>
      </c>
    </row>
    <row r="25" spans="1:9" ht="12.75" customHeight="1" x14ac:dyDescent="0.2">
      <c r="A25" s="66" t="s">
        <v>99</v>
      </c>
      <c r="B25" s="68">
        <f t="shared" si="1"/>
        <v>2058.5</v>
      </c>
      <c r="C25" s="68">
        <v>1511.47</v>
      </c>
      <c r="D25" s="68">
        <v>191.3</v>
      </c>
      <c r="E25" s="68">
        <v>0.4</v>
      </c>
      <c r="F25" s="68">
        <v>8.5</v>
      </c>
      <c r="G25" s="68">
        <v>182.67</v>
      </c>
      <c r="H25" s="68" t="s">
        <v>157</v>
      </c>
      <c r="I25" s="68">
        <v>164.16</v>
      </c>
    </row>
    <row r="26" spans="1:9" ht="12.75" customHeight="1" x14ac:dyDescent="0.2">
      <c r="B26" s="86"/>
      <c r="C26" s="86"/>
      <c r="D26" s="86"/>
      <c r="E26" s="86"/>
      <c r="F26" s="86"/>
      <c r="G26" s="86"/>
      <c r="H26" s="86"/>
      <c r="I26" s="86"/>
    </row>
    <row r="27" spans="1:9" x14ac:dyDescent="0.2">
      <c r="A27" s="192"/>
      <c r="C27" s="62"/>
      <c r="D27" s="62"/>
      <c r="E27" s="62"/>
      <c r="F27" s="62"/>
      <c r="G27" s="62"/>
      <c r="H27" s="65"/>
      <c r="I27" s="62"/>
    </row>
    <row r="28" spans="1:9" x14ac:dyDescent="0.2">
      <c r="C28" s="62"/>
      <c r="D28" s="62"/>
      <c r="E28" s="62"/>
      <c r="F28" s="62"/>
      <c r="G28" s="62"/>
      <c r="H28" s="62"/>
      <c r="I28" s="62"/>
    </row>
    <row r="29" spans="1:9" x14ac:dyDescent="0.2">
      <c r="C29" s="62"/>
      <c r="D29" s="62"/>
      <c r="E29" s="62"/>
      <c r="F29" s="62"/>
      <c r="G29" s="62"/>
      <c r="H29" s="62"/>
      <c r="I29" s="62"/>
    </row>
    <row r="30" spans="1:9" x14ac:dyDescent="0.2">
      <c r="C30" s="62"/>
      <c r="D30" s="62"/>
      <c r="E30" s="62"/>
      <c r="F30" s="62"/>
      <c r="G30" s="62"/>
      <c r="H30" s="62"/>
      <c r="I30" s="62"/>
    </row>
    <row r="31" spans="1:9" x14ac:dyDescent="0.2">
      <c r="C31" s="62"/>
      <c r="D31" s="62"/>
      <c r="E31" s="62"/>
      <c r="F31" s="62"/>
      <c r="G31" s="62"/>
      <c r="H31" s="62"/>
      <c r="I31" s="62"/>
    </row>
    <row r="32" spans="1:9" x14ac:dyDescent="0.2">
      <c r="C32" s="62"/>
      <c r="D32" s="62"/>
      <c r="E32" s="62"/>
      <c r="F32" s="62"/>
      <c r="G32" s="62"/>
      <c r="H32" s="62"/>
      <c r="I32" s="62"/>
    </row>
    <row r="33" spans="3:9" x14ac:dyDescent="0.2">
      <c r="C33" s="62"/>
      <c r="D33" s="62"/>
      <c r="E33" s="62"/>
      <c r="F33" s="62"/>
      <c r="G33" s="62"/>
      <c r="H33" s="62"/>
      <c r="I33" s="62"/>
    </row>
    <row r="34" spans="3:9" x14ac:dyDescent="0.2">
      <c r="C34" s="62"/>
      <c r="D34" s="62"/>
      <c r="E34" s="62"/>
      <c r="F34" s="62"/>
      <c r="G34" s="62"/>
      <c r="H34" s="65"/>
      <c r="I34" s="62"/>
    </row>
    <row r="35" spans="3:9" x14ac:dyDescent="0.2">
      <c r="C35" s="62"/>
      <c r="D35" s="62"/>
      <c r="E35" s="62"/>
      <c r="F35" s="62"/>
      <c r="G35" s="62"/>
      <c r="H35" s="62"/>
      <c r="I35" s="62"/>
    </row>
    <row r="36" spans="3:9" x14ac:dyDescent="0.2">
      <c r="C36" s="62"/>
      <c r="D36" s="62"/>
      <c r="E36" s="62"/>
      <c r="F36" s="62"/>
      <c r="G36" s="62"/>
      <c r="H36" s="62"/>
      <c r="I36" s="62"/>
    </row>
    <row r="37" spans="3:9" x14ac:dyDescent="0.2">
      <c r="C37" s="62"/>
      <c r="D37" s="62"/>
      <c r="E37" s="62"/>
      <c r="F37" s="62"/>
      <c r="G37" s="62"/>
      <c r="H37" s="65"/>
      <c r="I37" s="62"/>
    </row>
    <row r="38" spans="3:9" x14ac:dyDescent="0.2">
      <c r="C38" s="62"/>
      <c r="D38" s="62"/>
      <c r="E38" s="62"/>
      <c r="F38" s="62"/>
      <c r="G38" s="62"/>
      <c r="H38" s="65"/>
      <c r="I38" s="62"/>
    </row>
    <row r="39" spans="3:9" x14ac:dyDescent="0.2">
      <c r="C39" s="62"/>
      <c r="D39" s="62"/>
      <c r="E39" s="62"/>
      <c r="F39" s="62"/>
      <c r="G39" s="62"/>
      <c r="H39" s="62"/>
      <c r="I39" s="62"/>
    </row>
    <row r="40" spans="3:9" x14ac:dyDescent="0.2">
      <c r="C40" s="62"/>
      <c r="D40" s="62"/>
      <c r="E40" s="62"/>
      <c r="F40" s="62"/>
      <c r="G40" s="62"/>
      <c r="H40" s="65"/>
      <c r="I40" s="62"/>
    </row>
    <row r="41" spans="3:9" x14ac:dyDescent="0.2">
      <c r="C41" s="62"/>
      <c r="D41" s="62"/>
      <c r="E41" s="62"/>
      <c r="F41" s="65"/>
      <c r="G41" s="62"/>
      <c r="H41" s="65"/>
      <c r="I41" s="65"/>
    </row>
    <row r="42" spans="3:9" x14ac:dyDescent="0.2">
      <c r="C42" s="62"/>
      <c r="D42" s="62"/>
      <c r="E42" s="65"/>
      <c r="F42" s="65"/>
      <c r="G42" s="65"/>
      <c r="H42" s="65"/>
      <c r="I42" s="62"/>
    </row>
    <row r="43" spans="3:9" x14ac:dyDescent="0.2">
      <c r="C43" s="62"/>
      <c r="D43" s="62"/>
      <c r="E43" s="62"/>
      <c r="F43" s="62"/>
      <c r="G43" s="62"/>
      <c r="H43" s="65"/>
      <c r="I43" s="62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workbookViewId="0">
      <selection activeCell="A3" sqref="A3:A5"/>
    </sheetView>
  </sheetViews>
  <sheetFormatPr defaultRowHeight="12.75" x14ac:dyDescent="0.2"/>
  <cols>
    <col min="1" max="1" width="22.140625" style="87" customWidth="1"/>
    <col min="2" max="3" width="11.42578125" style="87" customWidth="1"/>
    <col min="4" max="4" width="8.28515625" style="87" customWidth="1"/>
    <col min="5" max="5" width="10" style="87" customWidth="1"/>
    <col min="6" max="6" width="9.28515625" style="87" customWidth="1"/>
    <col min="7" max="7" width="9" style="87" customWidth="1"/>
    <col min="8" max="8" width="10" style="87" customWidth="1"/>
    <col min="9" max="9" width="10.28515625" style="87" customWidth="1"/>
    <col min="10" max="10" width="8.28515625" style="87" customWidth="1"/>
    <col min="11" max="11" width="11.42578125" style="87" customWidth="1"/>
    <col min="12" max="12" width="10.28515625" style="87" customWidth="1"/>
    <col min="13" max="13" width="8.7109375" style="87" customWidth="1"/>
    <col min="14" max="256" width="9.140625" style="87"/>
    <col min="257" max="257" width="22.140625" style="87" customWidth="1"/>
    <col min="258" max="259" width="11.42578125" style="87" customWidth="1"/>
    <col min="260" max="260" width="8.28515625" style="87" customWidth="1"/>
    <col min="261" max="261" width="10" style="87" customWidth="1"/>
    <col min="262" max="262" width="9.28515625" style="87" customWidth="1"/>
    <col min="263" max="263" width="9" style="87" customWidth="1"/>
    <col min="264" max="264" width="10" style="87" customWidth="1"/>
    <col min="265" max="265" width="10.28515625" style="87" customWidth="1"/>
    <col min="266" max="266" width="8.28515625" style="87" customWidth="1"/>
    <col min="267" max="268" width="11.42578125" style="87" customWidth="1"/>
    <col min="269" max="269" width="8" style="87" customWidth="1"/>
    <col min="270" max="512" width="9.140625" style="87"/>
    <col min="513" max="513" width="22.140625" style="87" customWidth="1"/>
    <col min="514" max="515" width="11.42578125" style="87" customWidth="1"/>
    <col min="516" max="516" width="8.28515625" style="87" customWidth="1"/>
    <col min="517" max="517" width="10" style="87" customWidth="1"/>
    <col min="518" max="518" width="9.28515625" style="87" customWidth="1"/>
    <col min="519" max="519" width="9" style="87" customWidth="1"/>
    <col min="520" max="520" width="10" style="87" customWidth="1"/>
    <col min="521" max="521" width="10.28515625" style="87" customWidth="1"/>
    <col min="522" max="522" width="8.28515625" style="87" customWidth="1"/>
    <col min="523" max="524" width="11.42578125" style="87" customWidth="1"/>
    <col min="525" max="525" width="8" style="87" customWidth="1"/>
    <col min="526" max="768" width="9.140625" style="87"/>
    <col min="769" max="769" width="22.140625" style="87" customWidth="1"/>
    <col min="770" max="771" width="11.42578125" style="87" customWidth="1"/>
    <col min="772" max="772" width="8.28515625" style="87" customWidth="1"/>
    <col min="773" max="773" width="10" style="87" customWidth="1"/>
    <col min="774" max="774" width="9.28515625" style="87" customWidth="1"/>
    <col min="775" max="775" width="9" style="87" customWidth="1"/>
    <col min="776" max="776" width="10" style="87" customWidth="1"/>
    <col min="777" max="777" width="10.28515625" style="87" customWidth="1"/>
    <col min="778" max="778" width="8.28515625" style="87" customWidth="1"/>
    <col min="779" max="780" width="11.42578125" style="87" customWidth="1"/>
    <col min="781" max="781" width="8" style="87" customWidth="1"/>
    <col min="782" max="1024" width="9.140625" style="87"/>
    <col min="1025" max="1025" width="22.140625" style="87" customWidth="1"/>
    <col min="1026" max="1027" width="11.42578125" style="87" customWidth="1"/>
    <col min="1028" max="1028" width="8.28515625" style="87" customWidth="1"/>
    <col min="1029" max="1029" width="10" style="87" customWidth="1"/>
    <col min="1030" max="1030" width="9.28515625" style="87" customWidth="1"/>
    <col min="1031" max="1031" width="9" style="87" customWidth="1"/>
    <col min="1032" max="1032" width="10" style="87" customWidth="1"/>
    <col min="1033" max="1033" width="10.28515625" style="87" customWidth="1"/>
    <col min="1034" max="1034" width="8.28515625" style="87" customWidth="1"/>
    <col min="1035" max="1036" width="11.42578125" style="87" customWidth="1"/>
    <col min="1037" max="1037" width="8" style="87" customWidth="1"/>
    <col min="1038" max="1280" width="9.140625" style="87"/>
    <col min="1281" max="1281" width="22.140625" style="87" customWidth="1"/>
    <col min="1282" max="1283" width="11.42578125" style="87" customWidth="1"/>
    <col min="1284" max="1284" width="8.28515625" style="87" customWidth="1"/>
    <col min="1285" max="1285" width="10" style="87" customWidth="1"/>
    <col min="1286" max="1286" width="9.28515625" style="87" customWidth="1"/>
    <col min="1287" max="1287" width="9" style="87" customWidth="1"/>
    <col min="1288" max="1288" width="10" style="87" customWidth="1"/>
    <col min="1289" max="1289" width="10.28515625" style="87" customWidth="1"/>
    <col min="1290" max="1290" width="8.28515625" style="87" customWidth="1"/>
    <col min="1291" max="1292" width="11.42578125" style="87" customWidth="1"/>
    <col min="1293" max="1293" width="8" style="87" customWidth="1"/>
    <col min="1294" max="1536" width="9.140625" style="87"/>
    <col min="1537" max="1537" width="22.140625" style="87" customWidth="1"/>
    <col min="1538" max="1539" width="11.42578125" style="87" customWidth="1"/>
    <col min="1540" max="1540" width="8.28515625" style="87" customWidth="1"/>
    <col min="1541" max="1541" width="10" style="87" customWidth="1"/>
    <col min="1542" max="1542" width="9.28515625" style="87" customWidth="1"/>
    <col min="1543" max="1543" width="9" style="87" customWidth="1"/>
    <col min="1544" max="1544" width="10" style="87" customWidth="1"/>
    <col min="1545" max="1545" width="10.28515625" style="87" customWidth="1"/>
    <col min="1546" max="1546" width="8.28515625" style="87" customWidth="1"/>
    <col min="1547" max="1548" width="11.42578125" style="87" customWidth="1"/>
    <col min="1549" max="1549" width="8" style="87" customWidth="1"/>
    <col min="1550" max="1792" width="9.140625" style="87"/>
    <col min="1793" max="1793" width="22.140625" style="87" customWidth="1"/>
    <col min="1794" max="1795" width="11.42578125" style="87" customWidth="1"/>
    <col min="1796" max="1796" width="8.28515625" style="87" customWidth="1"/>
    <col min="1797" max="1797" width="10" style="87" customWidth="1"/>
    <col min="1798" max="1798" width="9.28515625" style="87" customWidth="1"/>
    <col min="1799" max="1799" width="9" style="87" customWidth="1"/>
    <col min="1800" max="1800" width="10" style="87" customWidth="1"/>
    <col min="1801" max="1801" width="10.28515625" style="87" customWidth="1"/>
    <col min="1802" max="1802" width="8.28515625" style="87" customWidth="1"/>
    <col min="1803" max="1804" width="11.42578125" style="87" customWidth="1"/>
    <col min="1805" max="1805" width="8" style="87" customWidth="1"/>
    <col min="1806" max="2048" width="9.140625" style="87"/>
    <col min="2049" max="2049" width="22.140625" style="87" customWidth="1"/>
    <col min="2050" max="2051" width="11.42578125" style="87" customWidth="1"/>
    <col min="2052" max="2052" width="8.28515625" style="87" customWidth="1"/>
    <col min="2053" max="2053" width="10" style="87" customWidth="1"/>
    <col min="2054" max="2054" width="9.28515625" style="87" customWidth="1"/>
    <col min="2055" max="2055" width="9" style="87" customWidth="1"/>
    <col min="2056" max="2056" width="10" style="87" customWidth="1"/>
    <col min="2057" max="2057" width="10.28515625" style="87" customWidth="1"/>
    <col min="2058" max="2058" width="8.28515625" style="87" customWidth="1"/>
    <col min="2059" max="2060" width="11.42578125" style="87" customWidth="1"/>
    <col min="2061" max="2061" width="8" style="87" customWidth="1"/>
    <col min="2062" max="2304" width="9.140625" style="87"/>
    <col min="2305" max="2305" width="22.140625" style="87" customWidth="1"/>
    <col min="2306" max="2307" width="11.42578125" style="87" customWidth="1"/>
    <col min="2308" max="2308" width="8.28515625" style="87" customWidth="1"/>
    <col min="2309" max="2309" width="10" style="87" customWidth="1"/>
    <col min="2310" max="2310" width="9.28515625" style="87" customWidth="1"/>
    <col min="2311" max="2311" width="9" style="87" customWidth="1"/>
    <col min="2312" max="2312" width="10" style="87" customWidth="1"/>
    <col min="2313" max="2313" width="10.28515625" style="87" customWidth="1"/>
    <col min="2314" max="2314" width="8.28515625" style="87" customWidth="1"/>
    <col min="2315" max="2316" width="11.42578125" style="87" customWidth="1"/>
    <col min="2317" max="2317" width="8" style="87" customWidth="1"/>
    <col min="2318" max="2560" width="9.140625" style="87"/>
    <col min="2561" max="2561" width="22.140625" style="87" customWidth="1"/>
    <col min="2562" max="2563" width="11.42578125" style="87" customWidth="1"/>
    <col min="2564" max="2564" width="8.28515625" style="87" customWidth="1"/>
    <col min="2565" max="2565" width="10" style="87" customWidth="1"/>
    <col min="2566" max="2566" width="9.28515625" style="87" customWidth="1"/>
    <col min="2567" max="2567" width="9" style="87" customWidth="1"/>
    <col min="2568" max="2568" width="10" style="87" customWidth="1"/>
    <col min="2569" max="2569" width="10.28515625" style="87" customWidth="1"/>
    <col min="2570" max="2570" width="8.28515625" style="87" customWidth="1"/>
    <col min="2571" max="2572" width="11.42578125" style="87" customWidth="1"/>
    <col min="2573" max="2573" width="8" style="87" customWidth="1"/>
    <col min="2574" max="2816" width="9.140625" style="87"/>
    <col min="2817" max="2817" width="22.140625" style="87" customWidth="1"/>
    <col min="2818" max="2819" width="11.42578125" style="87" customWidth="1"/>
    <col min="2820" max="2820" width="8.28515625" style="87" customWidth="1"/>
    <col min="2821" max="2821" width="10" style="87" customWidth="1"/>
    <col min="2822" max="2822" width="9.28515625" style="87" customWidth="1"/>
    <col min="2823" max="2823" width="9" style="87" customWidth="1"/>
    <col min="2824" max="2824" width="10" style="87" customWidth="1"/>
    <col min="2825" max="2825" width="10.28515625" style="87" customWidth="1"/>
    <col min="2826" max="2826" width="8.28515625" style="87" customWidth="1"/>
    <col min="2827" max="2828" width="11.42578125" style="87" customWidth="1"/>
    <col min="2829" max="2829" width="8" style="87" customWidth="1"/>
    <col min="2830" max="3072" width="9.140625" style="87"/>
    <col min="3073" max="3073" width="22.140625" style="87" customWidth="1"/>
    <col min="3074" max="3075" width="11.42578125" style="87" customWidth="1"/>
    <col min="3076" max="3076" width="8.28515625" style="87" customWidth="1"/>
    <col min="3077" max="3077" width="10" style="87" customWidth="1"/>
    <col min="3078" max="3078" width="9.28515625" style="87" customWidth="1"/>
    <col min="3079" max="3079" width="9" style="87" customWidth="1"/>
    <col min="3080" max="3080" width="10" style="87" customWidth="1"/>
    <col min="3081" max="3081" width="10.28515625" style="87" customWidth="1"/>
    <col min="3082" max="3082" width="8.28515625" style="87" customWidth="1"/>
    <col min="3083" max="3084" width="11.42578125" style="87" customWidth="1"/>
    <col min="3085" max="3085" width="8" style="87" customWidth="1"/>
    <col min="3086" max="3328" width="9.140625" style="87"/>
    <col min="3329" max="3329" width="22.140625" style="87" customWidth="1"/>
    <col min="3330" max="3331" width="11.42578125" style="87" customWidth="1"/>
    <col min="3332" max="3332" width="8.28515625" style="87" customWidth="1"/>
    <col min="3333" max="3333" width="10" style="87" customWidth="1"/>
    <col min="3334" max="3334" width="9.28515625" style="87" customWidth="1"/>
    <col min="3335" max="3335" width="9" style="87" customWidth="1"/>
    <col min="3336" max="3336" width="10" style="87" customWidth="1"/>
    <col min="3337" max="3337" width="10.28515625" style="87" customWidth="1"/>
    <col min="3338" max="3338" width="8.28515625" style="87" customWidth="1"/>
    <col min="3339" max="3340" width="11.42578125" style="87" customWidth="1"/>
    <col min="3341" max="3341" width="8" style="87" customWidth="1"/>
    <col min="3342" max="3584" width="9.140625" style="87"/>
    <col min="3585" max="3585" width="22.140625" style="87" customWidth="1"/>
    <col min="3586" max="3587" width="11.42578125" style="87" customWidth="1"/>
    <col min="3588" max="3588" width="8.28515625" style="87" customWidth="1"/>
    <col min="3589" max="3589" width="10" style="87" customWidth="1"/>
    <col min="3590" max="3590" width="9.28515625" style="87" customWidth="1"/>
    <col min="3591" max="3591" width="9" style="87" customWidth="1"/>
    <col min="3592" max="3592" width="10" style="87" customWidth="1"/>
    <col min="3593" max="3593" width="10.28515625" style="87" customWidth="1"/>
    <col min="3594" max="3594" width="8.28515625" style="87" customWidth="1"/>
    <col min="3595" max="3596" width="11.42578125" style="87" customWidth="1"/>
    <col min="3597" max="3597" width="8" style="87" customWidth="1"/>
    <col min="3598" max="3840" width="9.140625" style="87"/>
    <col min="3841" max="3841" width="22.140625" style="87" customWidth="1"/>
    <col min="3842" max="3843" width="11.42578125" style="87" customWidth="1"/>
    <col min="3844" max="3844" width="8.28515625" style="87" customWidth="1"/>
    <col min="3845" max="3845" width="10" style="87" customWidth="1"/>
    <col min="3846" max="3846" width="9.28515625" style="87" customWidth="1"/>
    <col min="3847" max="3847" width="9" style="87" customWidth="1"/>
    <col min="3848" max="3848" width="10" style="87" customWidth="1"/>
    <col min="3849" max="3849" width="10.28515625" style="87" customWidth="1"/>
    <col min="3850" max="3850" width="8.28515625" style="87" customWidth="1"/>
    <col min="3851" max="3852" width="11.42578125" style="87" customWidth="1"/>
    <col min="3853" max="3853" width="8" style="87" customWidth="1"/>
    <col min="3854" max="4096" width="9.140625" style="87"/>
    <col min="4097" max="4097" width="22.140625" style="87" customWidth="1"/>
    <col min="4098" max="4099" width="11.42578125" style="87" customWidth="1"/>
    <col min="4100" max="4100" width="8.28515625" style="87" customWidth="1"/>
    <col min="4101" max="4101" width="10" style="87" customWidth="1"/>
    <col min="4102" max="4102" width="9.28515625" style="87" customWidth="1"/>
    <col min="4103" max="4103" width="9" style="87" customWidth="1"/>
    <col min="4104" max="4104" width="10" style="87" customWidth="1"/>
    <col min="4105" max="4105" width="10.28515625" style="87" customWidth="1"/>
    <col min="4106" max="4106" width="8.28515625" style="87" customWidth="1"/>
    <col min="4107" max="4108" width="11.42578125" style="87" customWidth="1"/>
    <col min="4109" max="4109" width="8" style="87" customWidth="1"/>
    <col min="4110" max="4352" width="9.140625" style="87"/>
    <col min="4353" max="4353" width="22.140625" style="87" customWidth="1"/>
    <col min="4354" max="4355" width="11.42578125" style="87" customWidth="1"/>
    <col min="4356" max="4356" width="8.28515625" style="87" customWidth="1"/>
    <col min="4357" max="4357" width="10" style="87" customWidth="1"/>
    <col min="4358" max="4358" width="9.28515625" style="87" customWidth="1"/>
    <col min="4359" max="4359" width="9" style="87" customWidth="1"/>
    <col min="4360" max="4360" width="10" style="87" customWidth="1"/>
    <col min="4361" max="4361" width="10.28515625" style="87" customWidth="1"/>
    <col min="4362" max="4362" width="8.28515625" style="87" customWidth="1"/>
    <col min="4363" max="4364" width="11.42578125" style="87" customWidth="1"/>
    <col min="4365" max="4365" width="8" style="87" customWidth="1"/>
    <col min="4366" max="4608" width="9.140625" style="87"/>
    <col min="4609" max="4609" width="22.140625" style="87" customWidth="1"/>
    <col min="4610" max="4611" width="11.42578125" style="87" customWidth="1"/>
    <col min="4612" max="4612" width="8.28515625" style="87" customWidth="1"/>
    <col min="4613" max="4613" width="10" style="87" customWidth="1"/>
    <col min="4614" max="4614" width="9.28515625" style="87" customWidth="1"/>
    <col min="4615" max="4615" width="9" style="87" customWidth="1"/>
    <col min="4616" max="4616" width="10" style="87" customWidth="1"/>
    <col min="4617" max="4617" width="10.28515625" style="87" customWidth="1"/>
    <col min="4618" max="4618" width="8.28515625" style="87" customWidth="1"/>
    <col min="4619" max="4620" width="11.42578125" style="87" customWidth="1"/>
    <col min="4621" max="4621" width="8" style="87" customWidth="1"/>
    <col min="4622" max="4864" width="9.140625" style="87"/>
    <col min="4865" max="4865" width="22.140625" style="87" customWidth="1"/>
    <col min="4866" max="4867" width="11.42578125" style="87" customWidth="1"/>
    <col min="4868" max="4868" width="8.28515625" style="87" customWidth="1"/>
    <col min="4869" max="4869" width="10" style="87" customWidth="1"/>
    <col min="4870" max="4870" width="9.28515625" style="87" customWidth="1"/>
    <col min="4871" max="4871" width="9" style="87" customWidth="1"/>
    <col min="4872" max="4872" width="10" style="87" customWidth="1"/>
    <col min="4873" max="4873" width="10.28515625" style="87" customWidth="1"/>
    <col min="4874" max="4874" width="8.28515625" style="87" customWidth="1"/>
    <col min="4875" max="4876" width="11.42578125" style="87" customWidth="1"/>
    <col min="4877" max="4877" width="8" style="87" customWidth="1"/>
    <col min="4878" max="5120" width="9.140625" style="87"/>
    <col min="5121" max="5121" width="22.140625" style="87" customWidth="1"/>
    <col min="5122" max="5123" width="11.42578125" style="87" customWidth="1"/>
    <col min="5124" max="5124" width="8.28515625" style="87" customWidth="1"/>
    <col min="5125" max="5125" width="10" style="87" customWidth="1"/>
    <col min="5126" max="5126" width="9.28515625" style="87" customWidth="1"/>
    <col min="5127" max="5127" width="9" style="87" customWidth="1"/>
    <col min="5128" max="5128" width="10" style="87" customWidth="1"/>
    <col min="5129" max="5129" width="10.28515625" style="87" customWidth="1"/>
    <col min="5130" max="5130" width="8.28515625" style="87" customWidth="1"/>
    <col min="5131" max="5132" width="11.42578125" style="87" customWidth="1"/>
    <col min="5133" max="5133" width="8" style="87" customWidth="1"/>
    <col min="5134" max="5376" width="9.140625" style="87"/>
    <col min="5377" max="5377" width="22.140625" style="87" customWidth="1"/>
    <col min="5378" max="5379" width="11.42578125" style="87" customWidth="1"/>
    <col min="5380" max="5380" width="8.28515625" style="87" customWidth="1"/>
    <col min="5381" max="5381" width="10" style="87" customWidth="1"/>
    <col min="5382" max="5382" width="9.28515625" style="87" customWidth="1"/>
    <col min="5383" max="5383" width="9" style="87" customWidth="1"/>
    <col min="5384" max="5384" width="10" style="87" customWidth="1"/>
    <col min="5385" max="5385" width="10.28515625" style="87" customWidth="1"/>
    <col min="5386" max="5386" width="8.28515625" style="87" customWidth="1"/>
    <col min="5387" max="5388" width="11.42578125" style="87" customWidth="1"/>
    <col min="5389" max="5389" width="8" style="87" customWidth="1"/>
    <col min="5390" max="5632" width="9.140625" style="87"/>
    <col min="5633" max="5633" width="22.140625" style="87" customWidth="1"/>
    <col min="5634" max="5635" width="11.42578125" style="87" customWidth="1"/>
    <col min="5636" max="5636" width="8.28515625" style="87" customWidth="1"/>
    <col min="5637" max="5637" width="10" style="87" customWidth="1"/>
    <col min="5638" max="5638" width="9.28515625" style="87" customWidth="1"/>
    <col min="5639" max="5639" width="9" style="87" customWidth="1"/>
    <col min="5640" max="5640" width="10" style="87" customWidth="1"/>
    <col min="5641" max="5641" width="10.28515625" style="87" customWidth="1"/>
    <col min="5642" max="5642" width="8.28515625" style="87" customWidth="1"/>
    <col min="5643" max="5644" width="11.42578125" style="87" customWidth="1"/>
    <col min="5645" max="5645" width="8" style="87" customWidth="1"/>
    <col min="5646" max="5888" width="9.140625" style="87"/>
    <col min="5889" max="5889" width="22.140625" style="87" customWidth="1"/>
    <col min="5890" max="5891" width="11.42578125" style="87" customWidth="1"/>
    <col min="5892" max="5892" width="8.28515625" style="87" customWidth="1"/>
    <col min="5893" max="5893" width="10" style="87" customWidth="1"/>
    <col min="5894" max="5894" width="9.28515625" style="87" customWidth="1"/>
    <col min="5895" max="5895" width="9" style="87" customWidth="1"/>
    <col min="5896" max="5896" width="10" style="87" customWidth="1"/>
    <col min="5897" max="5897" width="10.28515625" style="87" customWidth="1"/>
    <col min="5898" max="5898" width="8.28515625" style="87" customWidth="1"/>
    <col min="5899" max="5900" width="11.42578125" style="87" customWidth="1"/>
    <col min="5901" max="5901" width="8" style="87" customWidth="1"/>
    <col min="5902" max="6144" width="9.140625" style="87"/>
    <col min="6145" max="6145" width="22.140625" style="87" customWidth="1"/>
    <col min="6146" max="6147" width="11.42578125" style="87" customWidth="1"/>
    <col min="6148" max="6148" width="8.28515625" style="87" customWidth="1"/>
    <col min="6149" max="6149" width="10" style="87" customWidth="1"/>
    <col min="6150" max="6150" width="9.28515625" style="87" customWidth="1"/>
    <col min="6151" max="6151" width="9" style="87" customWidth="1"/>
    <col min="6152" max="6152" width="10" style="87" customWidth="1"/>
    <col min="6153" max="6153" width="10.28515625" style="87" customWidth="1"/>
    <col min="6154" max="6154" width="8.28515625" style="87" customWidth="1"/>
    <col min="6155" max="6156" width="11.42578125" style="87" customWidth="1"/>
    <col min="6157" max="6157" width="8" style="87" customWidth="1"/>
    <col min="6158" max="6400" width="9.140625" style="87"/>
    <col min="6401" max="6401" width="22.140625" style="87" customWidth="1"/>
    <col min="6402" max="6403" width="11.42578125" style="87" customWidth="1"/>
    <col min="6404" max="6404" width="8.28515625" style="87" customWidth="1"/>
    <col min="6405" max="6405" width="10" style="87" customWidth="1"/>
    <col min="6406" max="6406" width="9.28515625" style="87" customWidth="1"/>
    <col min="6407" max="6407" width="9" style="87" customWidth="1"/>
    <col min="6408" max="6408" width="10" style="87" customWidth="1"/>
    <col min="6409" max="6409" width="10.28515625" style="87" customWidth="1"/>
    <col min="6410" max="6410" width="8.28515625" style="87" customWidth="1"/>
    <col min="6411" max="6412" width="11.42578125" style="87" customWidth="1"/>
    <col min="6413" max="6413" width="8" style="87" customWidth="1"/>
    <col min="6414" max="6656" width="9.140625" style="87"/>
    <col min="6657" max="6657" width="22.140625" style="87" customWidth="1"/>
    <col min="6658" max="6659" width="11.42578125" style="87" customWidth="1"/>
    <col min="6660" max="6660" width="8.28515625" style="87" customWidth="1"/>
    <col min="6661" max="6661" width="10" style="87" customWidth="1"/>
    <col min="6662" max="6662" width="9.28515625" style="87" customWidth="1"/>
    <col min="6663" max="6663" width="9" style="87" customWidth="1"/>
    <col min="6664" max="6664" width="10" style="87" customWidth="1"/>
    <col min="6665" max="6665" width="10.28515625" style="87" customWidth="1"/>
    <col min="6666" max="6666" width="8.28515625" style="87" customWidth="1"/>
    <col min="6667" max="6668" width="11.42578125" style="87" customWidth="1"/>
    <col min="6669" max="6669" width="8" style="87" customWidth="1"/>
    <col min="6670" max="6912" width="9.140625" style="87"/>
    <col min="6913" max="6913" width="22.140625" style="87" customWidth="1"/>
    <col min="6914" max="6915" width="11.42578125" style="87" customWidth="1"/>
    <col min="6916" max="6916" width="8.28515625" style="87" customWidth="1"/>
    <col min="6917" max="6917" width="10" style="87" customWidth="1"/>
    <col min="6918" max="6918" width="9.28515625" style="87" customWidth="1"/>
    <col min="6919" max="6919" width="9" style="87" customWidth="1"/>
    <col min="6920" max="6920" width="10" style="87" customWidth="1"/>
    <col min="6921" max="6921" width="10.28515625" style="87" customWidth="1"/>
    <col min="6922" max="6922" width="8.28515625" style="87" customWidth="1"/>
    <col min="6923" max="6924" width="11.42578125" style="87" customWidth="1"/>
    <col min="6925" max="6925" width="8" style="87" customWidth="1"/>
    <col min="6926" max="7168" width="9.140625" style="87"/>
    <col min="7169" max="7169" width="22.140625" style="87" customWidth="1"/>
    <col min="7170" max="7171" width="11.42578125" style="87" customWidth="1"/>
    <col min="7172" max="7172" width="8.28515625" style="87" customWidth="1"/>
    <col min="7173" max="7173" width="10" style="87" customWidth="1"/>
    <col min="7174" max="7174" width="9.28515625" style="87" customWidth="1"/>
    <col min="7175" max="7175" width="9" style="87" customWidth="1"/>
    <col min="7176" max="7176" width="10" style="87" customWidth="1"/>
    <col min="7177" max="7177" width="10.28515625" style="87" customWidth="1"/>
    <col min="7178" max="7178" width="8.28515625" style="87" customWidth="1"/>
    <col min="7179" max="7180" width="11.42578125" style="87" customWidth="1"/>
    <col min="7181" max="7181" width="8" style="87" customWidth="1"/>
    <col min="7182" max="7424" width="9.140625" style="87"/>
    <col min="7425" max="7425" width="22.140625" style="87" customWidth="1"/>
    <col min="7426" max="7427" width="11.42578125" style="87" customWidth="1"/>
    <col min="7428" max="7428" width="8.28515625" style="87" customWidth="1"/>
    <col min="7429" max="7429" width="10" style="87" customWidth="1"/>
    <col min="7430" max="7430" width="9.28515625" style="87" customWidth="1"/>
    <col min="7431" max="7431" width="9" style="87" customWidth="1"/>
    <col min="7432" max="7432" width="10" style="87" customWidth="1"/>
    <col min="7433" max="7433" width="10.28515625" style="87" customWidth="1"/>
    <col min="7434" max="7434" width="8.28515625" style="87" customWidth="1"/>
    <col min="7435" max="7436" width="11.42578125" style="87" customWidth="1"/>
    <col min="7437" max="7437" width="8" style="87" customWidth="1"/>
    <col min="7438" max="7680" width="9.140625" style="87"/>
    <col min="7681" max="7681" width="22.140625" style="87" customWidth="1"/>
    <col min="7682" max="7683" width="11.42578125" style="87" customWidth="1"/>
    <col min="7684" max="7684" width="8.28515625" style="87" customWidth="1"/>
    <col min="7685" max="7685" width="10" style="87" customWidth="1"/>
    <col min="7686" max="7686" width="9.28515625" style="87" customWidth="1"/>
    <col min="7687" max="7687" width="9" style="87" customWidth="1"/>
    <col min="7688" max="7688" width="10" style="87" customWidth="1"/>
    <col min="7689" max="7689" width="10.28515625" style="87" customWidth="1"/>
    <col min="7690" max="7690" width="8.28515625" style="87" customWidth="1"/>
    <col min="7691" max="7692" width="11.42578125" style="87" customWidth="1"/>
    <col min="7693" max="7693" width="8" style="87" customWidth="1"/>
    <col min="7694" max="7936" width="9.140625" style="87"/>
    <col min="7937" max="7937" width="22.140625" style="87" customWidth="1"/>
    <col min="7938" max="7939" width="11.42578125" style="87" customWidth="1"/>
    <col min="7940" max="7940" width="8.28515625" style="87" customWidth="1"/>
    <col min="7941" max="7941" width="10" style="87" customWidth="1"/>
    <col min="7942" max="7942" width="9.28515625" style="87" customWidth="1"/>
    <col min="7943" max="7943" width="9" style="87" customWidth="1"/>
    <col min="7944" max="7944" width="10" style="87" customWidth="1"/>
    <col min="7945" max="7945" width="10.28515625" style="87" customWidth="1"/>
    <col min="7946" max="7946" width="8.28515625" style="87" customWidth="1"/>
    <col min="7947" max="7948" width="11.42578125" style="87" customWidth="1"/>
    <col min="7949" max="7949" width="8" style="87" customWidth="1"/>
    <col min="7950" max="8192" width="9.140625" style="87"/>
    <col min="8193" max="8193" width="22.140625" style="87" customWidth="1"/>
    <col min="8194" max="8195" width="11.42578125" style="87" customWidth="1"/>
    <col min="8196" max="8196" width="8.28515625" style="87" customWidth="1"/>
    <col min="8197" max="8197" width="10" style="87" customWidth="1"/>
    <col min="8198" max="8198" width="9.28515625" style="87" customWidth="1"/>
    <col min="8199" max="8199" width="9" style="87" customWidth="1"/>
    <col min="8200" max="8200" width="10" style="87" customWidth="1"/>
    <col min="8201" max="8201" width="10.28515625" style="87" customWidth="1"/>
    <col min="8202" max="8202" width="8.28515625" style="87" customWidth="1"/>
    <col min="8203" max="8204" width="11.42578125" style="87" customWidth="1"/>
    <col min="8205" max="8205" width="8" style="87" customWidth="1"/>
    <col min="8206" max="8448" width="9.140625" style="87"/>
    <col min="8449" max="8449" width="22.140625" style="87" customWidth="1"/>
    <col min="8450" max="8451" width="11.42578125" style="87" customWidth="1"/>
    <col min="8452" max="8452" width="8.28515625" style="87" customWidth="1"/>
    <col min="8453" max="8453" width="10" style="87" customWidth="1"/>
    <col min="8454" max="8454" width="9.28515625" style="87" customWidth="1"/>
    <col min="8455" max="8455" width="9" style="87" customWidth="1"/>
    <col min="8456" max="8456" width="10" style="87" customWidth="1"/>
    <col min="8457" max="8457" width="10.28515625" style="87" customWidth="1"/>
    <col min="8458" max="8458" width="8.28515625" style="87" customWidth="1"/>
    <col min="8459" max="8460" width="11.42578125" style="87" customWidth="1"/>
    <col min="8461" max="8461" width="8" style="87" customWidth="1"/>
    <col min="8462" max="8704" width="9.140625" style="87"/>
    <col min="8705" max="8705" width="22.140625" style="87" customWidth="1"/>
    <col min="8706" max="8707" width="11.42578125" style="87" customWidth="1"/>
    <col min="8708" max="8708" width="8.28515625" style="87" customWidth="1"/>
    <col min="8709" max="8709" width="10" style="87" customWidth="1"/>
    <col min="8710" max="8710" width="9.28515625" style="87" customWidth="1"/>
    <col min="8711" max="8711" width="9" style="87" customWidth="1"/>
    <col min="8712" max="8712" width="10" style="87" customWidth="1"/>
    <col min="8713" max="8713" width="10.28515625" style="87" customWidth="1"/>
    <col min="8714" max="8714" width="8.28515625" style="87" customWidth="1"/>
    <col min="8715" max="8716" width="11.42578125" style="87" customWidth="1"/>
    <col min="8717" max="8717" width="8" style="87" customWidth="1"/>
    <col min="8718" max="8960" width="9.140625" style="87"/>
    <col min="8961" max="8961" width="22.140625" style="87" customWidth="1"/>
    <col min="8962" max="8963" width="11.42578125" style="87" customWidth="1"/>
    <col min="8964" max="8964" width="8.28515625" style="87" customWidth="1"/>
    <col min="8965" max="8965" width="10" style="87" customWidth="1"/>
    <col min="8966" max="8966" width="9.28515625" style="87" customWidth="1"/>
    <col min="8967" max="8967" width="9" style="87" customWidth="1"/>
    <col min="8968" max="8968" width="10" style="87" customWidth="1"/>
    <col min="8969" max="8969" width="10.28515625" style="87" customWidth="1"/>
    <col min="8970" max="8970" width="8.28515625" style="87" customWidth="1"/>
    <col min="8971" max="8972" width="11.42578125" style="87" customWidth="1"/>
    <col min="8973" max="8973" width="8" style="87" customWidth="1"/>
    <col min="8974" max="9216" width="9.140625" style="87"/>
    <col min="9217" max="9217" width="22.140625" style="87" customWidth="1"/>
    <col min="9218" max="9219" width="11.42578125" style="87" customWidth="1"/>
    <col min="9220" max="9220" width="8.28515625" style="87" customWidth="1"/>
    <col min="9221" max="9221" width="10" style="87" customWidth="1"/>
    <col min="9222" max="9222" width="9.28515625" style="87" customWidth="1"/>
    <col min="9223" max="9223" width="9" style="87" customWidth="1"/>
    <col min="9224" max="9224" width="10" style="87" customWidth="1"/>
    <col min="9225" max="9225" width="10.28515625" style="87" customWidth="1"/>
    <col min="9226" max="9226" width="8.28515625" style="87" customWidth="1"/>
    <col min="9227" max="9228" width="11.42578125" style="87" customWidth="1"/>
    <col min="9229" max="9229" width="8" style="87" customWidth="1"/>
    <col min="9230" max="9472" width="9.140625" style="87"/>
    <col min="9473" max="9473" width="22.140625" style="87" customWidth="1"/>
    <col min="9474" max="9475" width="11.42578125" style="87" customWidth="1"/>
    <col min="9476" max="9476" width="8.28515625" style="87" customWidth="1"/>
    <col min="9477" max="9477" width="10" style="87" customWidth="1"/>
    <col min="9478" max="9478" width="9.28515625" style="87" customWidth="1"/>
    <col min="9479" max="9479" width="9" style="87" customWidth="1"/>
    <col min="9480" max="9480" width="10" style="87" customWidth="1"/>
    <col min="9481" max="9481" width="10.28515625" style="87" customWidth="1"/>
    <col min="9482" max="9482" width="8.28515625" style="87" customWidth="1"/>
    <col min="9483" max="9484" width="11.42578125" style="87" customWidth="1"/>
    <col min="9485" max="9485" width="8" style="87" customWidth="1"/>
    <col min="9486" max="9728" width="9.140625" style="87"/>
    <col min="9729" max="9729" width="22.140625" style="87" customWidth="1"/>
    <col min="9730" max="9731" width="11.42578125" style="87" customWidth="1"/>
    <col min="9732" max="9732" width="8.28515625" style="87" customWidth="1"/>
    <col min="9733" max="9733" width="10" style="87" customWidth="1"/>
    <col min="9734" max="9734" width="9.28515625" style="87" customWidth="1"/>
    <col min="9735" max="9735" width="9" style="87" customWidth="1"/>
    <col min="9736" max="9736" width="10" style="87" customWidth="1"/>
    <col min="9737" max="9737" width="10.28515625" style="87" customWidth="1"/>
    <col min="9738" max="9738" width="8.28515625" style="87" customWidth="1"/>
    <col min="9739" max="9740" width="11.42578125" style="87" customWidth="1"/>
    <col min="9741" max="9741" width="8" style="87" customWidth="1"/>
    <col min="9742" max="9984" width="9.140625" style="87"/>
    <col min="9985" max="9985" width="22.140625" style="87" customWidth="1"/>
    <col min="9986" max="9987" width="11.42578125" style="87" customWidth="1"/>
    <col min="9988" max="9988" width="8.28515625" style="87" customWidth="1"/>
    <col min="9989" max="9989" width="10" style="87" customWidth="1"/>
    <col min="9990" max="9990" width="9.28515625" style="87" customWidth="1"/>
    <col min="9991" max="9991" width="9" style="87" customWidth="1"/>
    <col min="9992" max="9992" width="10" style="87" customWidth="1"/>
    <col min="9993" max="9993" width="10.28515625" style="87" customWidth="1"/>
    <col min="9994" max="9994" width="8.28515625" style="87" customWidth="1"/>
    <col min="9995" max="9996" width="11.42578125" style="87" customWidth="1"/>
    <col min="9997" max="9997" width="8" style="87" customWidth="1"/>
    <col min="9998" max="10240" width="9.140625" style="87"/>
    <col min="10241" max="10241" width="22.140625" style="87" customWidth="1"/>
    <col min="10242" max="10243" width="11.42578125" style="87" customWidth="1"/>
    <col min="10244" max="10244" width="8.28515625" style="87" customWidth="1"/>
    <col min="10245" max="10245" width="10" style="87" customWidth="1"/>
    <col min="10246" max="10246" width="9.28515625" style="87" customWidth="1"/>
    <col min="10247" max="10247" width="9" style="87" customWidth="1"/>
    <col min="10248" max="10248" width="10" style="87" customWidth="1"/>
    <col min="10249" max="10249" width="10.28515625" style="87" customWidth="1"/>
    <col min="10250" max="10250" width="8.28515625" style="87" customWidth="1"/>
    <col min="10251" max="10252" width="11.42578125" style="87" customWidth="1"/>
    <col min="10253" max="10253" width="8" style="87" customWidth="1"/>
    <col min="10254" max="10496" width="9.140625" style="87"/>
    <col min="10497" max="10497" width="22.140625" style="87" customWidth="1"/>
    <col min="10498" max="10499" width="11.42578125" style="87" customWidth="1"/>
    <col min="10500" max="10500" width="8.28515625" style="87" customWidth="1"/>
    <col min="10501" max="10501" width="10" style="87" customWidth="1"/>
    <col min="10502" max="10502" width="9.28515625" style="87" customWidth="1"/>
    <col min="10503" max="10503" width="9" style="87" customWidth="1"/>
    <col min="10504" max="10504" width="10" style="87" customWidth="1"/>
    <col min="10505" max="10505" width="10.28515625" style="87" customWidth="1"/>
    <col min="10506" max="10506" width="8.28515625" style="87" customWidth="1"/>
    <col min="10507" max="10508" width="11.42578125" style="87" customWidth="1"/>
    <col min="10509" max="10509" width="8" style="87" customWidth="1"/>
    <col min="10510" max="10752" width="9.140625" style="87"/>
    <col min="10753" max="10753" width="22.140625" style="87" customWidth="1"/>
    <col min="10754" max="10755" width="11.42578125" style="87" customWidth="1"/>
    <col min="10756" max="10756" width="8.28515625" style="87" customWidth="1"/>
    <col min="10757" max="10757" width="10" style="87" customWidth="1"/>
    <col min="10758" max="10758" width="9.28515625" style="87" customWidth="1"/>
    <col min="10759" max="10759" width="9" style="87" customWidth="1"/>
    <col min="10760" max="10760" width="10" style="87" customWidth="1"/>
    <col min="10761" max="10761" width="10.28515625" style="87" customWidth="1"/>
    <col min="10762" max="10762" width="8.28515625" style="87" customWidth="1"/>
    <col min="10763" max="10764" width="11.42578125" style="87" customWidth="1"/>
    <col min="10765" max="10765" width="8" style="87" customWidth="1"/>
    <col min="10766" max="11008" width="9.140625" style="87"/>
    <col min="11009" max="11009" width="22.140625" style="87" customWidth="1"/>
    <col min="11010" max="11011" width="11.42578125" style="87" customWidth="1"/>
    <col min="11012" max="11012" width="8.28515625" style="87" customWidth="1"/>
    <col min="11013" max="11013" width="10" style="87" customWidth="1"/>
    <col min="11014" max="11014" width="9.28515625" style="87" customWidth="1"/>
    <col min="11015" max="11015" width="9" style="87" customWidth="1"/>
    <col min="11016" max="11016" width="10" style="87" customWidth="1"/>
    <col min="11017" max="11017" width="10.28515625" style="87" customWidth="1"/>
    <col min="11018" max="11018" width="8.28515625" style="87" customWidth="1"/>
    <col min="11019" max="11020" width="11.42578125" style="87" customWidth="1"/>
    <col min="11021" max="11021" width="8" style="87" customWidth="1"/>
    <col min="11022" max="11264" width="9.140625" style="87"/>
    <col min="11265" max="11265" width="22.140625" style="87" customWidth="1"/>
    <col min="11266" max="11267" width="11.42578125" style="87" customWidth="1"/>
    <col min="11268" max="11268" width="8.28515625" style="87" customWidth="1"/>
    <col min="11269" max="11269" width="10" style="87" customWidth="1"/>
    <col min="11270" max="11270" width="9.28515625" style="87" customWidth="1"/>
    <col min="11271" max="11271" width="9" style="87" customWidth="1"/>
    <col min="11272" max="11272" width="10" style="87" customWidth="1"/>
    <col min="11273" max="11273" width="10.28515625" style="87" customWidth="1"/>
    <col min="11274" max="11274" width="8.28515625" style="87" customWidth="1"/>
    <col min="11275" max="11276" width="11.42578125" style="87" customWidth="1"/>
    <col min="11277" max="11277" width="8" style="87" customWidth="1"/>
    <col min="11278" max="11520" width="9.140625" style="87"/>
    <col min="11521" max="11521" width="22.140625" style="87" customWidth="1"/>
    <col min="11522" max="11523" width="11.42578125" style="87" customWidth="1"/>
    <col min="11524" max="11524" width="8.28515625" style="87" customWidth="1"/>
    <col min="11525" max="11525" width="10" style="87" customWidth="1"/>
    <col min="11526" max="11526" width="9.28515625" style="87" customWidth="1"/>
    <col min="11527" max="11527" width="9" style="87" customWidth="1"/>
    <col min="11528" max="11528" width="10" style="87" customWidth="1"/>
    <col min="11529" max="11529" width="10.28515625" style="87" customWidth="1"/>
    <col min="11530" max="11530" width="8.28515625" style="87" customWidth="1"/>
    <col min="11531" max="11532" width="11.42578125" style="87" customWidth="1"/>
    <col min="11533" max="11533" width="8" style="87" customWidth="1"/>
    <col min="11534" max="11776" width="9.140625" style="87"/>
    <col min="11777" max="11777" width="22.140625" style="87" customWidth="1"/>
    <col min="11778" max="11779" width="11.42578125" style="87" customWidth="1"/>
    <col min="11780" max="11780" width="8.28515625" style="87" customWidth="1"/>
    <col min="11781" max="11781" width="10" style="87" customWidth="1"/>
    <col min="11782" max="11782" width="9.28515625" style="87" customWidth="1"/>
    <col min="11783" max="11783" width="9" style="87" customWidth="1"/>
    <col min="11784" max="11784" width="10" style="87" customWidth="1"/>
    <col min="11785" max="11785" width="10.28515625" style="87" customWidth="1"/>
    <col min="11786" max="11786" width="8.28515625" style="87" customWidth="1"/>
    <col min="11787" max="11788" width="11.42578125" style="87" customWidth="1"/>
    <col min="11789" max="11789" width="8" style="87" customWidth="1"/>
    <col min="11790" max="12032" width="9.140625" style="87"/>
    <col min="12033" max="12033" width="22.140625" style="87" customWidth="1"/>
    <col min="12034" max="12035" width="11.42578125" style="87" customWidth="1"/>
    <col min="12036" max="12036" width="8.28515625" style="87" customWidth="1"/>
    <col min="12037" max="12037" width="10" style="87" customWidth="1"/>
    <col min="12038" max="12038" width="9.28515625" style="87" customWidth="1"/>
    <col min="12039" max="12039" width="9" style="87" customWidth="1"/>
    <col min="12040" max="12040" width="10" style="87" customWidth="1"/>
    <col min="12041" max="12041" width="10.28515625" style="87" customWidth="1"/>
    <col min="12042" max="12042" width="8.28515625" style="87" customWidth="1"/>
    <col min="12043" max="12044" width="11.42578125" style="87" customWidth="1"/>
    <col min="12045" max="12045" width="8" style="87" customWidth="1"/>
    <col min="12046" max="12288" width="9.140625" style="87"/>
    <col min="12289" max="12289" width="22.140625" style="87" customWidth="1"/>
    <col min="12290" max="12291" width="11.42578125" style="87" customWidth="1"/>
    <col min="12292" max="12292" width="8.28515625" style="87" customWidth="1"/>
    <col min="12293" max="12293" width="10" style="87" customWidth="1"/>
    <col min="12294" max="12294" width="9.28515625" style="87" customWidth="1"/>
    <col min="12295" max="12295" width="9" style="87" customWidth="1"/>
    <col min="12296" max="12296" width="10" style="87" customWidth="1"/>
    <col min="12297" max="12297" width="10.28515625" style="87" customWidth="1"/>
    <col min="12298" max="12298" width="8.28515625" style="87" customWidth="1"/>
    <col min="12299" max="12300" width="11.42578125" style="87" customWidth="1"/>
    <col min="12301" max="12301" width="8" style="87" customWidth="1"/>
    <col min="12302" max="12544" width="9.140625" style="87"/>
    <col min="12545" max="12545" width="22.140625" style="87" customWidth="1"/>
    <col min="12546" max="12547" width="11.42578125" style="87" customWidth="1"/>
    <col min="12548" max="12548" width="8.28515625" style="87" customWidth="1"/>
    <col min="12549" max="12549" width="10" style="87" customWidth="1"/>
    <col min="12550" max="12550" width="9.28515625" style="87" customWidth="1"/>
    <col min="12551" max="12551" width="9" style="87" customWidth="1"/>
    <col min="12552" max="12552" width="10" style="87" customWidth="1"/>
    <col min="12553" max="12553" width="10.28515625" style="87" customWidth="1"/>
    <col min="12554" max="12554" width="8.28515625" style="87" customWidth="1"/>
    <col min="12555" max="12556" width="11.42578125" style="87" customWidth="1"/>
    <col min="12557" max="12557" width="8" style="87" customWidth="1"/>
    <col min="12558" max="12800" width="9.140625" style="87"/>
    <col min="12801" max="12801" width="22.140625" style="87" customWidth="1"/>
    <col min="12802" max="12803" width="11.42578125" style="87" customWidth="1"/>
    <col min="12804" max="12804" width="8.28515625" style="87" customWidth="1"/>
    <col min="12805" max="12805" width="10" style="87" customWidth="1"/>
    <col min="12806" max="12806" width="9.28515625" style="87" customWidth="1"/>
    <col min="12807" max="12807" width="9" style="87" customWidth="1"/>
    <col min="12808" max="12808" width="10" style="87" customWidth="1"/>
    <col min="12809" max="12809" width="10.28515625" style="87" customWidth="1"/>
    <col min="12810" max="12810" width="8.28515625" style="87" customWidth="1"/>
    <col min="12811" max="12812" width="11.42578125" style="87" customWidth="1"/>
    <col min="12813" max="12813" width="8" style="87" customWidth="1"/>
    <col min="12814" max="13056" width="9.140625" style="87"/>
    <col min="13057" max="13057" width="22.140625" style="87" customWidth="1"/>
    <col min="13058" max="13059" width="11.42578125" style="87" customWidth="1"/>
    <col min="13060" max="13060" width="8.28515625" style="87" customWidth="1"/>
    <col min="13061" max="13061" width="10" style="87" customWidth="1"/>
    <col min="13062" max="13062" width="9.28515625" style="87" customWidth="1"/>
    <col min="13063" max="13063" width="9" style="87" customWidth="1"/>
    <col min="13064" max="13064" width="10" style="87" customWidth="1"/>
    <col min="13065" max="13065" width="10.28515625" style="87" customWidth="1"/>
    <col min="13066" max="13066" width="8.28515625" style="87" customWidth="1"/>
    <col min="13067" max="13068" width="11.42578125" style="87" customWidth="1"/>
    <col min="13069" max="13069" width="8" style="87" customWidth="1"/>
    <col min="13070" max="13312" width="9.140625" style="87"/>
    <col min="13313" max="13313" width="22.140625" style="87" customWidth="1"/>
    <col min="13314" max="13315" width="11.42578125" style="87" customWidth="1"/>
    <col min="13316" max="13316" width="8.28515625" style="87" customWidth="1"/>
    <col min="13317" max="13317" width="10" style="87" customWidth="1"/>
    <col min="13318" max="13318" width="9.28515625" style="87" customWidth="1"/>
    <col min="13319" max="13319" width="9" style="87" customWidth="1"/>
    <col min="13320" max="13320" width="10" style="87" customWidth="1"/>
    <col min="13321" max="13321" width="10.28515625" style="87" customWidth="1"/>
    <col min="13322" max="13322" width="8.28515625" style="87" customWidth="1"/>
    <col min="13323" max="13324" width="11.42578125" style="87" customWidth="1"/>
    <col min="13325" max="13325" width="8" style="87" customWidth="1"/>
    <col min="13326" max="13568" width="9.140625" style="87"/>
    <col min="13569" max="13569" width="22.140625" style="87" customWidth="1"/>
    <col min="13570" max="13571" width="11.42578125" style="87" customWidth="1"/>
    <col min="13572" max="13572" width="8.28515625" style="87" customWidth="1"/>
    <col min="13573" max="13573" width="10" style="87" customWidth="1"/>
    <col min="13574" max="13574" width="9.28515625" style="87" customWidth="1"/>
    <col min="13575" max="13575" width="9" style="87" customWidth="1"/>
    <col min="13576" max="13576" width="10" style="87" customWidth="1"/>
    <col min="13577" max="13577" width="10.28515625" style="87" customWidth="1"/>
    <col min="13578" max="13578" width="8.28515625" style="87" customWidth="1"/>
    <col min="13579" max="13580" width="11.42578125" style="87" customWidth="1"/>
    <col min="13581" max="13581" width="8" style="87" customWidth="1"/>
    <col min="13582" max="13824" width="9.140625" style="87"/>
    <col min="13825" max="13825" width="22.140625" style="87" customWidth="1"/>
    <col min="13826" max="13827" width="11.42578125" style="87" customWidth="1"/>
    <col min="13828" max="13828" width="8.28515625" style="87" customWidth="1"/>
    <col min="13829" max="13829" width="10" style="87" customWidth="1"/>
    <col min="13830" max="13830" width="9.28515625" style="87" customWidth="1"/>
    <col min="13831" max="13831" width="9" style="87" customWidth="1"/>
    <col min="13832" max="13832" width="10" style="87" customWidth="1"/>
    <col min="13833" max="13833" width="10.28515625" style="87" customWidth="1"/>
    <col min="13834" max="13834" width="8.28515625" style="87" customWidth="1"/>
    <col min="13835" max="13836" width="11.42578125" style="87" customWidth="1"/>
    <col min="13837" max="13837" width="8" style="87" customWidth="1"/>
    <col min="13838" max="14080" width="9.140625" style="87"/>
    <col min="14081" max="14081" width="22.140625" style="87" customWidth="1"/>
    <col min="14082" max="14083" width="11.42578125" style="87" customWidth="1"/>
    <col min="14084" max="14084" width="8.28515625" style="87" customWidth="1"/>
    <col min="14085" max="14085" width="10" style="87" customWidth="1"/>
    <col min="14086" max="14086" width="9.28515625" style="87" customWidth="1"/>
    <col min="14087" max="14087" width="9" style="87" customWidth="1"/>
    <col min="14088" max="14088" width="10" style="87" customWidth="1"/>
    <col min="14089" max="14089" width="10.28515625" style="87" customWidth="1"/>
    <col min="14090" max="14090" width="8.28515625" style="87" customWidth="1"/>
    <col min="14091" max="14092" width="11.42578125" style="87" customWidth="1"/>
    <col min="14093" max="14093" width="8" style="87" customWidth="1"/>
    <col min="14094" max="14336" width="9.140625" style="87"/>
    <col min="14337" max="14337" width="22.140625" style="87" customWidth="1"/>
    <col min="14338" max="14339" width="11.42578125" style="87" customWidth="1"/>
    <col min="14340" max="14340" width="8.28515625" style="87" customWidth="1"/>
    <col min="14341" max="14341" width="10" style="87" customWidth="1"/>
    <col min="14342" max="14342" width="9.28515625" style="87" customWidth="1"/>
    <col min="14343" max="14343" width="9" style="87" customWidth="1"/>
    <col min="14344" max="14344" width="10" style="87" customWidth="1"/>
    <col min="14345" max="14345" width="10.28515625" style="87" customWidth="1"/>
    <col min="14346" max="14346" width="8.28515625" style="87" customWidth="1"/>
    <col min="14347" max="14348" width="11.42578125" style="87" customWidth="1"/>
    <col min="14349" max="14349" width="8" style="87" customWidth="1"/>
    <col min="14350" max="14592" width="9.140625" style="87"/>
    <col min="14593" max="14593" width="22.140625" style="87" customWidth="1"/>
    <col min="14594" max="14595" width="11.42578125" style="87" customWidth="1"/>
    <col min="14596" max="14596" width="8.28515625" style="87" customWidth="1"/>
    <col min="14597" max="14597" width="10" style="87" customWidth="1"/>
    <col min="14598" max="14598" width="9.28515625" style="87" customWidth="1"/>
    <col min="14599" max="14599" width="9" style="87" customWidth="1"/>
    <col min="14600" max="14600" width="10" style="87" customWidth="1"/>
    <col min="14601" max="14601" width="10.28515625" style="87" customWidth="1"/>
    <col min="14602" max="14602" width="8.28515625" style="87" customWidth="1"/>
    <col min="14603" max="14604" width="11.42578125" style="87" customWidth="1"/>
    <col min="14605" max="14605" width="8" style="87" customWidth="1"/>
    <col min="14606" max="14848" width="9.140625" style="87"/>
    <col min="14849" max="14849" width="22.140625" style="87" customWidth="1"/>
    <col min="14850" max="14851" width="11.42578125" style="87" customWidth="1"/>
    <col min="14852" max="14852" width="8.28515625" style="87" customWidth="1"/>
    <col min="14853" max="14853" width="10" style="87" customWidth="1"/>
    <col min="14854" max="14854" width="9.28515625" style="87" customWidth="1"/>
    <col min="14855" max="14855" width="9" style="87" customWidth="1"/>
    <col min="14856" max="14856" width="10" style="87" customWidth="1"/>
    <col min="14857" max="14857" width="10.28515625" style="87" customWidth="1"/>
    <col min="14858" max="14858" width="8.28515625" style="87" customWidth="1"/>
    <col min="14859" max="14860" width="11.42578125" style="87" customWidth="1"/>
    <col min="14861" max="14861" width="8" style="87" customWidth="1"/>
    <col min="14862" max="15104" width="9.140625" style="87"/>
    <col min="15105" max="15105" width="22.140625" style="87" customWidth="1"/>
    <col min="15106" max="15107" width="11.42578125" style="87" customWidth="1"/>
    <col min="15108" max="15108" width="8.28515625" style="87" customWidth="1"/>
    <col min="15109" max="15109" width="10" style="87" customWidth="1"/>
    <col min="15110" max="15110" width="9.28515625" style="87" customWidth="1"/>
    <col min="15111" max="15111" width="9" style="87" customWidth="1"/>
    <col min="15112" max="15112" width="10" style="87" customWidth="1"/>
    <col min="15113" max="15113" width="10.28515625" style="87" customWidth="1"/>
    <col min="15114" max="15114" width="8.28515625" style="87" customWidth="1"/>
    <col min="15115" max="15116" width="11.42578125" style="87" customWidth="1"/>
    <col min="15117" max="15117" width="8" style="87" customWidth="1"/>
    <col min="15118" max="15360" width="9.140625" style="87"/>
    <col min="15361" max="15361" width="22.140625" style="87" customWidth="1"/>
    <col min="15362" max="15363" width="11.42578125" style="87" customWidth="1"/>
    <col min="15364" max="15364" width="8.28515625" style="87" customWidth="1"/>
    <col min="15365" max="15365" width="10" style="87" customWidth="1"/>
    <col min="15366" max="15366" width="9.28515625" style="87" customWidth="1"/>
    <col min="15367" max="15367" width="9" style="87" customWidth="1"/>
    <col min="15368" max="15368" width="10" style="87" customWidth="1"/>
    <col min="15369" max="15369" width="10.28515625" style="87" customWidth="1"/>
    <col min="15370" max="15370" width="8.28515625" style="87" customWidth="1"/>
    <col min="15371" max="15372" width="11.42578125" style="87" customWidth="1"/>
    <col min="15373" max="15373" width="8" style="87" customWidth="1"/>
    <col min="15374" max="15616" width="9.140625" style="87"/>
    <col min="15617" max="15617" width="22.140625" style="87" customWidth="1"/>
    <col min="15618" max="15619" width="11.42578125" style="87" customWidth="1"/>
    <col min="15620" max="15620" width="8.28515625" style="87" customWidth="1"/>
    <col min="15621" max="15621" width="10" style="87" customWidth="1"/>
    <col min="15622" max="15622" width="9.28515625" style="87" customWidth="1"/>
    <col min="15623" max="15623" width="9" style="87" customWidth="1"/>
    <col min="15624" max="15624" width="10" style="87" customWidth="1"/>
    <col min="15625" max="15625" width="10.28515625" style="87" customWidth="1"/>
    <col min="15626" max="15626" width="8.28515625" style="87" customWidth="1"/>
    <col min="15627" max="15628" width="11.42578125" style="87" customWidth="1"/>
    <col min="15629" max="15629" width="8" style="87" customWidth="1"/>
    <col min="15630" max="15872" width="9.140625" style="87"/>
    <col min="15873" max="15873" width="22.140625" style="87" customWidth="1"/>
    <col min="15874" max="15875" width="11.42578125" style="87" customWidth="1"/>
    <col min="15876" max="15876" width="8.28515625" style="87" customWidth="1"/>
    <col min="15877" max="15877" width="10" style="87" customWidth="1"/>
    <col min="15878" max="15878" width="9.28515625" style="87" customWidth="1"/>
    <col min="15879" max="15879" width="9" style="87" customWidth="1"/>
    <col min="15880" max="15880" width="10" style="87" customWidth="1"/>
    <col min="15881" max="15881" width="10.28515625" style="87" customWidth="1"/>
    <col min="15882" max="15882" width="8.28515625" style="87" customWidth="1"/>
    <col min="15883" max="15884" width="11.42578125" style="87" customWidth="1"/>
    <col min="15885" max="15885" width="8" style="87" customWidth="1"/>
    <col min="15886" max="16128" width="9.140625" style="87"/>
    <col min="16129" max="16129" width="22.140625" style="87" customWidth="1"/>
    <col min="16130" max="16131" width="11.42578125" style="87" customWidth="1"/>
    <col min="16132" max="16132" width="8.28515625" style="87" customWidth="1"/>
    <col min="16133" max="16133" width="10" style="87" customWidth="1"/>
    <col min="16134" max="16134" width="9.28515625" style="87" customWidth="1"/>
    <col min="16135" max="16135" width="9" style="87" customWidth="1"/>
    <col min="16136" max="16136" width="10" style="87" customWidth="1"/>
    <col min="16137" max="16137" width="10.28515625" style="87" customWidth="1"/>
    <col min="16138" max="16138" width="8.28515625" style="87" customWidth="1"/>
    <col min="16139" max="16140" width="11.42578125" style="87" customWidth="1"/>
    <col min="16141" max="16141" width="8" style="87" customWidth="1"/>
    <col min="16142" max="16384" width="9.140625" style="87"/>
  </cols>
  <sheetData>
    <row r="1" spans="1:26" ht="30.6" customHeight="1" x14ac:dyDescent="0.2">
      <c r="A1" s="406" t="s">
        <v>113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</row>
    <row r="2" spans="1:26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P2" s="89" t="s">
        <v>78</v>
      </c>
    </row>
    <row r="3" spans="1:26" ht="16.5" customHeight="1" x14ac:dyDescent="0.2">
      <c r="A3" s="399"/>
      <c r="B3" s="388" t="s">
        <v>151</v>
      </c>
      <c r="C3" s="388"/>
      <c r="D3" s="388"/>
      <c r="E3" s="389" t="s">
        <v>74</v>
      </c>
      <c r="F3" s="390"/>
      <c r="G3" s="390"/>
      <c r="H3" s="390"/>
      <c r="I3" s="390"/>
      <c r="J3" s="390"/>
      <c r="K3" s="393" t="s">
        <v>180</v>
      </c>
      <c r="L3" s="394"/>
      <c r="M3" s="395"/>
      <c r="N3" s="388" t="s">
        <v>75</v>
      </c>
      <c r="O3" s="388"/>
      <c r="P3" s="389"/>
      <c r="Q3" s="90"/>
    </row>
    <row r="4" spans="1:26" ht="37.5" customHeight="1" x14ac:dyDescent="0.2">
      <c r="A4" s="399"/>
      <c r="B4" s="388"/>
      <c r="C4" s="388"/>
      <c r="D4" s="388"/>
      <c r="E4" s="388" t="s">
        <v>73</v>
      </c>
      <c r="F4" s="388"/>
      <c r="G4" s="388"/>
      <c r="H4" s="388" t="s">
        <v>72</v>
      </c>
      <c r="I4" s="388"/>
      <c r="J4" s="388"/>
      <c r="K4" s="396"/>
      <c r="L4" s="397"/>
      <c r="M4" s="398"/>
      <c r="N4" s="388"/>
      <c r="O4" s="388"/>
      <c r="P4" s="389"/>
      <c r="Q4" s="90"/>
    </row>
    <row r="5" spans="1:26" ht="45" customHeight="1" x14ac:dyDescent="0.2">
      <c r="A5" s="399"/>
      <c r="B5" s="258" t="s">
        <v>149</v>
      </c>
      <c r="C5" s="258" t="s">
        <v>71</v>
      </c>
      <c r="D5" s="258" t="s">
        <v>150</v>
      </c>
      <c r="E5" s="258" t="s">
        <v>149</v>
      </c>
      <c r="F5" s="258" t="s">
        <v>71</v>
      </c>
      <c r="G5" s="258" t="s">
        <v>150</v>
      </c>
      <c r="H5" s="258" t="s">
        <v>149</v>
      </c>
      <c r="I5" s="258" t="s">
        <v>71</v>
      </c>
      <c r="J5" s="258" t="s">
        <v>150</v>
      </c>
      <c r="K5" s="258" t="s">
        <v>149</v>
      </c>
      <c r="L5" s="258" t="s">
        <v>71</v>
      </c>
      <c r="M5" s="259" t="s">
        <v>150</v>
      </c>
      <c r="N5" s="258" t="s">
        <v>149</v>
      </c>
      <c r="O5" s="258" t="s">
        <v>71</v>
      </c>
      <c r="P5" s="259" t="s">
        <v>150</v>
      </c>
      <c r="Q5" s="90"/>
    </row>
    <row r="6" spans="1:26" x14ac:dyDescent="0.2">
      <c r="A6" s="58" t="s">
        <v>79</v>
      </c>
      <c r="B6" s="200">
        <f>SUM(B7:B25)</f>
        <v>507717.4</v>
      </c>
      <c r="C6" s="200">
        <f>SUM(C7:C25)</f>
        <v>462951.10000000003</v>
      </c>
      <c r="D6" s="200">
        <f>B6/C6*100</f>
        <v>109.66976857815006</v>
      </c>
      <c r="E6" s="200">
        <f>SUM(E7:E25)</f>
        <v>266648.8</v>
      </c>
      <c r="F6" s="200">
        <f>SUM(F7:F25)</f>
        <v>229541.4</v>
      </c>
      <c r="G6" s="200">
        <f>E6/F6%</f>
        <v>116.16588554395852</v>
      </c>
      <c r="H6" s="200">
        <f>SUM(H7:H25)</f>
        <v>241068.6</v>
      </c>
      <c r="I6" s="200">
        <f>SUM(I7:I25)</f>
        <v>233409.7</v>
      </c>
      <c r="J6" s="200">
        <f>H6/I6%</f>
        <v>103.28131178781344</v>
      </c>
      <c r="K6" s="200">
        <f>SUM(K7:K25)</f>
        <v>746470.39999999991</v>
      </c>
      <c r="L6" s="200">
        <f>SUM(L7:L25)</f>
        <v>736331</v>
      </c>
      <c r="M6" s="200">
        <f>K6/L6%</f>
        <v>101.37701658629067</v>
      </c>
      <c r="N6" s="200">
        <f>SUM(N7:N25)</f>
        <v>1254187.8</v>
      </c>
      <c r="O6" s="200">
        <f>SUM(O7:O25)</f>
        <v>1199282.1000000001</v>
      </c>
      <c r="P6" s="200">
        <f>N6/O6*100</f>
        <v>104.57821391647553</v>
      </c>
      <c r="Q6" s="261"/>
      <c r="R6" s="261"/>
      <c r="S6" s="261"/>
      <c r="T6" s="261"/>
      <c r="U6" s="261"/>
      <c r="V6" s="261"/>
      <c r="W6" s="261"/>
      <c r="X6" s="261"/>
      <c r="Y6" s="261"/>
      <c r="Z6" s="261"/>
    </row>
    <row r="7" spans="1:26" x14ac:dyDescent="0.2">
      <c r="A7" s="73" t="s">
        <v>80</v>
      </c>
      <c r="B7" s="201">
        <f>E7+H7</f>
        <v>33260.9</v>
      </c>
      <c r="C7" s="201">
        <f>F7+I7</f>
        <v>31742.300000000003</v>
      </c>
      <c r="D7" s="201">
        <f t="shared" ref="D7:D21" si="0">B7/C7*100</f>
        <v>104.78415237711192</v>
      </c>
      <c r="E7" s="201">
        <v>2783.4</v>
      </c>
      <c r="F7" s="201">
        <v>2761.4</v>
      </c>
      <c r="G7" s="201">
        <f t="shared" ref="G7:G22" si="1">E7/F7%</f>
        <v>100.7966973274426</v>
      </c>
      <c r="H7" s="201">
        <v>30477.5</v>
      </c>
      <c r="I7" s="201">
        <v>28980.9</v>
      </c>
      <c r="J7" s="201">
        <f t="shared" ref="J7:J22" si="2">H7/I7%</f>
        <v>105.16409083223778</v>
      </c>
      <c r="K7" s="201">
        <v>63869</v>
      </c>
      <c r="L7" s="201">
        <v>62204.9</v>
      </c>
      <c r="M7" s="201">
        <f t="shared" ref="M7:M24" si="3">K7/L7%</f>
        <v>102.67519118268818</v>
      </c>
      <c r="N7" s="201">
        <f>B7+K7</f>
        <v>97129.9</v>
      </c>
      <c r="O7" s="201">
        <f>C7+L7</f>
        <v>93947.200000000012</v>
      </c>
      <c r="P7" s="201">
        <f t="shared" ref="P7:P24" si="4">N7/O7*100</f>
        <v>103.38775397244409</v>
      </c>
      <c r="Q7" s="261"/>
      <c r="R7" s="261"/>
      <c r="S7" s="261"/>
      <c r="T7" s="261"/>
      <c r="U7" s="261"/>
      <c r="V7" s="261"/>
      <c r="W7" s="261"/>
      <c r="X7" s="261"/>
      <c r="Y7" s="261"/>
      <c r="Z7" s="261"/>
    </row>
    <row r="8" spans="1:26" x14ac:dyDescent="0.2">
      <c r="A8" s="64" t="s">
        <v>81</v>
      </c>
      <c r="B8" s="201">
        <f t="shared" ref="B8:C25" si="5">E8+H8</f>
        <v>34805.9</v>
      </c>
      <c r="C8" s="201">
        <f t="shared" si="5"/>
        <v>34988.700000000004</v>
      </c>
      <c r="D8" s="201">
        <f t="shared" si="0"/>
        <v>99.47754560758186</v>
      </c>
      <c r="E8" s="201">
        <v>29787.1</v>
      </c>
      <c r="F8" s="201">
        <v>30094.400000000001</v>
      </c>
      <c r="G8" s="201">
        <f t="shared" si="1"/>
        <v>98.978879791589122</v>
      </c>
      <c r="H8" s="201">
        <v>5018.8</v>
      </c>
      <c r="I8" s="201">
        <v>4894.3</v>
      </c>
      <c r="J8" s="201">
        <f t="shared" si="2"/>
        <v>102.5437754122142</v>
      </c>
      <c r="K8" s="201">
        <v>49567.8</v>
      </c>
      <c r="L8" s="201">
        <v>46292.4</v>
      </c>
      <c r="M8" s="201">
        <f t="shared" si="3"/>
        <v>107.07545947066905</v>
      </c>
      <c r="N8" s="201">
        <f t="shared" ref="N8:O25" si="6">B8+K8</f>
        <v>84373.700000000012</v>
      </c>
      <c r="O8" s="201">
        <f t="shared" si="6"/>
        <v>81281.100000000006</v>
      </c>
      <c r="P8" s="201">
        <f t="shared" si="4"/>
        <v>103.80482055483995</v>
      </c>
      <c r="Q8" s="261"/>
      <c r="R8" s="261"/>
      <c r="S8" s="261"/>
      <c r="T8" s="261"/>
      <c r="U8" s="261"/>
      <c r="V8" s="261"/>
      <c r="W8" s="261"/>
      <c r="X8" s="261"/>
      <c r="Y8" s="261"/>
      <c r="Z8" s="261"/>
    </row>
    <row r="9" spans="1:26" x14ac:dyDescent="0.2">
      <c r="A9" s="64" t="s">
        <v>82</v>
      </c>
      <c r="B9" s="201">
        <f t="shared" si="5"/>
        <v>12793.3</v>
      </c>
      <c r="C9" s="201">
        <f t="shared" si="5"/>
        <v>12894.099999999999</v>
      </c>
      <c r="D9" s="201">
        <f t="shared" si="0"/>
        <v>99.218247105265206</v>
      </c>
      <c r="E9" s="201">
        <v>6119.1</v>
      </c>
      <c r="F9" s="201">
        <v>6757.4</v>
      </c>
      <c r="G9" s="201">
        <f t="shared" si="1"/>
        <v>90.554059253559075</v>
      </c>
      <c r="H9" s="201">
        <v>6674.2</v>
      </c>
      <c r="I9" s="201">
        <v>6136.7</v>
      </c>
      <c r="J9" s="201">
        <f t="shared" si="2"/>
        <v>108.75877914840224</v>
      </c>
      <c r="K9" s="201">
        <v>39906.6</v>
      </c>
      <c r="L9" s="201">
        <v>39649</v>
      </c>
      <c r="M9" s="201">
        <f t="shared" si="3"/>
        <v>100.64970112739287</v>
      </c>
      <c r="N9" s="201">
        <f t="shared" si="6"/>
        <v>52699.899999999994</v>
      </c>
      <c r="O9" s="201">
        <f t="shared" si="6"/>
        <v>52543.1</v>
      </c>
      <c r="P9" s="201">
        <f t="shared" si="4"/>
        <v>100.29842167668066</v>
      </c>
      <c r="Q9" s="261"/>
      <c r="R9" s="261"/>
      <c r="S9" s="261"/>
      <c r="T9" s="261"/>
      <c r="U9" s="261"/>
      <c r="V9" s="261"/>
      <c r="W9" s="261"/>
      <c r="X9" s="261"/>
      <c r="Y9" s="261"/>
      <c r="Z9" s="261"/>
    </row>
    <row r="10" spans="1:26" x14ac:dyDescent="0.2">
      <c r="A10" s="64" t="s">
        <v>83</v>
      </c>
      <c r="B10" s="201">
        <f t="shared" si="5"/>
        <v>37253.199999999997</v>
      </c>
      <c r="C10" s="201">
        <f t="shared" si="5"/>
        <v>33604.800000000003</v>
      </c>
      <c r="D10" s="201">
        <f t="shared" si="0"/>
        <v>110.85678236442411</v>
      </c>
      <c r="E10" s="201">
        <v>18187.599999999999</v>
      </c>
      <c r="F10" s="201">
        <v>15048.1</v>
      </c>
      <c r="G10" s="201">
        <f t="shared" si="1"/>
        <v>120.86309899588652</v>
      </c>
      <c r="H10" s="201">
        <v>19065.599999999999</v>
      </c>
      <c r="I10" s="201">
        <v>18556.7</v>
      </c>
      <c r="J10" s="201">
        <f t="shared" si="2"/>
        <v>102.74240570791142</v>
      </c>
      <c r="K10" s="201">
        <v>56721.599999999999</v>
      </c>
      <c r="L10" s="201">
        <v>55773.4</v>
      </c>
      <c r="M10" s="201">
        <f t="shared" si="3"/>
        <v>101.7000935930031</v>
      </c>
      <c r="N10" s="201">
        <f t="shared" si="6"/>
        <v>93974.799999999988</v>
      </c>
      <c r="O10" s="201">
        <f t="shared" si="6"/>
        <v>89378.200000000012</v>
      </c>
      <c r="P10" s="201">
        <f t="shared" si="4"/>
        <v>105.14286481491008</v>
      </c>
      <c r="Q10" s="261"/>
      <c r="R10" s="261"/>
      <c r="S10" s="261"/>
      <c r="T10" s="261"/>
      <c r="U10" s="261"/>
      <c r="V10" s="261"/>
      <c r="W10" s="261"/>
      <c r="X10" s="261"/>
      <c r="Y10" s="261"/>
      <c r="Z10" s="261"/>
    </row>
    <row r="11" spans="1:26" x14ac:dyDescent="0.2">
      <c r="A11" s="64" t="s">
        <v>84</v>
      </c>
      <c r="B11" s="201">
        <f t="shared" si="5"/>
        <v>2722.9</v>
      </c>
      <c r="C11" s="201">
        <f t="shared" si="5"/>
        <v>2661.6</v>
      </c>
      <c r="D11" s="201">
        <f t="shared" si="0"/>
        <v>102.30312593928466</v>
      </c>
      <c r="E11" s="201">
        <v>1270.9000000000001</v>
      </c>
      <c r="F11" s="201">
        <v>1257.5</v>
      </c>
      <c r="G11" s="201">
        <f t="shared" si="1"/>
        <v>101.06560636182904</v>
      </c>
      <c r="H11" s="201">
        <v>1452</v>
      </c>
      <c r="I11" s="201">
        <v>1404.1</v>
      </c>
      <c r="J11" s="201">
        <f t="shared" si="2"/>
        <v>103.41143793177125</v>
      </c>
      <c r="K11" s="201">
        <v>9061.1</v>
      </c>
      <c r="L11" s="201">
        <v>8930.1</v>
      </c>
      <c r="M11" s="201">
        <f t="shared" si="3"/>
        <v>101.46694885835545</v>
      </c>
      <c r="N11" s="201">
        <f t="shared" si="6"/>
        <v>11784</v>
      </c>
      <c r="O11" s="201">
        <f t="shared" si="6"/>
        <v>11591.7</v>
      </c>
      <c r="P11" s="201">
        <f t="shared" si="4"/>
        <v>101.65894562488677</v>
      </c>
      <c r="Q11" s="261"/>
      <c r="R11" s="261"/>
      <c r="S11" s="261"/>
      <c r="T11" s="261"/>
      <c r="U11" s="261"/>
      <c r="V11" s="261"/>
      <c r="W11" s="261"/>
      <c r="X11" s="261"/>
      <c r="Y11" s="261"/>
      <c r="Z11" s="261"/>
    </row>
    <row r="12" spans="1:26" x14ac:dyDescent="0.2">
      <c r="A12" s="64" t="s">
        <v>85</v>
      </c>
      <c r="B12" s="201">
        <f t="shared" si="5"/>
        <v>23177</v>
      </c>
      <c r="C12" s="201">
        <f t="shared" si="5"/>
        <v>24311.599999999999</v>
      </c>
      <c r="D12" s="201">
        <f t="shared" si="0"/>
        <v>95.333092021915462</v>
      </c>
      <c r="E12" s="201">
        <v>3180.5</v>
      </c>
      <c r="F12" s="201">
        <v>4681.8999999999996</v>
      </c>
      <c r="G12" s="201">
        <f t="shared" si="1"/>
        <v>67.931822550673871</v>
      </c>
      <c r="H12" s="201">
        <v>19996.5</v>
      </c>
      <c r="I12" s="201">
        <v>19629.7</v>
      </c>
      <c r="J12" s="201">
        <f t="shared" si="2"/>
        <v>101.86859707484068</v>
      </c>
      <c r="K12" s="201">
        <v>48514.2</v>
      </c>
      <c r="L12" s="201">
        <v>47702.9</v>
      </c>
      <c r="M12" s="201">
        <f t="shared" si="3"/>
        <v>101.70073517542959</v>
      </c>
      <c r="N12" s="201">
        <f t="shared" si="6"/>
        <v>71691.199999999997</v>
      </c>
      <c r="O12" s="201">
        <f t="shared" si="6"/>
        <v>72014.5</v>
      </c>
      <c r="P12" s="201">
        <f t="shared" si="4"/>
        <v>99.551062633219701</v>
      </c>
      <c r="Q12" s="261"/>
      <c r="R12" s="261"/>
      <c r="S12" s="261"/>
      <c r="T12" s="261"/>
      <c r="U12" s="261"/>
      <c r="V12" s="261"/>
      <c r="W12" s="261"/>
      <c r="X12" s="261"/>
      <c r="Y12" s="261"/>
      <c r="Z12" s="261"/>
    </row>
    <row r="13" spans="1:26" x14ac:dyDescent="0.2">
      <c r="A13" s="64" t="s">
        <v>86</v>
      </c>
      <c r="B13" s="201">
        <f t="shared" si="5"/>
        <v>17748.400000000001</v>
      </c>
      <c r="C13" s="201">
        <f t="shared" si="5"/>
        <v>17986.599999999999</v>
      </c>
      <c r="D13" s="201">
        <f t="shared" si="0"/>
        <v>98.675680784584102</v>
      </c>
      <c r="E13" s="201">
        <v>1552.8</v>
      </c>
      <c r="F13" s="201">
        <v>2008.3</v>
      </c>
      <c r="G13" s="201">
        <f t="shared" si="1"/>
        <v>77.319125628641146</v>
      </c>
      <c r="H13" s="201">
        <v>16195.6</v>
      </c>
      <c r="I13" s="201">
        <v>15978.3</v>
      </c>
      <c r="J13" s="201">
        <f t="shared" si="2"/>
        <v>101.35996945857821</v>
      </c>
      <c r="K13" s="201">
        <v>59965.2</v>
      </c>
      <c r="L13" s="201">
        <v>59020.800000000003</v>
      </c>
      <c r="M13" s="201">
        <f t="shared" si="3"/>
        <v>101.60011385816524</v>
      </c>
      <c r="N13" s="201">
        <f t="shared" si="6"/>
        <v>77713.600000000006</v>
      </c>
      <c r="O13" s="201">
        <f t="shared" si="6"/>
        <v>77007.399999999994</v>
      </c>
      <c r="P13" s="201">
        <f>N13/O13*100</f>
        <v>100.91705472461089</v>
      </c>
      <c r="Q13" s="261"/>
      <c r="R13" s="261"/>
      <c r="S13" s="261"/>
      <c r="T13" s="261"/>
      <c r="U13" s="261"/>
      <c r="V13" s="261"/>
      <c r="W13" s="261"/>
      <c r="X13" s="261"/>
      <c r="Y13" s="261"/>
      <c r="Z13" s="261"/>
    </row>
    <row r="14" spans="1:26" x14ac:dyDescent="0.2">
      <c r="A14" s="64" t="s">
        <v>87</v>
      </c>
      <c r="B14" s="201">
        <f t="shared" si="5"/>
        <v>19404</v>
      </c>
      <c r="C14" s="201">
        <f t="shared" si="5"/>
        <v>18612</v>
      </c>
      <c r="D14" s="201">
        <f t="shared" si="0"/>
        <v>104.25531914893618</v>
      </c>
      <c r="E14" s="201">
        <v>7560.4</v>
      </c>
      <c r="F14" s="201">
        <v>6923.9</v>
      </c>
      <c r="G14" s="201">
        <f t="shared" si="1"/>
        <v>109.19279596759053</v>
      </c>
      <c r="H14" s="201">
        <v>11843.6</v>
      </c>
      <c r="I14" s="201">
        <v>11688.1</v>
      </c>
      <c r="J14" s="201">
        <f t="shared" si="2"/>
        <v>101.33041298414628</v>
      </c>
      <c r="K14" s="201">
        <v>55204.5</v>
      </c>
      <c r="L14" s="201">
        <v>54556.2</v>
      </c>
      <c r="M14" s="201">
        <f t="shared" si="3"/>
        <v>101.18831590176735</v>
      </c>
      <c r="N14" s="201">
        <f t="shared" si="6"/>
        <v>74608.5</v>
      </c>
      <c r="O14" s="201">
        <f t="shared" si="6"/>
        <v>73168.2</v>
      </c>
      <c r="P14" s="201">
        <f t="shared" si="4"/>
        <v>101.9684781093426</v>
      </c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x14ac:dyDescent="0.2">
      <c r="A15" s="64" t="s">
        <v>88</v>
      </c>
      <c r="B15" s="201">
        <f t="shared" si="5"/>
        <v>37486.700000000004</v>
      </c>
      <c r="C15" s="201">
        <f t="shared" si="5"/>
        <v>37336.6</v>
      </c>
      <c r="D15" s="201">
        <f t="shared" si="0"/>
        <v>100.40201839481904</v>
      </c>
      <c r="E15" s="201">
        <v>1658.3</v>
      </c>
      <c r="F15" s="201">
        <v>2426</v>
      </c>
      <c r="G15" s="201">
        <f t="shared" si="1"/>
        <v>68.355317394888701</v>
      </c>
      <c r="H15" s="201">
        <v>35828.400000000001</v>
      </c>
      <c r="I15" s="201">
        <v>34910.6</v>
      </c>
      <c r="J15" s="201">
        <f t="shared" si="2"/>
        <v>102.6290009338138</v>
      </c>
      <c r="K15" s="201">
        <v>30951.1</v>
      </c>
      <c r="L15" s="201">
        <v>31001.200000000001</v>
      </c>
      <c r="M15" s="201">
        <f t="shared" si="3"/>
        <v>99.838393352515382</v>
      </c>
      <c r="N15" s="201">
        <f t="shared" si="6"/>
        <v>68437.8</v>
      </c>
      <c r="O15" s="201">
        <f t="shared" si="6"/>
        <v>68337.8</v>
      </c>
      <c r="P15" s="201">
        <f t="shared" si="4"/>
        <v>100.14633189830518</v>
      </c>
      <c r="Q15" s="261"/>
      <c r="R15" s="261"/>
      <c r="S15" s="261"/>
      <c r="T15" s="261"/>
      <c r="U15" s="261"/>
      <c r="V15" s="261"/>
      <c r="W15" s="261"/>
      <c r="X15" s="261"/>
      <c r="Y15" s="261"/>
      <c r="Z15" s="261"/>
    </row>
    <row r="16" spans="1:26" ht="14.25" customHeight="1" x14ac:dyDescent="0.2">
      <c r="A16" s="64" t="s">
        <v>89</v>
      </c>
      <c r="B16" s="201">
        <f t="shared" si="5"/>
        <v>34062.5</v>
      </c>
      <c r="C16" s="201">
        <f t="shared" si="5"/>
        <v>34848.1</v>
      </c>
      <c r="D16" s="201">
        <f t="shared" si="0"/>
        <v>97.745644669293313</v>
      </c>
      <c r="E16" s="201">
        <v>29146</v>
      </c>
      <c r="F16" s="201">
        <v>30244.1</v>
      </c>
      <c r="G16" s="201">
        <f t="shared" si="1"/>
        <v>96.369209201133458</v>
      </c>
      <c r="H16" s="201">
        <v>4916.5</v>
      </c>
      <c r="I16" s="201">
        <v>4604</v>
      </c>
      <c r="J16" s="201">
        <f t="shared" si="2"/>
        <v>106.78757602085143</v>
      </c>
      <c r="K16" s="201">
        <v>49058.1</v>
      </c>
      <c r="L16" s="201">
        <v>46936.3</v>
      </c>
      <c r="M16" s="201">
        <f t="shared" si="3"/>
        <v>104.52059493398498</v>
      </c>
      <c r="N16" s="201">
        <f t="shared" si="6"/>
        <v>83120.600000000006</v>
      </c>
      <c r="O16" s="201">
        <f t="shared" si="6"/>
        <v>81784.399999999994</v>
      </c>
      <c r="P16" s="201">
        <f t="shared" si="4"/>
        <v>101.63380791446781</v>
      </c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4.25" customHeight="1" x14ac:dyDescent="0.2">
      <c r="A17" s="64" t="s">
        <v>90</v>
      </c>
      <c r="B17" s="201">
        <f t="shared" si="5"/>
        <v>4405.1000000000004</v>
      </c>
      <c r="C17" s="201">
        <f t="shared" si="5"/>
        <v>4152.2</v>
      </c>
      <c r="D17" s="201">
        <f t="shared" si="0"/>
        <v>106.09074707384039</v>
      </c>
      <c r="E17" s="201">
        <v>3000.9</v>
      </c>
      <c r="F17" s="201">
        <v>2783.9</v>
      </c>
      <c r="G17" s="201">
        <f t="shared" si="1"/>
        <v>107.79482021624339</v>
      </c>
      <c r="H17" s="201">
        <v>1404.2</v>
      </c>
      <c r="I17" s="201">
        <v>1368.3</v>
      </c>
      <c r="J17" s="201">
        <f t="shared" si="2"/>
        <v>102.6236936344369</v>
      </c>
      <c r="K17" s="201">
        <v>12146.2</v>
      </c>
      <c r="L17" s="201">
        <v>12129</v>
      </c>
      <c r="M17" s="201">
        <f>K17/L17%</f>
        <v>100.14180888778959</v>
      </c>
      <c r="N17" s="201">
        <f t="shared" si="6"/>
        <v>16551.300000000003</v>
      </c>
      <c r="O17" s="201">
        <f t="shared" si="6"/>
        <v>16281.2</v>
      </c>
      <c r="P17" s="201">
        <f t="shared" si="4"/>
        <v>101.65896862639119</v>
      </c>
      <c r="Q17" s="261"/>
      <c r="R17" s="261"/>
      <c r="S17" s="261"/>
      <c r="T17" s="261"/>
      <c r="U17" s="261"/>
      <c r="V17" s="261"/>
      <c r="W17" s="261"/>
      <c r="X17" s="261"/>
      <c r="Y17" s="261"/>
      <c r="Z17" s="261"/>
    </row>
    <row r="18" spans="1:26" ht="14.25" customHeight="1" x14ac:dyDescent="0.2">
      <c r="A18" s="64" t="s">
        <v>92</v>
      </c>
      <c r="B18" s="201">
        <f t="shared" si="5"/>
        <v>58458.6</v>
      </c>
      <c r="C18" s="201">
        <f t="shared" si="5"/>
        <v>54997.599999999999</v>
      </c>
      <c r="D18" s="201">
        <f t="shared" si="0"/>
        <v>106.29300187644553</v>
      </c>
      <c r="E18" s="201">
        <v>38149</v>
      </c>
      <c r="F18" s="201">
        <v>34700.6</v>
      </c>
      <c r="G18" s="201">
        <f t="shared" si="1"/>
        <v>109.93758033002312</v>
      </c>
      <c r="H18" s="201">
        <v>20309.599999999999</v>
      </c>
      <c r="I18" s="201">
        <v>20297</v>
      </c>
      <c r="J18" s="201">
        <f t="shared" si="2"/>
        <v>100.06207813962654</v>
      </c>
      <c r="K18" s="201">
        <v>28001.7</v>
      </c>
      <c r="L18" s="201">
        <v>28352.2</v>
      </c>
      <c r="M18" s="201">
        <f t="shared" si="3"/>
        <v>98.763764363964711</v>
      </c>
      <c r="N18" s="201">
        <f t="shared" si="6"/>
        <v>86460.3</v>
      </c>
      <c r="O18" s="201">
        <f t="shared" si="6"/>
        <v>83349.8</v>
      </c>
      <c r="P18" s="201">
        <f t="shared" si="4"/>
        <v>103.73186258395341</v>
      </c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4.25" customHeight="1" x14ac:dyDescent="0.2">
      <c r="A19" s="64" t="s">
        <v>93</v>
      </c>
      <c r="B19" s="201">
        <f t="shared" si="5"/>
        <v>84627.700000000012</v>
      </c>
      <c r="C19" s="201">
        <f t="shared" si="5"/>
        <v>74666</v>
      </c>
      <c r="D19" s="201">
        <f>B19/C19*100</f>
        <v>113.34168162215737</v>
      </c>
      <c r="E19" s="201">
        <v>65398.8</v>
      </c>
      <c r="F19" s="201">
        <v>56324</v>
      </c>
      <c r="G19" s="201">
        <f t="shared" si="1"/>
        <v>116.11178183367659</v>
      </c>
      <c r="H19" s="201">
        <v>19228.900000000001</v>
      </c>
      <c r="I19" s="201">
        <v>18342</v>
      </c>
      <c r="J19" s="201">
        <f t="shared" si="2"/>
        <v>104.83535056155273</v>
      </c>
      <c r="K19" s="201">
        <v>43868.7</v>
      </c>
      <c r="L19" s="201">
        <v>42821.599999999999</v>
      </c>
      <c r="M19" s="201">
        <f t="shared" si="3"/>
        <v>102.44526127001326</v>
      </c>
      <c r="N19" s="201">
        <f t="shared" si="6"/>
        <v>128496.40000000001</v>
      </c>
      <c r="O19" s="201">
        <f t="shared" si="6"/>
        <v>117487.6</v>
      </c>
      <c r="P19" s="201">
        <f t="shared" si="4"/>
        <v>109.37018034243613</v>
      </c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4.25" customHeight="1" x14ac:dyDescent="0.2">
      <c r="A20" s="64" t="s">
        <v>94</v>
      </c>
      <c r="B20" s="201">
        <f t="shared" si="5"/>
        <v>43692.6</v>
      </c>
      <c r="C20" s="201">
        <f t="shared" si="5"/>
        <v>18724.8</v>
      </c>
      <c r="D20" s="201">
        <f>B20/C20*100</f>
        <v>233.34081004870546</v>
      </c>
      <c r="E20" s="201">
        <v>38267.5</v>
      </c>
      <c r="F20" s="201">
        <v>13849.4</v>
      </c>
      <c r="G20" s="201">
        <f>E20/F20%</f>
        <v>276.31160916718414</v>
      </c>
      <c r="H20" s="201">
        <v>5425.1</v>
      </c>
      <c r="I20" s="201">
        <v>4875.3999999999996</v>
      </c>
      <c r="J20" s="201">
        <f t="shared" si="2"/>
        <v>111.27497230996433</v>
      </c>
      <c r="K20" s="201">
        <v>142019.4</v>
      </c>
      <c r="L20" s="201">
        <v>144550.6</v>
      </c>
      <c r="M20" s="201">
        <f t="shared" si="3"/>
        <v>98.248917680037295</v>
      </c>
      <c r="N20" s="201">
        <f t="shared" si="6"/>
        <v>185712</v>
      </c>
      <c r="O20" s="201">
        <f t="shared" si="6"/>
        <v>163275.4</v>
      </c>
      <c r="P20" s="201">
        <f t="shared" si="4"/>
        <v>113.7415679275629</v>
      </c>
      <c r="Q20" s="261"/>
      <c r="R20" s="261"/>
      <c r="S20" s="261"/>
      <c r="T20" s="261"/>
      <c r="U20" s="261"/>
      <c r="V20" s="261"/>
      <c r="W20" s="261"/>
      <c r="X20" s="261"/>
      <c r="Y20" s="261"/>
      <c r="Z20" s="261"/>
    </row>
    <row r="21" spans="1:26" ht="14.25" customHeight="1" x14ac:dyDescent="0.2">
      <c r="A21" s="73" t="s">
        <v>95</v>
      </c>
      <c r="B21" s="201">
        <f>H21</f>
        <v>16788.3</v>
      </c>
      <c r="C21" s="201">
        <f t="shared" si="5"/>
        <v>16656.899999999998</v>
      </c>
      <c r="D21" s="201">
        <f t="shared" si="0"/>
        <v>100.78886227329215</v>
      </c>
      <c r="E21" s="201" t="s">
        <v>157</v>
      </c>
      <c r="F21" s="201">
        <v>69.8</v>
      </c>
      <c r="G21" s="201" t="s">
        <v>157</v>
      </c>
      <c r="H21" s="201">
        <v>16788.3</v>
      </c>
      <c r="I21" s="201">
        <v>16587.099999999999</v>
      </c>
      <c r="J21" s="201">
        <f t="shared" si="2"/>
        <v>101.21299081816593</v>
      </c>
      <c r="K21" s="201">
        <v>3935.1</v>
      </c>
      <c r="L21" s="201">
        <v>3885.5</v>
      </c>
      <c r="M21" s="201">
        <f t="shared" si="3"/>
        <v>101.27654098571612</v>
      </c>
      <c r="N21" s="201">
        <f t="shared" si="6"/>
        <v>20723.399999999998</v>
      </c>
      <c r="O21" s="201">
        <f t="shared" si="6"/>
        <v>20542.399999999998</v>
      </c>
      <c r="P21" s="201">
        <f t="shared" si="4"/>
        <v>100.88110444738687</v>
      </c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4.25" customHeight="1" x14ac:dyDescent="0.2">
      <c r="A22" s="64" t="s">
        <v>96</v>
      </c>
      <c r="B22" s="201">
        <f t="shared" si="5"/>
        <v>38076.9</v>
      </c>
      <c r="C22" s="201">
        <f t="shared" si="5"/>
        <v>36699.5</v>
      </c>
      <c r="D22" s="201">
        <f>B22/C22*100</f>
        <v>103.75318464829222</v>
      </c>
      <c r="E22" s="201">
        <v>12920</v>
      </c>
      <c r="F22" s="201">
        <v>12804</v>
      </c>
      <c r="G22" s="201">
        <f t="shared" si="1"/>
        <v>100.90596688534833</v>
      </c>
      <c r="H22" s="201">
        <v>25156.9</v>
      </c>
      <c r="I22" s="201">
        <v>23895.5</v>
      </c>
      <c r="J22" s="201">
        <f t="shared" si="2"/>
        <v>105.27881818752485</v>
      </c>
      <c r="K22" s="201">
        <v>37026.699999999997</v>
      </c>
      <c r="L22" s="201">
        <v>36086</v>
      </c>
      <c r="M22" s="201">
        <f t="shared" si="3"/>
        <v>102.60682813279386</v>
      </c>
      <c r="N22" s="201">
        <f t="shared" si="6"/>
        <v>75103.600000000006</v>
      </c>
      <c r="O22" s="201">
        <f t="shared" si="6"/>
        <v>72785.5</v>
      </c>
      <c r="P22" s="201">
        <f t="shared" si="4"/>
        <v>103.18483763936499</v>
      </c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x14ac:dyDescent="0.2">
      <c r="A23" s="64" t="s">
        <v>97</v>
      </c>
      <c r="B23" s="201">
        <f>H23</f>
        <v>24</v>
      </c>
      <c r="C23" s="201" t="s">
        <v>157</v>
      </c>
      <c r="D23" s="201" t="s">
        <v>157</v>
      </c>
      <c r="E23" s="201" t="s">
        <v>157</v>
      </c>
      <c r="F23" s="201" t="s">
        <v>157</v>
      </c>
      <c r="G23" s="201" t="s">
        <v>157</v>
      </c>
      <c r="H23" s="201">
        <v>24</v>
      </c>
      <c r="I23" s="201" t="s">
        <v>157</v>
      </c>
      <c r="J23" s="201" t="s">
        <v>157</v>
      </c>
      <c r="K23" s="201">
        <v>49</v>
      </c>
      <c r="L23" s="201">
        <v>71.8</v>
      </c>
      <c r="M23" s="201">
        <f t="shared" si="3"/>
        <v>68.245125348189418</v>
      </c>
      <c r="N23" s="201">
        <f>B23+K23</f>
        <v>73</v>
      </c>
      <c r="O23" s="201">
        <f>L23</f>
        <v>71.8</v>
      </c>
      <c r="P23" s="201">
        <f t="shared" si="4"/>
        <v>101.67130919220055</v>
      </c>
      <c r="Q23" s="261"/>
      <c r="R23" s="153"/>
      <c r="S23" s="153"/>
      <c r="T23" s="153"/>
      <c r="U23" s="153"/>
      <c r="V23" s="261"/>
      <c r="W23" s="153"/>
      <c r="X23" s="261"/>
      <c r="Y23" s="261"/>
      <c r="Z23" s="261"/>
    </row>
    <row r="24" spans="1:26" x14ac:dyDescent="0.2">
      <c r="A24" s="64" t="s">
        <v>98</v>
      </c>
      <c r="B24" s="201" t="s">
        <v>157</v>
      </c>
      <c r="C24" s="201">
        <f>I24</f>
        <v>0.5</v>
      </c>
      <c r="D24" s="201" t="s">
        <v>157</v>
      </c>
      <c r="E24" s="201" t="s">
        <v>157</v>
      </c>
      <c r="F24" s="201" t="s">
        <v>157</v>
      </c>
      <c r="G24" s="201" t="s">
        <v>157</v>
      </c>
      <c r="H24" s="201" t="s">
        <v>157</v>
      </c>
      <c r="I24" s="201">
        <v>0.5</v>
      </c>
      <c r="J24" s="201" t="s">
        <v>157</v>
      </c>
      <c r="K24" s="201">
        <v>170.3</v>
      </c>
      <c r="L24" s="201">
        <v>123</v>
      </c>
      <c r="M24" s="201">
        <f t="shared" si="3"/>
        <v>138.45528455284554</v>
      </c>
      <c r="N24" s="201">
        <f>K24</f>
        <v>170.3</v>
      </c>
      <c r="O24" s="201">
        <f t="shared" si="6"/>
        <v>123.5</v>
      </c>
      <c r="P24" s="201">
        <f t="shared" si="4"/>
        <v>137.89473684210526</v>
      </c>
      <c r="Q24" s="261"/>
      <c r="R24" s="153"/>
      <c r="S24" s="153"/>
      <c r="T24" s="153"/>
      <c r="U24" s="261"/>
      <c r="V24" s="261"/>
      <c r="W24" s="261"/>
      <c r="X24" s="261"/>
      <c r="Y24" s="261"/>
      <c r="Z24" s="261"/>
    </row>
    <row r="25" spans="1:26" x14ac:dyDescent="0.2">
      <c r="A25" s="66" t="s">
        <v>99</v>
      </c>
      <c r="B25" s="199">
        <f t="shared" si="5"/>
        <v>8929.4</v>
      </c>
      <c r="C25" s="199">
        <f t="shared" si="5"/>
        <v>8067.2</v>
      </c>
      <c r="D25" s="199">
        <f>B25/C25*100</f>
        <v>110.68772312574376</v>
      </c>
      <c r="E25" s="199">
        <v>7666.5</v>
      </c>
      <c r="F25" s="199">
        <v>6806.7</v>
      </c>
      <c r="G25" s="199">
        <f t="shared" ref="G25" si="7">E25/F25%</f>
        <v>112.63167173520209</v>
      </c>
      <c r="H25" s="199">
        <v>1262.9000000000001</v>
      </c>
      <c r="I25" s="199">
        <v>1260.5</v>
      </c>
      <c r="J25" s="199">
        <v>100</v>
      </c>
      <c r="K25" s="199">
        <v>16434.099999999999</v>
      </c>
      <c r="L25" s="199">
        <v>16244.1</v>
      </c>
      <c r="M25" s="199">
        <f>K25/L25%</f>
        <v>101.16965544413047</v>
      </c>
      <c r="N25" s="199">
        <f t="shared" si="6"/>
        <v>25363.5</v>
      </c>
      <c r="O25" s="199">
        <f t="shared" si="6"/>
        <v>24311.3</v>
      </c>
      <c r="P25" s="199">
        <f>N25/O25*100</f>
        <v>104.32802852994287</v>
      </c>
      <c r="Q25" s="261"/>
    </row>
    <row r="26" spans="1:26" x14ac:dyDescent="0.2">
      <c r="H26" s="91"/>
      <c r="I26" s="91"/>
    </row>
    <row r="27" spans="1:26" x14ac:dyDescent="0.2">
      <c r="A27" s="257"/>
      <c r="D27" s="92"/>
    </row>
    <row r="29" spans="1:26" x14ac:dyDescent="0.2">
      <c r="D29" s="92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'10'!Заголовки_для_печати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'12'!Область_печати</vt:lpstr>
      <vt:lpstr>'2.1'!Область_печати</vt:lpstr>
      <vt:lpstr>'7'!Область_печати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2024-07-31T06:00:43Z</dcterms:modified>
</cp:coreProperties>
</file>