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28800" windowHeight="12030" tabRatio="857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  <sheet name="13" sheetId="24" r:id="rId19"/>
    <sheet name="14" sheetId="25" r:id="rId20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'1.'!$A$1:$M$22</definedName>
    <definedName name="_xlnm.Print_Area" localSheetId="4">'2.1'!$A$1:$P$30</definedName>
    <definedName name="_xlnm.Print_Area" localSheetId="12">'7'!$A$1:$F$107</definedName>
    <definedName name="_xlnm.Print_Area" localSheetId="13">'8'!$A$1:$P$276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B6" i="17" l="1"/>
  <c r="L6" i="17"/>
  <c r="K6" i="17"/>
  <c r="I6" i="17"/>
  <c r="H6" i="17"/>
  <c r="F6" i="17"/>
  <c r="E6" i="17"/>
  <c r="O26" i="17"/>
  <c r="O6" i="17" l="1"/>
  <c r="C242" i="19"/>
  <c r="D67" i="23" l="1"/>
  <c r="G24" i="23"/>
  <c r="G22" i="23"/>
  <c r="G23" i="23"/>
  <c r="O273" i="19"/>
  <c r="O272" i="19"/>
  <c r="N273" i="19"/>
  <c r="N272" i="19"/>
  <c r="C273" i="19"/>
  <c r="C265" i="19"/>
  <c r="N265" i="19"/>
  <c r="O255" i="19"/>
  <c r="O256" i="19"/>
  <c r="O257" i="19"/>
  <c r="O258" i="19"/>
  <c r="O259" i="19"/>
  <c r="O260" i="19"/>
  <c r="O261" i="19"/>
  <c r="O262" i="19"/>
  <c r="O263" i="19"/>
  <c r="O264" i="19"/>
  <c r="O265" i="19"/>
  <c r="O266" i="19"/>
  <c r="O267" i="19"/>
  <c r="O268" i="19"/>
  <c r="O269" i="19"/>
  <c r="O270" i="19"/>
  <c r="O271" i="19"/>
  <c r="O274" i="19"/>
  <c r="N256" i="19"/>
  <c r="N257" i="19"/>
  <c r="N258" i="19"/>
  <c r="N259" i="19"/>
  <c r="N260" i="19"/>
  <c r="N261" i="19"/>
  <c r="N262" i="19"/>
  <c r="N263" i="19"/>
  <c r="N264" i="19"/>
  <c r="N266" i="19"/>
  <c r="N267" i="19"/>
  <c r="N268" i="19"/>
  <c r="N269" i="19"/>
  <c r="N270" i="19"/>
  <c r="N271" i="19"/>
  <c r="N274" i="19"/>
  <c r="N255" i="19"/>
  <c r="N229" i="19"/>
  <c r="O247" i="19"/>
  <c r="O245" i="19"/>
  <c r="J242" i="19"/>
  <c r="O189" i="19"/>
  <c r="N189" i="19"/>
  <c r="H175" i="19"/>
  <c r="O182" i="19"/>
  <c r="N180" i="19"/>
  <c r="D180" i="19"/>
  <c r="O154" i="19"/>
  <c r="O147" i="19" s="1"/>
  <c r="E147" i="19"/>
  <c r="H147" i="19"/>
  <c r="I147" i="19"/>
  <c r="K147" i="19"/>
  <c r="L147" i="19"/>
  <c r="N147" i="19"/>
  <c r="O25" i="16"/>
  <c r="O24" i="16"/>
  <c r="N25" i="16"/>
  <c r="N24" i="16"/>
  <c r="B26" i="16"/>
  <c r="C26" i="16"/>
  <c r="O24" i="15"/>
  <c r="N24" i="15"/>
  <c r="N24" i="13"/>
  <c r="N6" i="13"/>
  <c r="P6" i="13" s="1"/>
  <c r="O23" i="13"/>
  <c r="N23" i="13"/>
  <c r="C6" i="12"/>
  <c r="O25" i="11"/>
  <c r="N25" i="11"/>
  <c r="O25" i="9"/>
  <c r="N25" i="9"/>
  <c r="B25" i="9"/>
  <c r="O26" i="9"/>
  <c r="N26" i="9"/>
  <c r="G24" i="24" l="1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C5" i="24"/>
  <c r="B5" i="24"/>
  <c r="D5" i="24" s="1"/>
  <c r="E6" i="23"/>
  <c r="D44" i="23"/>
  <c r="D41" i="23"/>
  <c r="D37" i="23"/>
  <c r="D36" i="23"/>
  <c r="D35" i="23"/>
  <c r="D34" i="23"/>
  <c r="D33" i="23"/>
  <c r="D32" i="23"/>
  <c r="D31" i="23"/>
  <c r="D30" i="23"/>
  <c r="C30" i="23"/>
  <c r="B30" i="23"/>
  <c r="F30" i="23"/>
  <c r="E30" i="23"/>
  <c r="E51" i="23"/>
  <c r="G31" i="23"/>
  <c r="C6" i="22"/>
  <c r="B6" i="22"/>
  <c r="H6" i="22"/>
  <c r="G6" i="22"/>
  <c r="H32" i="22"/>
  <c r="G32" i="22"/>
  <c r="C32" i="22"/>
  <c r="B32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C58" i="22"/>
  <c r="B58" i="22"/>
  <c r="D58" i="22" s="1"/>
  <c r="I61" i="22"/>
  <c r="I62" i="22"/>
  <c r="I63" i="22"/>
  <c r="I64" i="22"/>
  <c r="I65" i="22"/>
  <c r="I66" i="22"/>
  <c r="I67" i="22"/>
  <c r="I69" i="22"/>
  <c r="I70" i="22"/>
  <c r="I73" i="22"/>
  <c r="H58" i="22"/>
  <c r="G58" i="22"/>
  <c r="I58" i="22" s="1"/>
  <c r="B256" i="19"/>
  <c r="C256" i="19"/>
  <c r="B257" i="19"/>
  <c r="C257" i="19"/>
  <c r="B258" i="19"/>
  <c r="C258" i="19"/>
  <c r="B259" i="19"/>
  <c r="C259" i="19"/>
  <c r="B260" i="19"/>
  <c r="C260" i="19"/>
  <c r="B261" i="19"/>
  <c r="C261" i="19"/>
  <c r="B262" i="19"/>
  <c r="C262" i="19"/>
  <c r="B263" i="19"/>
  <c r="C263" i="19"/>
  <c r="B264" i="19"/>
  <c r="C264" i="19"/>
  <c r="B266" i="19"/>
  <c r="C266" i="19"/>
  <c r="B267" i="19"/>
  <c r="C267" i="19"/>
  <c r="B268" i="19"/>
  <c r="C268" i="19"/>
  <c r="B269" i="19"/>
  <c r="C269" i="19"/>
  <c r="B270" i="19"/>
  <c r="C270" i="19"/>
  <c r="B271" i="19"/>
  <c r="C271" i="19"/>
  <c r="B274" i="19"/>
  <c r="C274" i="19"/>
  <c r="B255" i="19"/>
  <c r="C255" i="19"/>
  <c r="L229" i="19"/>
  <c r="K229" i="19"/>
  <c r="I229" i="19"/>
  <c r="H229" i="19"/>
  <c r="F229" i="19"/>
  <c r="E229" i="19"/>
  <c r="B242" i="19"/>
  <c r="O246" i="19"/>
  <c r="L175" i="19"/>
  <c r="K175" i="19"/>
  <c r="I175" i="19"/>
  <c r="N9" i="19"/>
  <c r="B7" i="17"/>
  <c r="N7" i="17"/>
  <c r="C7" i="16"/>
  <c r="F6" i="16"/>
  <c r="C6" i="16" s="1"/>
  <c r="E6" i="16"/>
  <c r="I6" i="16"/>
  <c r="H6" i="16"/>
  <c r="L6" i="16"/>
  <c r="K6" i="16"/>
  <c r="M6" i="16" s="1"/>
  <c r="O7" i="16"/>
  <c r="O10" i="16"/>
  <c r="O11" i="16"/>
  <c r="O17" i="16"/>
  <c r="O21" i="16"/>
  <c r="O22" i="16"/>
  <c r="O26" i="16"/>
  <c r="C8" i="16"/>
  <c r="O8" i="16" s="1"/>
  <c r="C9" i="16"/>
  <c r="O9" i="16" s="1"/>
  <c r="C10" i="16"/>
  <c r="C11" i="16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C18" i="16"/>
  <c r="O18" i="16" s="1"/>
  <c r="C19" i="16"/>
  <c r="O19" i="16" s="1"/>
  <c r="C20" i="16"/>
  <c r="O20" i="16" s="1"/>
  <c r="C21" i="16"/>
  <c r="C22" i="16"/>
  <c r="C23" i="16"/>
  <c r="O23" i="16" s="1"/>
  <c r="B7" i="16"/>
  <c r="D7" i="16" s="1"/>
  <c r="B8" i="16"/>
  <c r="D8" i="16" s="1"/>
  <c r="B9" i="16"/>
  <c r="N9" i="16" s="1"/>
  <c r="B10" i="16"/>
  <c r="D10" i="16" s="1"/>
  <c r="B11" i="16"/>
  <c r="N11" i="16" s="1"/>
  <c r="B12" i="16"/>
  <c r="D12" i="16" s="1"/>
  <c r="B13" i="16"/>
  <c r="N13" i="16" s="1"/>
  <c r="B14" i="16"/>
  <c r="D14" i="16" s="1"/>
  <c r="B15" i="16"/>
  <c r="D15" i="16" s="1"/>
  <c r="B16" i="16"/>
  <c r="N16" i="16" s="1"/>
  <c r="P16" i="16" s="1"/>
  <c r="B17" i="16"/>
  <c r="N17" i="16" s="1"/>
  <c r="B18" i="16"/>
  <c r="D18" i="16" s="1"/>
  <c r="B19" i="16"/>
  <c r="N19" i="16" s="1"/>
  <c r="B20" i="16"/>
  <c r="D20" i="16" s="1"/>
  <c r="B21" i="16"/>
  <c r="N21" i="16" s="1"/>
  <c r="B22" i="16"/>
  <c r="D22" i="16" s="1"/>
  <c r="B23" i="16"/>
  <c r="D23" i="16" s="1"/>
  <c r="D26" i="16"/>
  <c r="B6" i="16"/>
  <c r="D13" i="16"/>
  <c r="D11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M7" i="16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7" i="12"/>
  <c r="D6" i="12"/>
  <c r="E6" i="12"/>
  <c r="F6" i="12"/>
  <c r="G6" i="12"/>
  <c r="H6" i="12"/>
  <c r="I6" i="12"/>
  <c r="D6" i="10"/>
  <c r="B6" i="10" s="1"/>
  <c r="E6" i="10"/>
  <c r="F6" i="10"/>
  <c r="G6" i="10"/>
  <c r="H6" i="10"/>
  <c r="I6" i="10"/>
  <c r="C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54" i="19" l="1"/>
  <c r="C254" i="19"/>
  <c r="P24" i="16"/>
  <c r="P19" i="16"/>
  <c r="P11" i="16"/>
  <c r="D6" i="16"/>
  <c r="D16" i="16"/>
  <c r="D19" i="16"/>
  <c r="P13" i="16"/>
  <c r="O6" i="16"/>
  <c r="N20" i="16"/>
  <c r="P20" i="16" s="1"/>
  <c r="N12" i="16"/>
  <c r="P12" i="16" s="1"/>
  <c r="N8" i="16"/>
  <c r="P8" i="16" s="1"/>
  <c r="N23" i="16"/>
  <c r="P23" i="16" s="1"/>
  <c r="N15" i="16"/>
  <c r="P15" i="16" s="1"/>
  <c r="N7" i="16"/>
  <c r="N26" i="16"/>
  <c r="P26" i="16" s="1"/>
  <c r="N22" i="16"/>
  <c r="P22" i="16" s="1"/>
  <c r="N18" i="16"/>
  <c r="P18" i="16" s="1"/>
  <c r="N14" i="16"/>
  <c r="P14" i="16" s="1"/>
  <c r="N10" i="16"/>
  <c r="P10" i="16" s="1"/>
  <c r="P25" i="16"/>
  <c r="P21" i="16"/>
  <c r="P17" i="16"/>
  <c r="P9" i="16"/>
  <c r="D21" i="16"/>
  <c r="D17" i="16"/>
  <c r="D9" i="16"/>
  <c r="B6" i="12"/>
  <c r="N6" i="16" l="1"/>
  <c r="P6" i="16" s="1"/>
  <c r="P7" i="16"/>
  <c r="O184" i="19"/>
  <c r="M24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24" i="17"/>
  <c r="J243" i="19"/>
  <c r="J241" i="19"/>
  <c r="M54" i="19"/>
  <c r="M53" i="19"/>
  <c r="M52" i="19"/>
  <c r="O194" i="19"/>
  <c r="O137" i="19"/>
  <c r="N137" i="19"/>
  <c r="K119" i="19"/>
  <c r="O27" i="19"/>
  <c r="O26" i="19"/>
  <c r="O193" i="19"/>
  <c r="G45" i="23"/>
  <c r="G43" i="23"/>
  <c r="G38" i="23"/>
  <c r="G37" i="23"/>
  <c r="G36" i="23"/>
  <c r="G35" i="23"/>
  <c r="G33" i="23"/>
  <c r="G30" i="23"/>
  <c r="G39" i="23"/>
  <c r="G16" i="23"/>
  <c r="D16" i="23"/>
  <c r="O239" i="19"/>
  <c r="M239" i="19"/>
  <c r="M240" i="19"/>
  <c r="J239" i="19"/>
  <c r="H11" i="8"/>
  <c r="N254" i="19"/>
  <c r="L254" i="19" l="1"/>
  <c r="M254" i="19" s="1"/>
  <c r="K254" i="19"/>
  <c r="K21" i="8" s="1"/>
  <c r="I254" i="19"/>
  <c r="H254" i="19"/>
  <c r="H21" i="8" s="1"/>
  <c r="F254" i="19"/>
  <c r="G254" i="19" s="1"/>
  <c r="O254" i="19"/>
  <c r="P254" i="19" s="1"/>
  <c r="N21" i="8"/>
  <c r="C194" i="19"/>
  <c r="C176" i="19"/>
  <c r="J254" i="19" l="1"/>
  <c r="E18" i="8"/>
  <c r="D52" i="23"/>
  <c r="G66" i="23"/>
  <c r="G63" i="23"/>
  <c r="G56" i="23"/>
  <c r="G55" i="23"/>
  <c r="F51" i="23"/>
  <c r="C51" i="23"/>
  <c r="D51" i="23" s="1"/>
  <c r="B51" i="23"/>
  <c r="D54" i="23"/>
  <c r="D68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F6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46" i="19"/>
  <c r="G244" i="19"/>
  <c r="G242" i="19"/>
  <c r="G241" i="19"/>
  <c r="G240" i="19"/>
  <c r="G239" i="19"/>
  <c r="G237" i="19"/>
  <c r="G236" i="19"/>
  <c r="G235" i="19"/>
  <c r="G234" i="19"/>
  <c r="G233" i="19"/>
  <c r="G232" i="19"/>
  <c r="G231" i="19"/>
  <c r="G230" i="19"/>
  <c r="J246" i="19"/>
  <c r="J245" i="19"/>
  <c r="J244" i="19"/>
  <c r="J240" i="19"/>
  <c r="J238" i="19"/>
  <c r="J237" i="19"/>
  <c r="J236" i="19"/>
  <c r="J235" i="19"/>
  <c r="J234" i="19"/>
  <c r="J233" i="19"/>
  <c r="J232" i="19"/>
  <c r="J230" i="19"/>
  <c r="M230" i="19"/>
  <c r="M231" i="19"/>
  <c r="M232" i="19"/>
  <c r="M233" i="19"/>
  <c r="M234" i="19"/>
  <c r="M235" i="19"/>
  <c r="M236" i="19"/>
  <c r="M237" i="19"/>
  <c r="M238" i="19"/>
  <c r="M241" i="19"/>
  <c r="M242" i="19"/>
  <c r="M244" i="19"/>
  <c r="M245" i="19"/>
  <c r="M246" i="19"/>
  <c r="B232" i="19"/>
  <c r="N232" i="19"/>
  <c r="M11" i="19"/>
  <c r="N11" i="19"/>
  <c r="J11" i="19"/>
  <c r="G6" i="23" l="1"/>
  <c r="D6" i="23"/>
  <c r="G51" i="23"/>
  <c r="P232" i="19"/>
  <c r="P274" i="19"/>
  <c r="M179" i="19"/>
  <c r="M221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4" i="19"/>
  <c r="M203" i="19"/>
  <c r="M202" i="19"/>
  <c r="J221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G221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74" i="19"/>
  <c r="G271" i="19"/>
  <c r="G270" i="19"/>
  <c r="G269" i="19"/>
  <c r="G268" i="19"/>
  <c r="G267" i="19"/>
  <c r="G266" i="19"/>
  <c r="G264" i="19"/>
  <c r="G263" i="19"/>
  <c r="G262" i="19"/>
  <c r="G261" i="19"/>
  <c r="G260" i="19"/>
  <c r="G259" i="19"/>
  <c r="G258" i="19"/>
  <c r="G257" i="19"/>
  <c r="G256" i="19"/>
  <c r="G255" i="19"/>
  <c r="J274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M274" i="19"/>
  <c r="M273" i="19"/>
  <c r="M272" i="19"/>
  <c r="M271" i="19"/>
  <c r="M270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55" i="19"/>
  <c r="P273" i="19"/>
  <c r="P272" i="19"/>
  <c r="P271" i="19"/>
  <c r="P270" i="19"/>
  <c r="P269" i="19"/>
  <c r="P268" i="19"/>
  <c r="P267" i="19"/>
  <c r="P266" i="19"/>
  <c r="P265" i="19"/>
  <c r="P264" i="19"/>
  <c r="P263" i="19"/>
  <c r="P262" i="19"/>
  <c r="P261" i="19"/>
  <c r="P260" i="19"/>
  <c r="P259" i="19"/>
  <c r="P258" i="19"/>
  <c r="P257" i="19"/>
  <c r="P256" i="19"/>
  <c r="P255" i="19"/>
  <c r="B244" i="19"/>
  <c r="B243" i="19"/>
  <c r="B245" i="19"/>
  <c r="B246" i="19"/>
  <c r="B231" i="19"/>
  <c r="B233" i="19"/>
  <c r="B234" i="19"/>
  <c r="B235" i="19"/>
  <c r="B236" i="19"/>
  <c r="B237" i="19"/>
  <c r="B238" i="19"/>
  <c r="B239" i="19"/>
  <c r="B240" i="19"/>
  <c r="B241" i="19"/>
  <c r="B230" i="19"/>
  <c r="B229" i="19" s="1"/>
  <c r="N243" i="19"/>
  <c r="N242" i="19"/>
  <c r="N245" i="19"/>
  <c r="P245" i="19" s="1"/>
  <c r="O244" i="19"/>
  <c r="O243" i="19"/>
  <c r="O242" i="19"/>
  <c r="O241" i="19"/>
  <c r="O240" i="19"/>
  <c r="O238" i="19"/>
  <c r="O232" i="19"/>
  <c r="O231" i="19"/>
  <c r="N231" i="19"/>
  <c r="N233" i="19"/>
  <c r="O233" i="19"/>
  <c r="N234" i="19"/>
  <c r="O234" i="19"/>
  <c r="N235" i="19"/>
  <c r="O235" i="19"/>
  <c r="N236" i="19"/>
  <c r="O236" i="19"/>
  <c r="N237" i="19"/>
  <c r="O237" i="19"/>
  <c r="N238" i="19"/>
  <c r="N239" i="19"/>
  <c r="P239" i="19" s="1"/>
  <c r="N240" i="19"/>
  <c r="N241" i="19"/>
  <c r="N244" i="19"/>
  <c r="N246" i="19"/>
  <c r="O230" i="19"/>
  <c r="N230" i="19"/>
  <c r="J229" i="19"/>
  <c r="G229" i="19"/>
  <c r="C208" i="19"/>
  <c r="C221" i="19"/>
  <c r="C219" i="19"/>
  <c r="B219" i="19"/>
  <c r="B221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20" i="19"/>
  <c r="O221" i="19"/>
  <c r="O207" i="19"/>
  <c r="N221" i="19"/>
  <c r="N219" i="19"/>
  <c r="C220" i="19"/>
  <c r="C218" i="19"/>
  <c r="B218" i="19"/>
  <c r="C217" i="19"/>
  <c r="B217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B208" i="19"/>
  <c r="C207" i="19"/>
  <c r="B207" i="19"/>
  <c r="C206" i="19"/>
  <c r="B206" i="19"/>
  <c r="C205" i="19"/>
  <c r="B205" i="19"/>
  <c r="C204" i="19"/>
  <c r="B204" i="19"/>
  <c r="C203" i="19"/>
  <c r="B203" i="19"/>
  <c r="C202" i="19"/>
  <c r="B202" i="19"/>
  <c r="N220" i="19"/>
  <c r="P220" i="19" s="1"/>
  <c r="N218" i="19"/>
  <c r="N217" i="19"/>
  <c r="P217" i="19" s="1"/>
  <c r="N216" i="19"/>
  <c r="P216" i="19" s="1"/>
  <c r="N215" i="19"/>
  <c r="P215" i="19" s="1"/>
  <c r="N214" i="19"/>
  <c r="N213" i="19"/>
  <c r="P213" i="19" s="1"/>
  <c r="N212" i="19"/>
  <c r="P212" i="19" s="1"/>
  <c r="N211" i="19"/>
  <c r="P211" i="19" s="1"/>
  <c r="N210" i="19"/>
  <c r="N209" i="19"/>
  <c r="P209" i="19" s="1"/>
  <c r="N208" i="19"/>
  <c r="P208" i="19" s="1"/>
  <c r="N207" i="19"/>
  <c r="O206" i="19"/>
  <c r="N206" i="19"/>
  <c r="O205" i="19"/>
  <c r="N205" i="19"/>
  <c r="O204" i="19"/>
  <c r="N204" i="19"/>
  <c r="O203" i="19"/>
  <c r="N203" i="19"/>
  <c r="O202" i="19"/>
  <c r="N202" i="19"/>
  <c r="L201" i="19"/>
  <c r="K201" i="19"/>
  <c r="I201" i="19"/>
  <c r="H201" i="19"/>
  <c r="F201" i="19"/>
  <c r="G201" i="19" s="1"/>
  <c r="E201" i="19"/>
  <c r="O178" i="19"/>
  <c r="G175" i="19"/>
  <c r="N176" i="19"/>
  <c r="C193" i="19"/>
  <c r="C191" i="19"/>
  <c r="C190" i="19"/>
  <c r="C189" i="19"/>
  <c r="C188" i="19"/>
  <c r="C187" i="19"/>
  <c r="C185" i="19"/>
  <c r="C184" i="19"/>
  <c r="C183" i="19"/>
  <c r="C181" i="19"/>
  <c r="C180" i="19"/>
  <c r="C179" i="19"/>
  <c r="C178" i="19"/>
  <c r="C177" i="19"/>
  <c r="C186" i="19"/>
  <c r="B194" i="19"/>
  <c r="B193" i="19"/>
  <c r="B191" i="19"/>
  <c r="B190" i="19"/>
  <c r="B189" i="19"/>
  <c r="B188" i="19"/>
  <c r="B187" i="19"/>
  <c r="B186" i="19"/>
  <c r="B185" i="19"/>
  <c r="B184" i="19"/>
  <c r="B183" i="19"/>
  <c r="B182" i="19"/>
  <c r="B181" i="19"/>
  <c r="B179" i="19"/>
  <c r="B178" i="19"/>
  <c r="B177" i="19"/>
  <c r="B176" i="19"/>
  <c r="G193" i="19"/>
  <c r="G191" i="19"/>
  <c r="G188" i="19"/>
  <c r="G187" i="19"/>
  <c r="G185" i="19"/>
  <c r="G184" i="19"/>
  <c r="G183" i="19"/>
  <c r="G181" i="19"/>
  <c r="G179" i="19"/>
  <c r="G177" i="19"/>
  <c r="J194" i="19"/>
  <c r="J191" i="19"/>
  <c r="J190" i="19"/>
  <c r="J188" i="19"/>
  <c r="J187" i="19"/>
  <c r="J186" i="19"/>
  <c r="J185" i="19"/>
  <c r="J184" i="19"/>
  <c r="J183" i="19"/>
  <c r="J182" i="19"/>
  <c r="J181" i="19"/>
  <c r="J179" i="19"/>
  <c r="J178" i="19"/>
  <c r="J177" i="19"/>
  <c r="J176" i="19"/>
  <c r="M194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8" i="19"/>
  <c r="M177" i="19"/>
  <c r="M176" i="19"/>
  <c r="O176" i="19"/>
  <c r="O180" i="19"/>
  <c r="P180" i="19" s="1"/>
  <c r="N182" i="19"/>
  <c r="P182" i="19" s="1"/>
  <c r="O186" i="19"/>
  <c r="N186" i="19"/>
  <c r="O190" i="19"/>
  <c r="N190" i="19"/>
  <c r="O192" i="19"/>
  <c r="N192" i="19"/>
  <c r="N193" i="19"/>
  <c r="P193" i="19" s="1"/>
  <c r="N194" i="19"/>
  <c r="P194" i="19" s="1"/>
  <c r="N181" i="19"/>
  <c r="N178" i="19"/>
  <c r="P178" i="19" s="1"/>
  <c r="O177" i="19"/>
  <c r="O179" i="19"/>
  <c r="O181" i="19"/>
  <c r="O183" i="19"/>
  <c r="O185" i="19"/>
  <c r="O187" i="19"/>
  <c r="O188" i="19"/>
  <c r="O191" i="19"/>
  <c r="N177" i="19"/>
  <c r="P177" i="19" s="1"/>
  <c r="N179" i="19"/>
  <c r="P179" i="19" s="1"/>
  <c r="N183" i="19"/>
  <c r="N184" i="19"/>
  <c r="P184" i="19" s="1"/>
  <c r="N185" i="19"/>
  <c r="P185" i="19" s="1"/>
  <c r="N187" i="19"/>
  <c r="P187" i="19" s="1"/>
  <c r="N188" i="19"/>
  <c r="P188" i="19" s="1"/>
  <c r="N191" i="19"/>
  <c r="P191" i="19" s="1"/>
  <c r="C148" i="19"/>
  <c r="C155" i="19"/>
  <c r="C153" i="19"/>
  <c r="O166" i="19"/>
  <c r="O165" i="19"/>
  <c r="C149" i="19"/>
  <c r="B167" i="19"/>
  <c r="B149" i="19"/>
  <c r="B150" i="19"/>
  <c r="B151" i="19"/>
  <c r="B152" i="19"/>
  <c r="B153" i="19"/>
  <c r="B154" i="19"/>
  <c r="D154" i="19" s="1"/>
  <c r="B155" i="19"/>
  <c r="B156" i="19"/>
  <c r="B157" i="19"/>
  <c r="B158" i="19"/>
  <c r="B159" i="19"/>
  <c r="B160" i="19"/>
  <c r="B161" i="19"/>
  <c r="B162" i="19"/>
  <c r="B163" i="19"/>
  <c r="B164" i="19"/>
  <c r="B148" i="19"/>
  <c r="M160" i="19"/>
  <c r="N165" i="19"/>
  <c r="O167" i="19"/>
  <c r="N167" i="19"/>
  <c r="N166" i="19"/>
  <c r="O164" i="19"/>
  <c r="N164" i="19"/>
  <c r="O163" i="19"/>
  <c r="N163" i="19"/>
  <c r="O162" i="19"/>
  <c r="P162" i="19" s="1"/>
  <c r="N162" i="19"/>
  <c r="O161" i="19"/>
  <c r="N161" i="19"/>
  <c r="O160" i="19"/>
  <c r="N160" i="19"/>
  <c r="O159" i="19"/>
  <c r="N159" i="19"/>
  <c r="O158" i="19"/>
  <c r="N158" i="19"/>
  <c r="O157" i="19"/>
  <c r="N157" i="19"/>
  <c r="O156" i="19"/>
  <c r="N156" i="19"/>
  <c r="O155" i="19"/>
  <c r="N155" i="19"/>
  <c r="N154" i="19"/>
  <c r="P154" i="19" s="1"/>
  <c r="O153" i="19"/>
  <c r="N153" i="19"/>
  <c r="O152" i="19"/>
  <c r="N152" i="19"/>
  <c r="O151" i="19"/>
  <c r="N151" i="19"/>
  <c r="O150" i="19"/>
  <c r="N150" i="19"/>
  <c r="O149" i="19"/>
  <c r="N149" i="19"/>
  <c r="O148" i="19"/>
  <c r="N148" i="19"/>
  <c r="G164" i="19"/>
  <c r="G163" i="19"/>
  <c r="G162" i="19"/>
  <c r="G161" i="19"/>
  <c r="G160" i="19"/>
  <c r="G159" i="19"/>
  <c r="G158" i="19"/>
  <c r="G157" i="19"/>
  <c r="G156" i="19"/>
  <c r="G155" i="19"/>
  <c r="G153" i="19"/>
  <c r="G152" i="19"/>
  <c r="G151" i="19"/>
  <c r="G150" i="19"/>
  <c r="G149" i="19"/>
  <c r="G148" i="19"/>
  <c r="J167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M167" i="19"/>
  <c r="M166" i="19"/>
  <c r="M165" i="19"/>
  <c r="M164" i="19"/>
  <c r="M163" i="19"/>
  <c r="M162" i="19"/>
  <c r="M161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P165" i="19"/>
  <c r="B139" i="19"/>
  <c r="B137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20" i="19"/>
  <c r="O138" i="19"/>
  <c r="N138" i="19"/>
  <c r="N121" i="19"/>
  <c r="O121" i="19"/>
  <c r="N122" i="19"/>
  <c r="O122" i="19"/>
  <c r="N123" i="19"/>
  <c r="O123" i="19"/>
  <c r="N124" i="19"/>
  <c r="O124" i="19"/>
  <c r="N125" i="19"/>
  <c r="O125" i="19"/>
  <c r="N126" i="19"/>
  <c r="O126" i="19"/>
  <c r="N127" i="19"/>
  <c r="O127" i="19"/>
  <c r="N128" i="19"/>
  <c r="O128" i="19"/>
  <c r="N129" i="19"/>
  <c r="O129" i="19"/>
  <c r="N130" i="19"/>
  <c r="O130" i="19"/>
  <c r="N131" i="19"/>
  <c r="O131" i="19"/>
  <c r="P131" i="19" s="1"/>
  <c r="N132" i="19"/>
  <c r="O132" i="19"/>
  <c r="N133" i="19"/>
  <c r="O133" i="19"/>
  <c r="N134" i="19"/>
  <c r="O134" i="19"/>
  <c r="N135" i="19"/>
  <c r="O135" i="19"/>
  <c r="P135" i="19" s="1"/>
  <c r="N136" i="19"/>
  <c r="O136" i="19"/>
  <c r="N139" i="19"/>
  <c r="O139" i="19"/>
  <c r="P139" i="19" s="1"/>
  <c r="O120" i="19"/>
  <c r="N120" i="19"/>
  <c r="L119" i="19"/>
  <c r="M119" i="19"/>
  <c r="I119" i="19"/>
  <c r="H119" i="19"/>
  <c r="F119" i="19"/>
  <c r="E119" i="19"/>
  <c r="G119" i="19" s="1"/>
  <c r="G139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J139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M139" i="19"/>
  <c r="M13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P137" i="19"/>
  <c r="F35" i="19"/>
  <c r="B53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5" i="19"/>
  <c r="B36" i="19"/>
  <c r="O36" i="19"/>
  <c r="O55" i="19"/>
  <c r="O53" i="19"/>
  <c r="O47" i="19"/>
  <c r="P47" i="19" s="1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53" i="19"/>
  <c r="P53" i="19" s="1"/>
  <c r="N37" i="19"/>
  <c r="N38" i="19"/>
  <c r="N39" i="19"/>
  <c r="N40" i="19"/>
  <c r="N41" i="19"/>
  <c r="N42" i="19"/>
  <c r="N43" i="19"/>
  <c r="N44" i="19"/>
  <c r="N45" i="19"/>
  <c r="N46" i="19"/>
  <c r="N47" i="19"/>
  <c r="N48" i="19"/>
  <c r="P48" i="19" s="1"/>
  <c r="N49" i="19"/>
  <c r="P49" i="19" s="1"/>
  <c r="N50" i="19"/>
  <c r="P50" i="19" s="1"/>
  <c r="N51" i="19"/>
  <c r="N52" i="19"/>
  <c r="P52" i="19" s="1"/>
  <c r="N36" i="19"/>
  <c r="M48" i="19"/>
  <c r="H35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L35" i="19"/>
  <c r="K35" i="19"/>
  <c r="M35" i="19" s="1"/>
  <c r="I35" i="19"/>
  <c r="J35" i="19" s="1"/>
  <c r="E35" i="19"/>
  <c r="B28" i="19"/>
  <c r="B26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9" i="19"/>
  <c r="C9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I8" i="19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L8" i="19"/>
  <c r="K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8" i="19"/>
  <c r="N27" i="19"/>
  <c r="P27" i="19" s="1"/>
  <c r="N26" i="19"/>
  <c r="P26" i="19" s="1"/>
  <c r="N10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8" i="19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1" i="22"/>
  <c r="I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32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C22" i="17"/>
  <c r="O229" i="19" l="1"/>
  <c r="M201" i="19"/>
  <c r="P221" i="19"/>
  <c r="P192" i="19"/>
  <c r="P183" i="19"/>
  <c r="C175" i="19"/>
  <c r="B175" i="19"/>
  <c r="P156" i="19"/>
  <c r="P158" i="19"/>
  <c r="P160" i="19"/>
  <c r="P164" i="19"/>
  <c r="P149" i="19"/>
  <c r="P148" i="19"/>
  <c r="P152" i="19"/>
  <c r="P166" i="19"/>
  <c r="P138" i="19"/>
  <c r="P132" i="19"/>
  <c r="P124" i="19"/>
  <c r="P134" i="19"/>
  <c r="P128" i="19"/>
  <c r="P43" i="19"/>
  <c r="P39" i="19"/>
  <c r="P54" i="19"/>
  <c r="P44" i="19"/>
  <c r="P40" i="19"/>
  <c r="P36" i="19"/>
  <c r="M8" i="19"/>
  <c r="J8" i="19"/>
  <c r="P10" i="19"/>
  <c r="P240" i="19"/>
  <c r="P237" i="19"/>
  <c r="P235" i="19"/>
  <c r="P233" i="19"/>
  <c r="P231" i="19"/>
  <c r="P205" i="19"/>
  <c r="P219" i="19"/>
  <c r="J201" i="19"/>
  <c r="P202" i="19"/>
  <c r="P204" i="19"/>
  <c r="P206" i="19"/>
  <c r="P210" i="19"/>
  <c r="P214" i="19"/>
  <c r="P218" i="19"/>
  <c r="O201" i="19"/>
  <c r="P207" i="19"/>
  <c r="D219" i="19"/>
  <c r="P176" i="19"/>
  <c r="P189" i="19"/>
  <c r="M175" i="19"/>
  <c r="P190" i="19"/>
  <c r="P186" i="19"/>
  <c r="M147" i="19"/>
  <c r="P157" i="19"/>
  <c r="G147" i="19"/>
  <c r="B147" i="19"/>
  <c r="P129" i="19"/>
  <c r="J119" i="19"/>
  <c r="P127" i="19"/>
  <c r="P125" i="19"/>
  <c r="P123" i="19"/>
  <c r="P121" i="19"/>
  <c r="P126" i="19"/>
  <c r="P45" i="19"/>
  <c r="P37" i="19"/>
  <c r="P51" i="19"/>
  <c r="P46" i="19"/>
  <c r="P42" i="19"/>
  <c r="N35" i="19"/>
  <c r="P38" i="19"/>
  <c r="P55" i="19"/>
  <c r="P181" i="19"/>
  <c r="O175" i="19"/>
  <c r="G35" i="19"/>
  <c r="P133" i="19"/>
  <c r="B201" i="19"/>
  <c r="P243" i="19"/>
  <c r="P28" i="19"/>
  <c r="P22" i="19"/>
  <c r="P18" i="19"/>
  <c r="P14" i="19"/>
  <c r="P41" i="19"/>
  <c r="O35" i="19"/>
  <c r="B35" i="19"/>
  <c r="P161" i="19"/>
  <c r="N175" i="19"/>
  <c r="J175" i="19"/>
  <c r="C201" i="19"/>
  <c r="P246" i="19"/>
  <c r="P203" i="19"/>
  <c r="P153" i="19"/>
  <c r="P167" i="19"/>
  <c r="N20" i="8"/>
  <c r="P230" i="19"/>
  <c r="P244" i="19"/>
  <c r="P238" i="19"/>
  <c r="P236" i="19"/>
  <c r="P234" i="19"/>
  <c r="P9" i="19"/>
  <c r="B8" i="19"/>
  <c r="G8" i="19"/>
  <c r="O119" i="19"/>
  <c r="O16" i="8" s="1"/>
  <c r="P136" i="19"/>
  <c r="P130" i="19"/>
  <c r="P122" i="19"/>
  <c r="B119" i="19"/>
  <c r="P241" i="19"/>
  <c r="P242" i="19"/>
  <c r="N119" i="19"/>
  <c r="M229" i="19"/>
  <c r="N201" i="19"/>
  <c r="P150" i="19"/>
  <c r="J147" i="19"/>
  <c r="P151" i="19"/>
  <c r="P155" i="19"/>
  <c r="P159" i="19"/>
  <c r="P163" i="19"/>
  <c r="P120" i="19"/>
  <c r="P23" i="19"/>
  <c r="P15" i="19"/>
  <c r="P11" i="19"/>
  <c r="O8" i="19"/>
  <c r="P24" i="19"/>
  <c r="P20" i="19"/>
  <c r="P16" i="19"/>
  <c r="P12" i="19"/>
  <c r="P19" i="19"/>
  <c r="P25" i="19"/>
  <c r="P21" i="19"/>
  <c r="P17" i="19"/>
  <c r="P13" i="19"/>
  <c r="N8" i="19"/>
  <c r="O13" i="17"/>
  <c r="O25" i="17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N24" i="17"/>
  <c r="N23" i="17"/>
  <c r="N22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B25" i="13"/>
  <c r="N25" i="13" s="1"/>
  <c r="B23" i="13"/>
  <c r="B22" i="13"/>
  <c r="N22" i="13" s="1"/>
  <c r="B21" i="13"/>
  <c r="N21" i="13" s="1"/>
  <c r="B7" i="13"/>
  <c r="N7" i="13" s="1"/>
  <c r="C9" i="13"/>
  <c r="O9" i="13" s="1"/>
  <c r="C8" i="13"/>
  <c r="O8" i="13" s="1"/>
  <c r="C21" i="13"/>
  <c r="O21" i="13" s="1"/>
  <c r="C20" i="13"/>
  <c r="O20" i="13" s="1"/>
  <c r="C19" i="13"/>
  <c r="O19" i="13" s="1"/>
  <c r="C18" i="13"/>
  <c r="O18" i="13" s="1"/>
  <c r="C17" i="13"/>
  <c r="O17" i="13" s="1"/>
  <c r="C16" i="13"/>
  <c r="O16" i="13" s="1"/>
  <c r="C24" i="13"/>
  <c r="O24" i="13" s="1"/>
  <c r="C22" i="13"/>
  <c r="O22" i="13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E19" i="8"/>
  <c r="J9" i="15"/>
  <c r="J10" i="15"/>
  <c r="G11" i="15"/>
  <c r="D175" i="19" l="1"/>
  <c r="P229" i="19"/>
  <c r="P201" i="19"/>
  <c r="N19" i="8"/>
  <c r="P8" i="19"/>
  <c r="P119" i="19"/>
  <c r="N16" i="8"/>
  <c r="P35" i="19"/>
  <c r="N18" i="8"/>
  <c r="P175" i="19"/>
  <c r="D201" i="19"/>
  <c r="P147" i="19"/>
  <c r="D268" i="19"/>
  <c r="D265" i="19"/>
  <c r="D257" i="19"/>
  <c r="D258" i="19"/>
  <c r="D259" i="19"/>
  <c r="D260" i="19"/>
  <c r="D261" i="19"/>
  <c r="D262" i="19"/>
  <c r="D263" i="19"/>
  <c r="D264" i="19"/>
  <c r="D266" i="19"/>
  <c r="D267" i="19"/>
  <c r="D269" i="19"/>
  <c r="D270" i="19"/>
  <c r="D271" i="19"/>
  <c r="D274" i="19"/>
  <c r="D256" i="19"/>
  <c r="C246" i="19"/>
  <c r="D246" i="19" s="1"/>
  <c r="D245" i="19"/>
  <c r="C244" i="19"/>
  <c r="D244" i="19" s="1"/>
  <c r="C243" i="19"/>
  <c r="D243" i="19" s="1"/>
  <c r="D242" i="19"/>
  <c r="C241" i="19"/>
  <c r="D241" i="19" s="1"/>
  <c r="C240" i="19"/>
  <c r="D240" i="19" s="1"/>
  <c r="C239" i="19"/>
  <c r="D239" i="19" s="1"/>
  <c r="C238" i="19"/>
  <c r="D238" i="19" s="1"/>
  <c r="C235" i="19"/>
  <c r="D235" i="19" s="1"/>
  <c r="C234" i="19"/>
  <c r="D234" i="19" s="1"/>
  <c r="C233" i="19"/>
  <c r="D233" i="19" s="1"/>
  <c r="C232" i="19"/>
  <c r="D232" i="19" s="1"/>
  <c r="C231" i="19"/>
  <c r="D231" i="19" s="1"/>
  <c r="D178" i="19"/>
  <c r="D149" i="19"/>
  <c r="C37" i="19"/>
  <c r="C36" i="19"/>
  <c r="H12" i="8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M24" i="11"/>
  <c r="G24" i="11"/>
  <c r="C24" i="11"/>
  <c r="O24" i="11" s="1"/>
  <c r="C7" i="11"/>
  <c r="O7" i="11" s="1"/>
  <c r="M7" i="11"/>
  <c r="G21" i="11"/>
  <c r="G11" i="11"/>
  <c r="J26" i="11"/>
  <c r="M26" i="11"/>
  <c r="M24" i="9"/>
  <c r="F7" i="9"/>
  <c r="M27" i="9"/>
  <c r="M22" i="9"/>
  <c r="P26" i="9"/>
  <c r="G6" i="17" l="1"/>
  <c r="N6" i="17"/>
  <c r="P24" i="15" l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30" i="19" l="1"/>
  <c r="C236" i="19"/>
  <c r="D236" i="19" s="1"/>
  <c r="C237" i="19"/>
  <c r="D237" i="19" s="1"/>
  <c r="D22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194" i="19"/>
  <c r="D193" i="19"/>
  <c r="D190" i="19"/>
  <c r="D186" i="19"/>
  <c r="D182" i="19"/>
  <c r="D176" i="19"/>
  <c r="D177" i="19"/>
  <c r="D179" i="19"/>
  <c r="D181" i="19"/>
  <c r="D183" i="19"/>
  <c r="D184" i="19"/>
  <c r="D185" i="19"/>
  <c r="D187" i="19"/>
  <c r="D188" i="19"/>
  <c r="D191" i="19"/>
  <c r="C167" i="19"/>
  <c r="D167" i="19" s="1"/>
  <c r="C166" i="19"/>
  <c r="C150" i="19"/>
  <c r="C151" i="19"/>
  <c r="D151" i="19" s="1"/>
  <c r="C152" i="19"/>
  <c r="D152" i="19" s="1"/>
  <c r="D153" i="19"/>
  <c r="D155" i="19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3" i="19"/>
  <c r="D163" i="19" s="1"/>
  <c r="C164" i="19"/>
  <c r="D164" i="19" s="1"/>
  <c r="C137" i="19"/>
  <c r="D137" i="19" s="1"/>
  <c r="C120" i="19"/>
  <c r="C121" i="19"/>
  <c r="D121" i="19" s="1"/>
  <c r="C122" i="19"/>
  <c r="D122" i="19" s="1"/>
  <c r="C123" i="19"/>
  <c r="D123" i="19" s="1"/>
  <c r="C124" i="19"/>
  <c r="D124" i="19" s="1"/>
  <c r="C125" i="19"/>
  <c r="D125" i="19" s="1"/>
  <c r="C126" i="19"/>
  <c r="D126" i="19" s="1"/>
  <c r="C127" i="19"/>
  <c r="D127" i="19" s="1"/>
  <c r="C128" i="19"/>
  <c r="D128" i="19" s="1"/>
  <c r="C129" i="19"/>
  <c r="D129" i="19" s="1"/>
  <c r="C130" i="19"/>
  <c r="D130" i="19" s="1"/>
  <c r="C131" i="19"/>
  <c r="D131" i="19" s="1"/>
  <c r="C132" i="19"/>
  <c r="D132" i="19" s="1"/>
  <c r="C133" i="19"/>
  <c r="D133" i="19" s="1"/>
  <c r="C134" i="19"/>
  <c r="D134" i="19" s="1"/>
  <c r="C135" i="19"/>
  <c r="D135" i="19" s="1"/>
  <c r="C136" i="19"/>
  <c r="D136" i="19" s="1"/>
  <c r="C139" i="19"/>
  <c r="D139" i="19" s="1"/>
  <c r="C47" i="19"/>
  <c r="D47" i="19" s="1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28" i="19" s="1"/>
  <c r="D9" i="19"/>
  <c r="C10" i="19"/>
  <c r="C11" i="19"/>
  <c r="D11" i="19" s="1"/>
  <c r="C12" i="19"/>
  <c r="D12" i="19" s="1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C229" i="19" l="1"/>
  <c r="D150" i="19"/>
  <c r="C147" i="19"/>
  <c r="D147" i="19" s="1"/>
  <c r="D255" i="19"/>
  <c r="D254" i="19"/>
  <c r="D230" i="19"/>
  <c r="D229" i="19"/>
  <c r="D148" i="19"/>
  <c r="C119" i="19"/>
  <c r="D119" i="19" s="1"/>
  <c r="D120" i="19"/>
  <c r="D10" i="19"/>
  <c r="C8" i="19"/>
  <c r="D8" i="19" s="1"/>
  <c r="D38" i="19"/>
  <c r="C35" i="19"/>
  <c r="D35" i="19" s="1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3" i="17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P8" i="15" s="1"/>
  <c r="B9" i="15"/>
  <c r="N9" i="15" s="1"/>
  <c r="P9" i="15" s="1"/>
  <c r="B10" i="15"/>
  <c r="N10" i="15" s="1"/>
  <c r="P10" i="15" s="1"/>
  <c r="B11" i="15"/>
  <c r="N11" i="15" s="1"/>
  <c r="B12" i="15"/>
  <c r="N12" i="15" s="1"/>
  <c r="B13" i="15"/>
  <c r="N13" i="15" s="1"/>
  <c r="P13" i="15" s="1"/>
  <c r="B14" i="15"/>
  <c r="N14" i="15" s="1"/>
  <c r="P14" i="15" s="1"/>
  <c r="B15" i="15"/>
  <c r="N15" i="15" s="1"/>
  <c r="B16" i="15"/>
  <c r="N16" i="15" s="1"/>
  <c r="B19" i="15"/>
  <c r="N19" i="15" s="1"/>
  <c r="P19" i="15" s="1"/>
  <c r="B20" i="15"/>
  <c r="N20" i="15" s="1"/>
  <c r="P20" i="15" s="1"/>
  <c r="B21" i="15"/>
  <c r="N21" i="15" s="1"/>
  <c r="B22" i="15"/>
  <c r="N22" i="15" s="1"/>
  <c r="B23" i="15"/>
  <c r="N23" i="15" s="1"/>
  <c r="P23" i="15" s="1"/>
  <c r="B7" i="15"/>
  <c r="N7" i="15" s="1"/>
  <c r="P7" i="15" s="1"/>
  <c r="E6" i="13"/>
  <c r="C25" i="13"/>
  <c r="O25" i="13" s="1"/>
  <c r="P25" i="13" s="1"/>
  <c r="C10" i="13"/>
  <c r="O10" i="13" s="1"/>
  <c r="C11" i="13"/>
  <c r="O11" i="13" s="1"/>
  <c r="P11" i="13" s="1"/>
  <c r="C12" i="13"/>
  <c r="O12" i="13" s="1"/>
  <c r="C13" i="13"/>
  <c r="O13" i="13" s="1"/>
  <c r="C14" i="13"/>
  <c r="O14" i="13" s="1"/>
  <c r="C15" i="13"/>
  <c r="O15" i="13" s="1"/>
  <c r="P15" i="13" s="1"/>
  <c r="C7" i="13"/>
  <c r="O7" i="13" s="1"/>
  <c r="B8" i="13"/>
  <c r="N8" i="13" s="1"/>
  <c r="P8" i="13" s="1"/>
  <c r="B9" i="13"/>
  <c r="N9" i="13" s="1"/>
  <c r="P9" i="13" s="1"/>
  <c r="B10" i="13"/>
  <c r="N10" i="13" s="1"/>
  <c r="P10" i="13" s="1"/>
  <c r="B11" i="13"/>
  <c r="N11" i="13" s="1"/>
  <c r="B12" i="13"/>
  <c r="N12" i="13" s="1"/>
  <c r="B13" i="13"/>
  <c r="N13" i="13" s="1"/>
  <c r="P13" i="13" s="1"/>
  <c r="B14" i="13"/>
  <c r="N14" i="13" s="1"/>
  <c r="P14" i="13" s="1"/>
  <c r="B15" i="13"/>
  <c r="N15" i="13" s="1"/>
  <c r="B16" i="13"/>
  <c r="N16" i="13" s="1"/>
  <c r="B17" i="13"/>
  <c r="N17" i="13" s="1"/>
  <c r="P17" i="13" s="1"/>
  <c r="B18" i="13"/>
  <c r="N18" i="13" s="1"/>
  <c r="P18" i="13" s="1"/>
  <c r="B19" i="13"/>
  <c r="B20" i="13"/>
  <c r="D22" i="13"/>
  <c r="P7" i="13"/>
  <c r="P12" i="13"/>
  <c r="P16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B24" i="11"/>
  <c r="N24" i="11" s="1"/>
  <c r="P24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P8" i="11" s="1"/>
  <c r="B9" i="11"/>
  <c r="N9" i="11" s="1"/>
  <c r="B10" i="11"/>
  <c r="N10" i="11" s="1"/>
  <c r="P10" i="11" s="1"/>
  <c r="B11" i="11"/>
  <c r="N11" i="11" s="1"/>
  <c r="B12" i="11"/>
  <c r="N12" i="11" s="1"/>
  <c r="P12" i="11" s="1"/>
  <c r="B13" i="11"/>
  <c r="N13" i="11" s="1"/>
  <c r="B14" i="11"/>
  <c r="N14" i="11" s="1"/>
  <c r="P14" i="11" s="1"/>
  <c r="B15" i="11"/>
  <c r="N15" i="11" s="1"/>
  <c r="B16" i="11"/>
  <c r="N16" i="11" s="1"/>
  <c r="P16" i="11" s="1"/>
  <c r="B17" i="11"/>
  <c r="N17" i="11" s="1"/>
  <c r="B18" i="11"/>
  <c r="N18" i="11" s="1"/>
  <c r="P18" i="11" s="1"/>
  <c r="B19" i="11"/>
  <c r="N19" i="11" s="1"/>
  <c r="B20" i="11"/>
  <c r="N20" i="11" s="1"/>
  <c r="P20" i="11" s="1"/>
  <c r="B21" i="11"/>
  <c r="B22" i="11"/>
  <c r="N22" i="11" s="1"/>
  <c r="P22" i="11" s="1"/>
  <c r="B23" i="11"/>
  <c r="N23" i="11" s="1"/>
  <c r="B26" i="11"/>
  <c r="N26" i="11" s="1"/>
  <c r="P26" i="11" s="1"/>
  <c r="B7" i="11"/>
  <c r="N7" i="11" s="1"/>
  <c r="P7" i="11" s="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K7" i="9"/>
  <c r="I7" i="9"/>
  <c r="H7" i="9"/>
  <c r="E7" i="9"/>
  <c r="G7" i="9" s="1"/>
  <c r="C25" i="9"/>
  <c r="C27" i="9"/>
  <c r="O27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P23" i="9" s="1"/>
  <c r="C24" i="9"/>
  <c r="O24" i="9" s="1"/>
  <c r="P24" i="9" s="1"/>
  <c r="C8" i="9"/>
  <c r="O8" i="9" s="1"/>
  <c r="B9" i="9"/>
  <c r="N9" i="9" s="1"/>
  <c r="B10" i="9"/>
  <c r="N10" i="9" s="1"/>
  <c r="B11" i="9"/>
  <c r="N11" i="9" s="1"/>
  <c r="B12" i="9"/>
  <c r="N12" i="9" s="1"/>
  <c r="B13" i="9"/>
  <c r="N13" i="9" s="1"/>
  <c r="B14" i="9"/>
  <c r="N14" i="9" s="1"/>
  <c r="P14" i="9" s="1"/>
  <c r="B15" i="9"/>
  <c r="N15" i="9" s="1"/>
  <c r="B16" i="9"/>
  <c r="N16" i="9" s="1"/>
  <c r="B17" i="9"/>
  <c r="N17" i="9" s="1"/>
  <c r="B18" i="9"/>
  <c r="N18" i="9" s="1"/>
  <c r="P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D18" i="15" l="1"/>
  <c r="N18" i="15"/>
  <c r="P18" i="15" s="1"/>
  <c r="D17" i="15"/>
  <c r="N17" i="15"/>
  <c r="P17" i="15" s="1"/>
  <c r="D25" i="15"/>
  <c r="N25" i="15"/>
  <c r="P25" i="15" s="1"/>
  <c r="P22" i="15"/>
  <c r="P16" i="15"/>
  <c r="P12" i="15"/>
  <c r="P21" i="15"/>
  <c r="P15" i="15"/>
  <c r="P11" i="15"/>
  <c r="D20" i="13"/>
  <c r="N20" i="13"/>
  <c r="P20" i="13" s="1"/>
  <c r="D19" i="13"/>
  <c r="N19" i="13"/>
  <c r="P19" i="13" s="1"/>
  <c r="P19" i="11"/>
  <c r="P15" i="11"/>
  <c r="P11" i="11"/>
  <c r="P17" i="11"/>
  <c r="P13" i="11"/>
  <c r="P9" i="11"/>
  <c r="D21" i="11"/>
  <c r="N21" i="11"/>
  <c r="P21" i="11" s="1"/>
  <c r="P23" i="11"/>
  <c r="P20" i="9"/>
  <c r="P22" i="9"/>
  <c r="P10" i="9"/>
  <c r="P19" i="9"/>
  <c r="P15" i="9"/>
  <c r="P11" i="9"/>
  <c r="P21" i="9"/>
  <c r="P17" i="9"/>
  <c r="P13" i="9"/>
  <c r="P16" i="9"/>
  <c r="P12" i="9"/>
  <c r="O7" i="9"/>
  <c r="P8" i="9"/>
  <c r="P27" i="9"/>
  <c r="P9" i="9"/>
  <c r="N7" i="9"/>
  <c r="N7" i="8" s="1"/>
  <c r="D21" i="15"/>
  <c r="D15" i="15"/>
  <c r="D11" i="15"/>
  <c r="C6" i="15"/>
  <c r="D7" i="15"/>
  <c r="B6" i="15"/>
  <c r="D20" i="15"/>
  <c r="D14" i="15"/>
  <c r="D10" i="15"/>
  <c r="D22" i="9"/>
  <c r="M7" i="9"/>
  <c r="D22" i="15"/>
  <c r="D16" i="15"/>
  <c r="D12" i="15"/>
  <c r="D8" i="15"/>
  <c r="D26" i="15"/>
  <c r="D23" i="15"/>
  <c r="D19" i="15"/>
  <c r="D13" i="15"/>
  <c r="D9" i="15"/>
  <c r="D24" i="11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F6" i="15"/>
  <c r="E6" i="15"/>
  <c r="P7" i="9" l="1"/>
  <c r="G6" i="15"/>
  <c r="F6" i="13" l="1"/>
  <c r="O6" i="13"/>
  <c r="D26" i="11"/>
  <c r="I6" i="11"/>
  <c r="I6" i="13"/>
  <c r="N12" i="8" l="1"/>
  <c r="L12" i="8"/>
  <c r="M6" i="17"/>
  <c r="F12" i="8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O11" i="8"/>
  <c r="L11" i="8"/>
  <c r="I11" i="8"/>
  <c r="F11" i="8"/>
  <c r="O6" i="15"/>
  <c r="O10" i="8" s="1"/>
  <c r="N6" i="15"/>
  <c r="L6" i="15"/>
  <c r="L10" i="8" s="1"/>
  <c r="K6" i="15"/>
  <c r="I6" i="15"/>
  <c r="I10" i="8" s="1"/>
  <c r="H6" i="15"/>
  <c r="F10" i="8"/>
  <c r="E10" i="8"/>
  <c r="G6" i="13"/>
  <c r="L6" i="13"/>
  <c r="L9" i="8" s="1"/>
  <c r="K6" i="13"/>
  <c r="I9" i="8"/>
  <c r="H6" i="13"/>
  <c r="F9" i="8"/>
  <c r="B6" i="13"/>
  <c r="O6" i="11"/>
  <c r="O8" i="8" s="1"/>
  <c r="N6" i="11"/>
  <c r="L6" i="11"/>
  <c r="L8" i="8" s="1"/>
  <c r="K6" i="11"/>
  <c r="I8" i="8"/>
  <c r="H6" i="11"/>
  <c r="J6" i="11" s="1"/>
  <c r="F6" i="11"/>
  <c r="F8" i="8" s="1"/>
  <c r="E6" i="1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B7" i="9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O21" i="8"/>
  <c r="L21" i="8"/>
  <c r="I21" i="8"/>
  <c r="F21" i="8"/>
  <c r="E21" i="8"/>
  <c r="O20" i="8"/>
  <c r="L20" i="8"/>
  <c r="K20" i="8"/>
  <c r="I20" i="8"/>
  <c r="H20" i="8"/>
  <c r="F20" i="8"/>
  <c r="E20" i="8"/>
  <c r="O19" i="8"/>
  <c r="L19" i="8"/>
  <c r="K19" i="8"/>
  <c r="I19" i="8"/>
  <c r="H19" i="8"/>
  <c r="F19" i="8"/>
  <c r="O18" i="8"/>
  <c r="L18" i="8"/>
  <c r="K18" i="8"/>
  <c r="I18" i="8"/>
  <c r="H18" i="8"/>
  <c r="F18" i="8"/>
  <c r="O17" i="8"/>
  <c r="N17" i="8"/>
  <c r="L17" i="8"/>
  <c r="K17" i="8"/>
  <c r="I17" i="8"/>
  <c r="H17" i="8"/>
  <c r="F17" i="8"/>
  <c r="E17" i="8"/>
  <c r="L16" i="8"/>
  <c r="K16" i="8"/>
  <c r="I16" i="8"/>
  <c r="H16" i="8"/>
  <c r="F16" i="8"/>
  <c r="E16" i="8"/>
  <c r="O15" i="8"/>
  <c r="N15" i="8"/>
  <c r="L15" i="8"/>
  <c r="K15" i="8"/>
  <c r="I15" i="8"/>
  <c r="H15" i="8"/>
  <c r="F15" i="8"/>
  <c r="E15" i="8"/>
  <c r="O14" i="8"/>
  <c r="L14" i="8"/>
  <c r="K14" i="8"/>
  <c r="I14" i="8"/>
  <c r="H14" i="8"/>
  <c r="B14" i="8" s="1"/>
  <c r="F14" i="8"/>
  <c r="K12" i="8"/>
  <c r="E12" i="8"/>
  <c r="J6" i="15" l="1"/>
  <c r="D6" i="15"/>
  <c r="K10" i="8"/>
  <c r="M6" i="15"/>
  <c r="P6" i="15"/>
  <c r="G6" i="11"/>
  <c r="E11" i="8"/>
  <c r="G11" i="8" s="1"/>
  <c r="P6" i="11"/>
  <c r="C6" i="17"/>
  <c r="D6" i="17" s="1"/>
  <c r="D7" i="17"/>
  <c r="H8" i="8"/>
  <c r="J8" i="8" s="1"/>
  <c r="H10" i="8"/>
  <c r="B10" i="8" s="1"/>
  <c r="K11" i="8"/>
  <c r="M11" i="8" s="1"/>
  <c r="N11" i="8"/>
  <c r="P11" i="8" s="1"/>
  <c r="N10" i="8"/>
  <c r="P10" i="8" s="1"/>
  <c r="H9" i="8"/>
  <c r="J9" i="8" s="1"/>
  <c r="J6" i="13"/>
  <c r="K9" i="8"/>
  <c r="M9" i="8" s="1"/>
  <c r="M6" i="13"/>
  <c r="C7" i="9"/>
  <c r="D7" i="9" s="1"/>
  <c r="E8" i="8"/>
  <c r="G8" i="8" s="1"/>
  <c r="K8" i="8"/>
  <c r="M8" i="8" s="1"/>
  <c r="M6" i="11"/>
  <c r="C6" i="11"/>
  <c r="D6" i="11" s="1"/>
  <c r="J7" i="9"/>
  <c r="I12" i="8"/>
  <c r="J12" i="8" s="1"/>
  <c r="J6" i="17"/>
  <c r="O12" i="8"/>
  <c r="P12" i="8" s="1"/>
  <c r="E9" i="8"/>
  <c r="N9" i="8"/>
  <c r="C6" i="13"/>
  <c r="D6" i="13" s="1"/>
  <c r="D7" i="11"/>
  <c r="N8" i="8"/>
  <c r="P8" i="8" s="1"/>
  <c r="O7" i="8"/>
  <c r="O9" i="8"/>
  <c r="C19" i="8"/>
  <c r="J14" i="8"/>
  <c r="G14" i="8"/>
  <c r="M14" i="8"/>
  <c r="C8" i="8"/>
  <c r="P21" i="8"/>
  <c r="M21" i="8"/>
  <c r="C21" i="8"/>
  <c r="J21" i="8"/>
  <c r="G21" i="8"/>
  <c r="B21" i="8"/>
  <c r="P20" i="8"/>
  <c r="M20" i="8"/>
  <c r="C20" i="8"/>
  <c r="J20" i="8"/>
  <c r="B20" i="8"/>
  <c r="G20" i="8"/>
  <c r="P19" i="8"/>
  <c r="M19" i="8"/>
  <c r="J19" i="8"/>
  <c r="G19" i="8"/>
  <c r="B19" i="8"/>
  <c r="P18" i="8"/>
  <c r="M18" i="8"/>
  <c r="C18" i="8"/>
  <c r="J18" i="8"/>
  <c r="G18" i="8"/>
  <c r="B18" i="8"/>
  <c r="P17" i="8"/>
  <c r="M17" i="8"/>
  <c r="C17" i="8"/>
  <c r="J17" i="8"/>
  <c r="G17" i="8"/>
  <c r="B17" i="8"/>
  <c r="P16" i="8"/>
  <c r="M16" i="8"/>
  <c r="C16" i="8"/>
  <c r="J16" i="8"/>
  <c r="G16" i="8"/>
  <c r="B16" i="8"/>
  <c r="P15" i="8"/>
  <c r="M15" i="8"/>
  <c r="C15" i="8"/>
  <c r="J15" i="8"/>
  <c r="G15" i="8"/>
  <c r="B15" i="8"/>
  <c r="C14" i="8"/>
  <c r="B12" i="8"/>
  <c r="C11" i="8"/>
  <c r="C10" i="8"/>
  <c r="C9" i="8"/>
  <c r="M10" i="8"/>
  <c r="M12" i="8"/>
  <c r="L7" i="8"/>
  <c r="K7" i="8"/>
  <c r="G10" i="8"/>
  <c r="G12" i="8"/>
  <c r="I7" i="8"/>
  <c r="H7" i="8"/>
  <c r="F7" i="8"/>
  <c r="E7" i="8"/>
  <c r="B7" i="8" l="1"/>
  <c r="C12" i="8"/>
  <c r="D12" i="8" s="1"/>
  <c r="B11" i="8"/>
  <c r="D11" i="8" s="1"/>
  <c r="B8" i="8"/>
  <c r="D8" i="8" s="1"/>
  <c r="P7" i="8"/>
  <c r="B9" i="8"/>
  <c r="D9" i="8" s="1"/>
  <c r="J10" i="8"/>
  <c r="G9" i="8"/>
  <c r="J11" i="8"/>
  <c r="D19" i="8"/>
  <c r="P9" i="8"/>
  <c r="J7" i="8"/>
  <c r="G7" i="8"/>
  <c r="M7" i="8"/>
  <c r="D15" i="8"/>
  <c r="D20" i="8"/>
  <c r="C7" i="8"/>
  <c r="D21" i="8"/>
  <c r="D18" i="8"/>
  <c r="D17" i="8"/>
  <c r="D16" i="8"/>
  <c r="D14" i="8"/>
  <c r="D10" i="8"/>
  <c r="D7" i="8" l="1"/>
  <c r="N14" i="8" l="1"/>
  <c r="P14" i="8" s="1"/>
</calcChain>
</file>

<file path=xl/sharedStrings.xml><?xml version="1.0" encoding="utf-8"?>
<sst xmlns="http://schemas.openxmlformats.org/spreadsheetml/2006/main" count="2164" uniqueCount="231">
  <si>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</si>
  <si>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</si>
  <si>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</si>
  <si>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</si>
  <si>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</si>
  <si>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</si>
  <si>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</si>
  <si>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</si>
  <si>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</si>
  <si>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</si>
  <si>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</si>
  <si>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</si>
  <si>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</si>
  <si>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</si>
  <si>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</si>
  <si>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</si>
  <si>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</si>
  <si>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</si>
  <si>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</si>
  <si>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</si>
  <si>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</si>
  <si>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</si>
  <si>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</si>
  <si>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</si>
  <si>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</si>
  <si>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</si>
  <si>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</si>
  <si>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</si>
  <si>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</si>
  <si>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</si>
  <si>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</si>
  <si>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</si>
  <si>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</si>
  <si>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</si>
  <si>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</si>
  <si>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</si>
  <si>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</si>
  <si>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</si>
  <si>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</si>
  <si>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</si>
  <si>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</si>
  <si>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</si>
  <si>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</si>
  <si>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</si>
  <si>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</si>
  <si>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</si>
  <si>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</si>
  <si>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</si>
  <si>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</si>
  <si>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</si>
  <si>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</si>
  <si>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13.</t>
  </si>
  <si>
    <t>Получено приплода от сельскохозяйственных животных</t>
  </si>
  <si>
    <t>14.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</si>
  <si>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</si>
  <si>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</si>
  <si>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</si>
  <si>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</si>
  <si>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</si>
  <si>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</si>
  <si>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</si>
  <si>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</si>
  <si>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</si>
  <si>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</si>
  <si>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</si>
  <si>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</si>
  <si>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</si>
  <si>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</si>
  <si>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</si>
  <si>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</si>
  <si>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</si>
  <si>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</si>
  <si>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</si>
  <si>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</si>
  <si>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</si>
  <si>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</si>
  <si>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</si>
  <si>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</si>
  <si>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</si>
  <si>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</si>
  <si>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</si>
  <si>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</si>
  <si>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</si>
  <si>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</si>
  <si>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</si>
  <si>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</si>
  <si>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</si>
  <si>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</si>
  <si>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</si>
  <si>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</si>
  <si>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</si>
  <si>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</si>
  <si>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</si>
  <si>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</si>
  <si>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</si>
  <si>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</si>
  <si>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</si>
  <si>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</si>
  <si>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</si>
  <si>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</si>
  <si>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</si>
  <si>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</si>
  <si>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</si>
  <si>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</si>
  <si>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</si>
  <si>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</si>
  <si>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</si>
  <si>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</si>
  <si>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</si>
  <si>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</si>
  <si>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</si>
  <si>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</si>
  <si>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</si>
  <si>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</si>
  <si>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</si>
  <si>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</si>
  <si>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</si>
  <si>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</si>
  <si>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</si>
  <si>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</si>
  <si>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</si>
  <si>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</si>
  <si>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</si>
  <si>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</si>
  <si>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</si>
  <si>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</si>
  <si>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</si>
  <si>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</si>
  <si>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</si>
  <si>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</si>
  <si>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</si>
  <si>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</si>
  <si>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</si>
  <si>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</si>
  <si>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</si>
  <si>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</si>
  <si>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</si>
  <si>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</si>
  <si>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</si>
  <si>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</si>
  <si>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</si>
  <si>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</si>
  <si>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</si>
  <si>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</si>
  <si>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</si>
  <si>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</si>
  <si>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</si>
  <si>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</si>
  <si>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</si>
  <si>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Продолжение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</si>
  <si>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</si>
  <si>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</si>
  <si>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</si>
  <si>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</si>
  <si>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</si>
  <si>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</si>
  <si>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</si>
  <si>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</si>
  <si>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</si>
  <si>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</si>
  <si>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</si>
  <si>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</si>
  <si>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</si>
  <si>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В среднем на 1 голову в переводе на условный крупный скот, центнеров кормовых единиц</t>
  </si>
  <si>
    <t>Всего кормов в переводе на кормовые единицы,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</si>
  <si>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</si>
  <si>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</si>
  <si>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</si>
  <si>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</si>
  <si>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</si>
  <si>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</si>
  <si>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</si>
  <si>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Корм зеленый</t>
  </si>
  <si>
    <t>Корма прочие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</si>
  <si>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</si>
  <si>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</si>
  <si>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</si>
  <si>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</si>
  <si>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</si>
  <si>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</si>
  <si>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8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</si>
  <si>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</si>
  <si>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</si>
  <si>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</si>
  <si>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</si>
  <si>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</si>
  <si>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</si>
  <si>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</si>
  <si>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</si>
  <si>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</si>
  <si>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</si>
  <si>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</si>
  <si>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</si>
  <si>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</si>
  <si>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</si>
  <si>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</si>
  <si>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в расчете на 100 маток</t>
  </si>
  <si>
    <t>продолжение</t>
  </si>
  <si>
    <t/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</si>
  <si>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</si>
  <si>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</si>
  <si>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</si>
  <si>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</si>
  <si>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</si>
  <si>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</si>
  <si>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</si>
  <si>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</si>
  <si>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>Численность скота и птицы по состоянию на 1 апреля, голов</t>
  </si>
  <si>
    <t>8.1 Численность скота и птицы по состоянию на 1 апреля</t>
  </si>
  <si>
    <t>13. Наличие кормов в сельхозпредприятиях по состоянию на 1 апреля</t>
  </si>
  <si>
    <t>14. Наличие кормов в сельхозпредприятиях по видам по состоянию на 1 апреля</t>
  </si>
  <si>
    <t>Производство отдельных видов продукции животноводства в январе -марте</t>
  </si>
  <si>
    <t>Наличие кормов в сельхозпредприятиях по состоянию на 1 апреля</t>
  </si>
  <si>
    <t>Наличие кормов в сельхозпредприятиях по видам по состоянию на 1  апреля</t>
  </si>
  <si>
    <t xml:space="preserve">© Бюро национальной статистики Агентства по стратегическому планированию и реформам Республики Казахстан
</t>
  </si>
  <si>
    <t>№ 13-8/2716-ВН</t>
  </si>
  <si>
    <t>8.2 Крупный рогатый скот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</si>
  <si>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</si>
  <si>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</si>
  <si>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Департамент  статистики сельского</t>
  </si>
  <si>
    <t>пр. Мәңгілік ел, 8</t>
  </si>
  <si>
    <t>хозяйства и национальных переписей</t>
  </si>
  <si>
    <t>Е-mail: b.makhsatuly@aspire.gov.kz</t>
  </si>
  <si>
    <t xml:space="preserve">Дом Министерств, 4 подъезд </t>
  </si>
  <si>
    <t>Концентрированные корма</t>
  </si>
  <si>
    <t>x</t>
  </si>
  <si>
    <t>Январь-март 2024 года</t>
  </si>
  <si>
    <t>Дата опубликования: 12.04.2024</t>
  </si>
  <si>
    <t>Дата следующего опубликования: 13.05.2024</t>
  </si>
  <si>
    <t>Численность скота и птицы по состоянию на 1 апреля</t>
  </si>
  <si>
    <t>*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</si>
</sst>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8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41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1" borderId="15" applyNumberFormat="0" applyFont="0" applyAlignment="0" applyProtection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23">
    <xf numFmtId="0" fontId="0" fillId="0" borderId="0" xfId="0"/>
    <xf numFmtId="0" fontId="12" fillId="0" borderId="2" xfId="192" applyFont="1" applyFill="1" applyBorder="1" applyAlignment="1"/>
    <xf numFmtId="0" fontId="12" fillId="0" borderId="2" xfId="192" applyFont="1" applyFill="1" applyBorder="1" applyAlignment="1">
      <alignment horizontal="right"/>
    </xf>
    <xf numFmtId="170" fontId="13" fillId="0" borderId="0" xfId="16" applyNumberFormat="1" applyFont="1" applyAlignment="1">
      <alignment horizontal="right" wrapText="1"/>
    </xf>
    <xf numFmtId="0" fontId="13" fillId="0" borderId="0" xfId="16" applyFont="1" applyAlignment="1">
      <alignment horizontal="right" wrapText="1"/>
    </xf>
    <xf numFmtId="0" fontId="8" fillId="0" borderId="0" xfId="17" applyFill="1"/>
    <xf numFmtId="169" fontId="13" fillId="0" borderId="0" xfId="16" applyNumberFormat="1" applyFont="1" applyFill="1" applyAlignment="1">
      <alignment horizontal="right" wrapText="1"/>
    </xf>
    <xf numFmtId="170" fontId="13" fillId="0" borderId="0" xfId="16" applyNumberFormat="1" applyFont="1" applyFill="1" applyAlignment="1">
      <alignment horizontal="right" wrapText="1"/>
    </xf>
    <xf numFmtId="0" fontId="13" fillId="0" borderId="0" xfId="16" applyFont="1" applyFill="1" applyAlignment="1">
      <alignment horizontal="right" wrapText="1"/>
    </xf>
    <xf numFmtId="170" fontId="4" fillId="0" borderId="0" xfId="16" applyNumberFormat="1" applyFont="1" applyFill="1" applyAlignment="1">
      <alignment horizontal="right" wrapText="1"/>
    </xf>
    <xf numFmtId="0" fontId="3" fillId="0" borderId="0" xfId="197" applyFont="1" applyFill="1"/>
    <xf numFmtId="0" fontId="3" fillId="0" borderId="0" xfId="197" applyFont="1" applyFill="1" applyBorder="1"/>
    <xf numFmtId="171" fontId="13" fillId="0" borderId="0" xfId="16" applyNumberFormat="1" applyFont="1" applyAlignment="1">
      <alignment horizontal="right" wrapText="1"/>
    </xf>
    <xf numFmtId="0" fontId="8" fillId="0" borderId="0" xfId="17" applyFont="1" applyFill="1" applyBorder="1"/>
    <xf numFmtId="0" fontId="3" fillId="0" borderId="0" xfId="16" applyFont="1" applyFill="1" applyBorder="1"/>
    <xf numFmtId="171" fontId="4" fillId="0" borderId="0" xfId="16" applyNumberFormat="1" applyFont="1" applyFill="1" applyAlignment="1">
      <alignment horizontal="right" wrapText="1"/>
    </xf>
    <xf numFmtId="0" fontId="8" fillId="0" borderId="0" xfId="17" applyFill="1" applyBorder="1"/>
    <xf numFmtId="0" fontId="15" fillId="0" borderId="0" xfId="201" applyFont="1"/>
    <xf numFmtId="0" fontId="16" fillId="0" borderId="2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5" fillId="0" borderId="0" xfId="201" applyFont="1" applyBorder="1"/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49" fontId="17" fillId="0" borderId="0" xfId="17" applyNumberFormat="1" applyFont="1" applyBorder="1" applyAlignment="1">
      <alignment horizontal="left" wrapText="1"/>
    </xf>
    <xf numFmtId="168" fontId="17" fillId="0" borderId="0" xfId="17" applyNumberFormat="1" applyFont="1" applyBorder="1" applyAlignment="1">
      <alignment horizontal="right"/>
    </xf>
    <xf numFmtId="165" fontId="17" fillId="0" borderId="0" xfId="17" applyNumberFormat="1" applyFont="1" applyAlignment="1">
      <alignment horizontal="right"/>
    </xf>
    <xf numFmtId="168" fontId="17" fillId="0" borderId="0" xfId="16" applyNumberFormat="1" applyFont="1" applyFill="1" applyAlignment="1">
      <alignment horizontal="right"/>
    </xf>
    <xf numFmtId="168" fontId="17" fillId="0" borderId="0" xfId="17" applyNumberFormat="1" applyFont="1" applyAlignment="1">
      <alignment horizontal="right"/>
    </xf>
    <xf numFmtId="49" fontId="17" fillId="0" borderId="0" xfId="17" applyNumberFormat="1" applyFont="1" applyAlignment="1">
      <alignment horizontal="left" wrapText="1"/>
    </xf>
    <xf numFmtId="168" fontId="17" fillId="0" borderId="0" xfId="16" applyNumberFormat="1" applyFont="1" applyAlignment="1">
      <alignment horizontal="right"/>
    </xf>
    <xf numFmtId="166" fontId="17" fillId="0" borderId="0" xfId="17" applyNumberFormat="1" applyFont="1" applyAlignment="1">
      <alignment horizontal="right"/>
    </xf>
    <xf numFmtId="166" fontId="17" fillId="0" borderId="0" xfId="17" applyNumberFormat="1" applyFont="1" applyBorder="1" applyAlignment="1">
      <alignment horizontal="right"/>
    </xf>
    <xf numFmtId="0" fontId="15" fillId="0" borderId="0" xfId="201" applyFont="1" applyAlignment="1">
      <alignment vertical="center"/>
    </xf>
    <xf numFmtId="0" fontId="17" fillId="0" borderId="0" xfId="201" applyFont="1" applyBorder="1" applyAlignment="1">
      <alignment horizontal="left"/>
    </xf>
    <xf numFmtId="0" fontId="17" fillId="0" borderId="0" xfId="201" applyFont="1" applyBorder="1" applyAlignment="1">
      <alignment horizontal="left" vertical="center" wrapText="1" indent="1"/>
    </xf>
    <xf numFmtId="3" fontId="17" fillId="0" borderId="0" xfId="17" applyNumberFormat="1" applyFont="1" applyBorder="1" applyAlignment="1">
      <alignment horizontal="right"/>
    </xf>
    <xf numFmtId="0" fontId="17" fillId="0" borderId="0" xfId="201" applyFont="1" applyFill="1" applyBorder="1" applyAlignment="1">
      <alignment horizontal="left"/>
    </xf>
    <xf numFmtId="0" fontId="15" fillId="0" borderId="0" xfId="201" applyFont="1" applyFill="1"/>
    <xf numFmtId="0" fontId="17" fillId="0" borderId="2" xfId="201" applyFont="1" applyBorder="1" applyAlignment="1">
      <alignment horizontal="left"/>
    </xf>
    <xf numFmtId="166" fontId="17" fillId="0" borderId="2" xfId="17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22" fillId="0" borderId="0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6" applyFont="1"/>
    <xf numFmtId="0" fontId="18" fillId="0" borderId="0" xfId="16" applyFont="1" applyAlignment="1"/>
    <xf numFmtId="0" fontId="18" fillId="0" borderId="0" xfId="16" applyFont="1" applyAlignment="1">
      <alignment horizontal="left" vertical="top"/>
    </xf>
    <xf numFmtId="0" fontId="18" fillId="0" borderId="0" xfId="16" applyFont="1" applyAlignment="1">
      <alignment horizontal="left" vertical="top" wrapText="1"/>
    </xf>
    <xf numFmtId="0" fontId="18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center"/>
    </xf>
    <xf numFmtId="49" fontId="16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8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8" fillId="0" borderId="0" xfId="16" applyFont="1" applyBorder="1" applyAlignment="1">
      <alignment horizontal="center" vertical="center" wrapText="1"/>
    </xf>
    <xf numFmtId="0" fontId="18" fillId="0" borderId="0" xfId="16" applyFont="1" applyBorder="1"/>
    <xf numFmtId="168" fontId="17" fillId="0" borderId="2" xfId="17" applyNumberFormat="1" applyFont="1" applyBorder="1" applyAlignment="1">
      <alignment horizontal="right"/>
    </xf>
    <xf numFmtId="3" fontId="17" fillId="0" borderId="2" xfId="17" applyNumberFormat="1" applyFont="1" applyBorder="1" applyAlignment="1">
      <alignment horizontal="right"/>
    </xf>
    <xf numFmtId="0" fontId="17" fillId="0" borderId="0" xfId="201" applyFont="1" applyBorder="1"/>
    <xf numFmtId="168" fontId="17" fillId="0" borderId="0" xfId="201" applyNumberFormat="1" applyFont="1" applyBorder="1"/>
    <xf numFmtId="0" fontId="17" fillId="0" borderId="2" xfId="201" applyFont="1" applyBorder="1"/>
    <xf numFmtId="168" fontId="17" fillId="0" borderId="2" xfId="201" applyNumberFormat="1" applyFont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7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7" fillId="0" borderId="2" xfId="17" applyNumberFormat="1" applyFont="1" applyFill="1" applyBorder="1" applyAlignment="1">
      <alignment horizontal="left"/>
    </xf>
    <xf numFmtId="168" fontId="17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8" fillId="0" borderId="0" xfId="16" applyFont="1" applyFill="1"/>
    <xf numFmtId="167" fontId="27" fillId="0" borderId="0" xfId="16" applyNumberFormat="1" applyFont="1" applyFill="1" applyAlignment="1">
      <alignment horizontal="center" vertical="center" wrapText="1"/>
    </xf>
    <xf numFmtId="167" fontId="27" fillId="0" borderId="0" xfId="16" applyNumberFormat="1" applyFont="1" applyFill="1" applyAlignment="1">
      <alignment horizontal="center" vertical="center"/>
    </xf>
    <xf numFmtId="0" fontId="17" fillId="0" borderId="2" xfId="16" applyFont="1" applyFill="1" applyBorder="1"/>
    <xf numFmtId="167" fontId="17" fillId="0" borderId="2" xfId="16" applyNumberFormat="1" applyFont="1" applyFill="1" applyBorder="1" applyAlignment="1"/>
    <xf numFmtId="167" fontId="17" fillId="0" borderId="2" xfId="16" applyNumberFormat="1" applyFont="1" applyFill="1" applyBorder="1" applyAlignment="1">
      <alignment horizontal="right"/>
    </xf>
    <xf numFmtId="0" fontId="17" fillId="0" borderId="0" xfId="16" applyFont="1" applyFill="1"/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8" fillId="0" borderId="0" xfId="16" applyNumberFormat="1" applyFont="1" applyFill="1"/>
    <xf numFmtId="168" fontId="18" fillId="0" borderId="0" xfId="16" applyNumberFormat="1" applyFont="1" applyFill="1"/>
    <xf numFmtId="0" fontId="17" fillId="0" borderId="2" xfId="16" applyFont="1" applyBorder="1"/>
    <xf numFmtId="167" fontId="17" fillId="0" borderId="2" xfId="16" applyNumberFormat="1" applyFont="1" applyBorder="1" applyAlignment="1"/>
    <xf numFmtId="167" fontId="17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8" fillId="0" borderId="0" xfId="16" applyNumberFormat="1" applyFont="1"/>
    <xf numFmtId="0" fontId="18" fillId="0" borderId="0" xfId="195" applyFont="1" applyFill="1"/>
    <xf numFmtId="0" fontId="17" fillId="0" borderId="2" xfId="195" applyFont="1" applyFill="1" applyBorder="1" applyAlignment="1"/>
    <xf numFmtId="0" fontId="17" fillId="0" borderId="2" xfId="195" applyFont="1" applyFill="1" applyBorder="1" applyAlignment="1">
      <alignment horizontal="right"/>
    </xf>
    <xf numFmtId="0" fontId="18" fillId="0" borderId="0" xfId="195" applyFont="1" applyFill="1" applyBorder="1"/>
    <xf numFmtId="168" fontId="18" fillId="0" borderId="0" xfId="195" applyNumberFormat="1" applyFont="1" applyFill="1"/>
    <xf numFmtId="167" fontId="18" fillId="0" borderId="0" xfId="195" applyNumberFormat="1" applyFont="1" applyFill="1"/>
    <xf numFmtId="0" fontId="18" fillId="0" borderId="0" xfId="196" applyFont="1" applyFill="1"/>
    <xf numFmtId="0" fontId="17" fillId="0" borderId="2" xfId="196" applyFont="1" applyFill="1" applyBorder="1" applyAlignment="1"/>
    <xf numFmtId="0" fontId="17" fillId="0" borderId="2" xfId="196" applyFont="1" applyFill="1" applyBorder="1" applyAlignment="1">
      <alignment horizontal="right"/>
    </xf>
    <xf numFmtId="0" fontId="18" fillId="0" borderId="0" xfId="196" applyFont="1" applyFill="1" applyBorder="1"/>
    <xf numFmtId="0" fontId="15" fillId="0" borderId="0" xfId="17" applyFont="1" applyFill="1" applyBorder="1"/>
    <xf numFmtId="170" fontId="17" fillId="0" borderId="0" xfId="16" applyNumberFormat="1" applyFont="1" applyFill="1" applyAlignment="1">
      <alignment horizontal="right" wrapText="1"/>
    </xf>
    <xf numFmtId="168" fontId="15" fillId="0" borderId="0" xfId="17" applyNumberFormat="1" applyFont="1" applyFill="1" applyBorder="1"/>
    <xf numFmtId="168" fontId="26" fillId="0" borderId="0" xfId="0" applyNumberFormat="1" applyFont="1" applyAlignment="1">
      <alignment horizontal="right" vertical="top" wrapText="1"/>
    </xf>
    <xf numFmtId="49" fontId="17" fillId="0" borderId="0" xfId="17" applyNumberFormat="1" applyFont="1" applyFill="1" applyBorder="1" applyAlignment="1">
      <alignment horizontal="left" vertical="top"/>
    </xf>
    <xf numFmtId="0" fontId="18" fillId="0" borderId="0" xfId="197" applyFont="1" applyFill="1"/>
    <xf numFmtId="0" fontId="17" fillId="0" borderId="2" xfId="197" applyFont="1" applyFill="1" applyBorder="1" applyAlignment="1"/>
    <xf numFmtId="0" fontId="17" fillId="0" borderId="2" xfId="197" applyFont="1" applyFill="1" applyBorder="1" applyAlignment="1">
      <alignment horizontal="right"/>
    </xf>
    <xf numFmtId="167" fontId="3" fillId="0" borderId="0" xfId="197" applyNumberFormat="1" applyFont="1" applyFill="1"/>
    <xf numFmtId="0" fontId="18" fillId="0" borderId="0" xfId="198" applyFont="1" applyFill="1"/>
    <xf numFmtId="0" fontId="17" fillId="0" borderId="2" xfId="198" applyFont="1" applyFill="1" applyBorder="1" applyAlignment="1"/>
    <xf numFmtId="0" fontId="17" fillId="0" borderId="2" xfId="198" applyFont="1" applyFill="1" applyBorder="1" applyAlignment="1">
      <alignment horizontal="right"/>
    </xf>
    <xf numFmtId="0" fontId="18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5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8" fillId="0" borderId="0" xfId="199" applyFont="1"/>
    <xf numFmtId="0" fontId="17" fillId="0" borderId="2" xfId="199" applyFont="1" applyBorder="1" applyAlignment="1">
      <alignment vertical="justify"/>
    </xf>
    <xf numFmtId="0" fontId="17" fillId="0" borderId="0" xfId="199" applyFont="1" applyBorder="1" applyAlignment="1">
      <alignment vertical="justify"/>
    </xf>
    <xf numFmtId="0" fontId="17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right" wrapText="1"/>
    </xf>
    <xf numFmtId="0" fontId="17" fillId="0" borderId="2" xfId="200" applyFont="1" applyBorder="1" applyAlignment="1">
      <alignment vertical="justify"/>
    </xf>
    <xf numFmtId="0" fontId="17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7" fillId="0" borderId="2" xfId="196" applyFont="1" applyBorder="1" applyAlignment="1"/>
    <xf numFmtId="0" fontId="17" fillId="0" borderId="0" xfId="17" applyFont="1"/>
    <xf numFmtId="0" fontId="17" fillId="0" borderId="2" xfId="196" applyFont="1" applyBorder="1" applyAlignment="1">
      <alignment horizontal="right"/>
    </xf>
    <xf numFmtId="0" fontId="17" fillId="0" borderId="2" xfId="17" applyFont="1" applyBorder="1" applyAlignment="1">
      <alignment vertical="justify"/>
    </xf>
    <xf numFmtId="0" fontId="17" fillId="0" borderId="2" xfId="17" applyFont="1" applyBorder="1" applyAlignment="1">
      <alignment horizontal="right" vertical="justify"/>
    </xf>
    <xf numFmtId="0" fontId="18" fillId="0" borderId="0" xfId="199" applyFont="1" applyBorder="1"/>
    <xf numFmtId="0" fontId="17" fillId="0" borderId="0" xfId="17" applyFont="1" applyBorder="1" applyAlignment="1">
      <alignment horizontal="right" vertical="justify"/>
    </xf>
    <xf numFmtId="0" fontId="18" fillId="0" borderId="0" xfId="183" applyFont="1" applyFill="1"/>
    <xf numFmtId="0" fontId="17" fillId="0" borderId="2" xfId="183" applyFont="1" applyFill="1" applyBorder="1" applyAlignment="1"/>
    <xf numFmtId="0" fontId="17" fillId="0" borderId="2" xfId="183" applyFont="1" applyFill="1" applyBorder="1" applyAlignment="1">
      <alignment horizontal="right"/>
    </xf>
    <xf numFmtId="0" fontId="18" fillId="0" borderId="0" xfId="183" applyFont="1" applyFill="1" applyBorder="1"/>
    <xf numFmtId="0" fontId="26" fillId="0" borderId="5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 wrapText="1"/>
    </xf>
    <xf numFmtId="171" fontId="26" fillId="0" borderId="0" xfId="0" applyNumberFormat="1" applyFont="1" applyBorder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Border="1" applyAlignment="1">
      <alignment horizontal="right" wrapText="1"/>
    </xf>
    <xf numFmtId="171" fontId="17" fillId="0" borderId="0" xfId="16" applyNumberFormat="1" applyFont="1" applyFill="1" applyAlignment="1">
      <alignment horizontal="right" wrapText="1"/>
    </xf>
    <xf numFmtId="0" fontId="17" fillId="0" borderId="0" xfId="16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7" fillId="0" borderId="2" xfId="184" applyNumberFormat="1" applyFont="1" applyFill="1" applyBorder="1" applyAlignment="1"/>
    <xf numFmtId="167" fontId="17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7" fillId="0" borderId="0" xfId="17" applyNumberFormat="1" applyFont="1" applyFill="1" applyBorder="1" applyAlignment="1"/>
    <xf numFmtId="3" fontId="17" fillId="0" borderId="0" xfId="17" applyNumberFormat="1" applyFont="1" applyFill="1" applyBorder="1" applyAlignment="1">
      <alignment horizontal="right"/>
    </xf>
    <xf numFmtId="167" fontId="17" fillId="0" borderId="0" xfId="17" applyNumberFormat="1" applyFont="1" applyFill="1" applyBorder="1" applyAlignment="1">
      <alignment horizontal="right"/>
    </xf>
    <xf numFmtId="171" fontId="17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4" fontId="17" fillId="0" borderId="0" xfId="16" applyNumberFormat="1" applyFont="1" applyFill="1" applyAlignment="1">
      <alignment horizontal="right"/>
    </xf>
    <xf numFmtId="0" fontId="17" fillId="0" borderId="0" xfId="16" applyFont="1" applyFill="1" applyBorder="1"/>
    <xf numFmtId="0" fontId="17" fillId="0" borderId="0" xfId="16" applyFont="1" applyFill="1" applyBorder="1" applyAlignment="1"/>
    <xf numFmtId="0" fontId="17" fillId="0" borderId="0" xfId="16" applyFont="1" applyFill="1" applyBorder="1" applyAlignment="1">
      <alignment horizontal="right"/>
    </xf>
    <xf numFmtId="49" fontId="25" fillId="0" borderId="0" xfId="16" applyNumberFormat="1" applyFont="1" applyFill="1" applyAlignment="1">
      <alignment horizontal="left"/>
    </xf>
    <xf numFmtId="166" fontId="18" fillId="0" borderId="0" xfId="16" applyNumberFormat="1" applyFont="1" applyFill="1"/>
    <xf numFmtId="0" fontId="17" fillId="0" borderId="2" xfId="16" applyFont="1" applyFill="1" applyBorder="1" applyAlignment="1"/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168" fontId="17" fillId="0" borderId="0" xfId="16" applyNumberFormat="1" applyFont="1" applyFill="1"/>
    <xf numFmtId="0" fontId="17" fillId="0" borderId="0" xfId="16" applyNumberFormat="1" applyFont="1" applyFill="1"/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166" fontId="17" fillId="0" borderId="0" xfId="17" applyNumberFormat="1" applyFont="1" applyFill="1" applyBorder="1" applyAlignment="1">
      <alignment horizontal="right"/>
    </xf>
    <xf numFmtId="165" fontId="17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7" fillId="0" borderId="0" xfId="17" applyNumberFormat="1" applyFont="1" applyFill="1" applyAlignment="1">
      <alignment horizontal="right"/>
    </xf>
    <xf numFmtId="0" fontId="26" fillId="0" borderId="0" xfId="145" applyFont="1" applyFill="1" applyAlignment="1">
      <alignment horizontal="right" wrapText="1"/>
    </xf>
    <xf numFmtId="0" fontId="30" fillId="0" borderId="0" xfId="145" applyFont="1" applyFill="1" applyAlignment="1">
      <alignment horizontal="right" wrapText="1"/>
    </xf>
    <xf numFmtId="0" fontId="17" fillId="0" borderId="0" xfId="145" applyFont="1" applyFill="1" applyAlignment="1">
      <alignment horizontal="right" wrapText="1"/>
    </xf>
    <xf numFmtId="167" fontId="17" fillId="0" borderId="0" xfId="17" applyNumberFormat="1" applyFont="1" applyFill="1" applyAlignment="1">
      <alignment horizontal="right"/>
    </xf>
    <xf numFmtId="171" fontId="26" fillId="0" borderId="0" xfId="16" applyNumberFormat="1" applyFont="1" applyBorder="1" applyAlignment="1">
      <alignment horizontal="right" wrapText="1"/>
    </xf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5" fillId="0" borderId="3" xfId="17" applyFont="1" applyFill="1" applyBorder="1"/>
    <xf numFmtId="3" fontId="18" fillId="0" borderId="0" xfId="16" applyNumberFormat="1" applyFont="1" applyFill="1"/>
    <xf numFmtId="3" fontId="17" fillId="0" borderId="0" xfId="16" applyNumberFormat="1" applyFont="1" applyFill="1"/>
    <xf numFmtId="3" fontId="17" fillId="0" borderId="0" xfId="16" applyNumberFormat="1" applyFont="1" applyFill="1" applyAlignment="1">
      <alignment horizontal="right"/>
    </xf>
    <xf numFmtId="0" fontId="18" fillId="0" borderId="3" xfId="16" applyFont="1" applyFill="1" applyBorder="1"/>
    <xf numFmtId="0" fontId="18" fillId="0" borderId="3" xfId="183" applyFont="1" applyFill="1" applyBorder="1"/>
    <xf numFmtId="0" fontId="18" fillId="0" borderId="0" xfId="16" applyFont="1" applyFill="1" applyBorder="1"/>
    <xf numFmtId="0" fontId="18" fillId="0" borderId="0" xfId="194" applyFont="1"/>
    <xf numFmtId="0" fontId="17" fillId="0" borderId="2" xfId="194" applyFont="1" applyBorder="1" applyAlignment="1"/>
    <xf numFmtId="0" fontId="17" fillId="0" borderId="0" xfId="194" applyFont="1" applyAlignment="1">
      <alignment horizontal="right"/>
    </xf>
    <xf numFmtId="0" fontId="17" fillId="0" borderId="0" xfId="194" applyFont="1"/>
    <xf numFmtId="0" fontId="17" fillId="0" borderId="0" xfId="194" applyFont="1" applyAlignment="1">
      <alignment horizontal="left" wrapText="1"/>
    </xf>
    <xf numFmtId="0" fontId="17" fillId="0" borderId="0" xfId="194" applyFont="1" applyFill="1" applyAlignment="1">
      <alignment horizontal="left" wrapText="1"/>
    </xf>
    <xf numFmtId="0" fontId="17" fillId="0" borderId="2" xfId="194" applyFont="1" applyFill="1" applyBorder="1" applyAlignment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center" vertical="center" wrapText="1"/>
    </xf>
    <xf numFmtId="170" fontId="26" fillId="0" borderId="0" xfId="16" applyNumberFormat="1" applyFont="1" applyFill="1" applyAlignment="1">
      <alignment horizontal="center" vertical="center" wrapText="1"/>
    </xf>
    <xf numFmtId="170" fontId="17" fillId="0" borderId="0" xfId="16" applyNumberFormat="1" applyFont="1" applyFill="1" applyAlignment="1">
      <alignment horizontal="center" vertical="center" wrapText="1"/>
    </xf>
    <xf numFmtId="0" fontId="26" fillId="0" borderId="0" xfId="16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0" xfId="193" applyFont="1"/>
    <xf numFmtId="0" fontId="18" fillId="0" borderId="0" xfId="191" applyFont="1"/>
    <xf numFmtId="0" fontId="17" fillId="0" borderId="0" xfId="17" applyFont="1" applyBorder="1" applyAlignment="1"/>
    <xf numFmtId="0" fontId="18" fillId="0" borderId="0" xfId="191" applyFont="1" applyBorder="1"/>
    <xf numFmtId="0" fontId="17" fillId="0" borderId="2" xfId="17" applyFont="1" applyBorder="1" applyAlignment="1">
      <alignment horizontal="right"/>
    </xf>
    <xf numFmtId="0" fontId="18" fillId="0" borderId="0" xfId="191" applyFont="1" applyFill="1"/>
    <xf numFmtId="0" fontId="18" fillId="0" borderId="0" xfId="191" applyFont="1" applyFill="1" applyBorder="1"/>
    <xf numFmtId="0" fontId="17" fillId="0" borderId="2" xfId="17" applyFont="1" applyBorder="1"/>
    <xf numFmtId="0" fontId="27" fillId="0" borderId="0" xfId="16" applyFont="1" applyAlignment="1">
      <alignment horizontal="center" vertical="center" wrapText="1"/>
    </xf>
    <xf numFmtId="170" fontId="26" fillId="0" borderId="0" xfId="145" applyNumberFormat="1" applyFont="1" applyAlignment="1">
      <alignment horizontal="right" wrapText="1"/>
    </xf>
    <xf numFmtId="0" fontId="17" fillId="0" borderId="2" xfId="201" applyFont="1" applyBorder="1" applyAlignment="1">
      <alignment vertical="justify"/>
    </xf>
    <xf numFmtId="0" fontId="17" fillId="0" borderId="2" xfId="201" applyFont="1" applyBorder="1" applyAlignment="1">
      <alignment horizontal="right" vertical="justify"/>
    </xf>
    <xf numFmtId="168" fontId="17" fillId="0" borderId="0" xfId="16" applyNumberFormat="1" applyFont="1" applyFill="1" applyBorder="1" applyAlignment="1">
      <alignment horizontal="right"/>
    </xf>
    <xf numFmtId="0" fontId="17" fillId="0" borderId="0" xfId="201" applyFont="1"/>
    <xf numFmtId="170" fontId="17" fillId="0" borderId="0" xfId="201" applyNumberFormat="1" applyFont="1"/>
    <xf numFmtId="0" fontId="18" fillId="0" borderId="0" xfId="201" applyFont="1"/>
    <xf numFmtId="0" fontId="18" fillId="0" borderId="2" xfId="201" applyFont="1" applyBorder="1"/>
    <xf numFmtId="0" fontId="17" fillId="0" borderId="0" xfId="201" applyFont="1" applyBorder="1" applyAlignment="1"/>
    <xf numFmtId="0" fontId="17" fillId="0" borderId="0" xfId="17" applyFont="1" applyBorder="1"/>
    <xf numFmtId="0" fontId="17" fillId="0" borderId="0" xfId="194" applyFont="1" applyBorder="1"/>
    <xf numFmtId="0" fontId="31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3" fontId="17" fillId="0" borderId="0" xfId="17" applyNumberFormat="1" applyFont="1" applyAlignment="1">
      <alignment horizontal="right"/>
    </xf>
    <xf numFmtId="168" fontId="26" fillId="0" borderId="0" xfId="0" applyNumberFormat="1" applyFont="1" applyFill="1" applyAlignment="1">
      <alignment horizontal="right" wrapText="1"/>
    </xf>
    <xf numFmtId="168" fontId="26" fillId="0" borderId="0" xfId="16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5" fillId="0" borderId="0" xfId="201" applyNumberFormat="1" applyFont="1"/>
    <xf numFmtId="171" fontId="18" fillId="0" borderId="0" xfId="183" applyNumberFormat="1" applyFont="1" applyFill="1"/>
    <xf numFmtId="167" fontId="18" fillId="0" borderId="0" xfId="192" applyNumberFormat="1" applyFont="1" applyFill="1"/>
    <xf numFmtId="168" fontId="17" fillId="0" borderId="3" xfId="17" applyNumberFormat="1" applyFont="1" applyFill="1" applyBorder="1" applyAlignment="1">
      <alignment horizontal="right"/>
    </xf>
    <xf numFmtId="168" fontId="17" fillId="0" borderId="0" xfId="17" applyNumberFormat="1" applyFont="1" applyFill="1" applyBorder="1" applyAlignment="1">
      <alignment horizontal="right"/>
    </xf>
    <xf numFmtId="167" fontId="18" fillId="0" borderId="0" xfId="198" applyNumberFormat="1" applyFont="1" applyFill="1"/>
    <xf numFmtId="0" fontId="33" fillId="0" borderId="0" xfId="0" applyFont="1" applyAlignment="1">
      <alignment horizontal="left" wrapText="1"/>
    </xf>
    <xf numFmtId="0" fontId="33" fillId="0" borderId="2" xfId="0" applyFont="1" applyBorder="1" applyAlignment="1">
      <alignment horizontal="right" wrapText="1"/>
    </xf>
    <xf numFmtId="168" fontId="17" fillId="0" borderId="2" xfId="11" applyNumberFormat="1" applyFont="1" applyBorder="1" applyAlignment="1">
      <alignment horizontal="right" vertical="center" wrapText="1"/>
    </xf>
    <xf numFmtId="168" fontId="17" fillId="0" borderId="2" xfId="199" applyNumberFormat="1" applyFont="1" applyBorder="1" applyAlignment="1">
      <alignment horizontal="right"/>
    </xf>
    <xf numFmtId="171" fontId="34" fillId="0" borderId="0" xfId="0" applyNumberFormat="1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vertical="center" wrapText="1"/>
    </xf>
    <xf numFmtId="170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171" fontId="26" fillId="0" borderId="2" xfId="0" applyNumberFormat="1" applyFont="1" applyBorder="1" applyAlignment="1">
      <alignment horizontal="right" vertical="center" wrapText="1"/>
    </xf>
    <xf numFmtId="170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1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170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wrapText="1"/>
    </xf>
    <xf numFmtId="172" fontId="26" fillId="0" borderId="0" xfId="16" applyNumberFormat="1" applyFont="1" applyFill="1" applyAlignment="1">
      <alignment horizontal="center" vertical="center" wrapText="1"/>
    </xf>
    <xf numFmtId="167" fontId="18" fillId="0" borderId="0" xfId="183" applyNumberFormat="1" applyFont="1" applyFill="1"/>
    <xf numFmtId="171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70" fontId="13" fillId="0" borderId="0" xfId="0" applyNumberFormat="1" applyFont="1" applyAlignment="1">
      <alignment horizontal="right" wrapText="1"/>
    </xf>
    <xf numFmtId="171" fontId="26" fillId="0" borderId="3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33" fillId="0" borderId="0" xfId="211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7" fontId="18" fillId="0" borderId="0" xfId="193" applyNumberFormat="1" applyFont="1"/>
    <xf numFmtId="167" fontId="18" fillId="0" borderId="0" xfId="194" applyNumberFormat="1" applyFont="1"/>
    <xf numFmtId="168" fontId="8" fillId="0" borderId="0" xfId="17" applyNumberFormat="1" applyFill="1"/>
    <xf numFmtId="0" fontId="17" fillId="0" borderId="0" xfId="201" applyFont="1" applyFill="1" applyAlignment="1"/>
    <xf numFmtId="0" fontId="26" fillId="0" borderId="5" xfId="0" applyFont="1" applyBorder="1" applyAlignment="1">
      <alignment horizontal="center" vertical="center" wrapText="1"/>
    </xf>
    <xf numFmtId="0" fontId="17" fillId="0" borderId="5" xfId="201" applyFont="1" applyBorder="1" applyAlignment="1">
      <alignment horizontal="center" vertical="center" wrapText="1"/>
    </xf>
    <xf numFmtId="168" fontId="15" fillId="0" borderId="0" xfId="201" applyNumberFormat="1" applyFont="1"/>
    <xf numFmtId="3" fontId="15" fillId="0" borderId="0" xfId="201" applyNumberFormat="1" applyFont="1"/>
    <xf numFmtId="168" fontId="13" fillId="0" borderId="0" xfId="0" applyNumberFormat="1" applyFont="1" applyAlignment="1">
      <alignment horizontal="right" wrapText="1"/>
    </xf>
    <xf numFmtId="3" fontId="17" fillId="0" borderId="2" xfId="17" applyNumberFormat="1" applyFont="1" applyFill="1" applyBorder="1" applyAlignment="1">
      <alignment horizontal="right"/>
    </xf>
    <xf numFmtId="168" fontId="17" fillId="0" borderId="0" xfId="199" applyNumberFormat="1" applyFont="1" applyBorder="1" applyAlignment="1">
      <alignment horizontal="right"/>
    </xf>
    <xf numFmtId="0" fontId="25" fillId="0" borderId="0" xfId="0" applyFont="1"/>
    <xf numFmtId="14" fontId="17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7" fillId="0" borderId="0" xfId="0" applyFont="1" applyAlignment="1">
      <alignment horizontal="left"/>
    </xf>
    <xf numFmtId="0" fontId="17" fillId="0" borderId="2" xfId="201" applyFont="1" applyFill="1" applyBorder="1" applyAlignment="1">
      <alignment horizontal="left"/>
    </xf>
    <xf numFmtId="0" fontId="17" fillId="0" borderId="2" xfId="194" applyFont="1" applyBorder="1"/>
    <xf numFmtId="14" fontId="17" fillId="0" borderId="2" xfId="201" applyNumberFormat="1" applyFont="1" applyFill="1" applyBorder="1" applyAlignment="1">
      <alignment horizontal="left"/>
    </xf>
    <xf numFmtId="0" fontId="11" fillId="0" borderId="0" xfId="204" applyBorder="1" applyAlignment="1" applyProtection="1">
      <alignment horizontal="left" wrapText="1" indent="1"/>
    </xf>
    <xf numFmtId="0" fontId="17" fillId="0" borderId="5" xfId="201" applyFont="1" applyBorder="1" applyAlignment="1">
      <alignment horizontal="center" vertical="center" wrapText="1"/>
    </xf>
    <xf numFmtId="0" fontId="18" fillId="0" borderId="0" xfId="199" applyFont="1" applyBorder="1" applyAlignment="1">
      <alignment horizontal="right"/>
    </xf>
    <xf numFmtId="0" fontId="21" fillId="0" borderId="0" xfId="0" applyFont="1"/>
    <xf numFmtId="0" fontId="35" fillId="0" borderId="3" xfId="0" applyFont="1" applyBorder="1"/>
    <xf numFmtId="0" fontId="17" fillId="0" borderId="0" xfId="194" applyFont="1" applyFill="1"/>
    <xf numFmtId="0" fontId="35" fillId="0" borderId="0" xfId="0" applyFont="1"/>
    <xf numFmtId="0" fontId="21" fillId="0" borderId="2" xfId="0" applyFont="1" applyBorder="1"/>
    <xf numFmtId="0" fontId="35" fillId="0" borderId="2" xfId="0" applyFont="1" applyBorder="1"/>
    <xf numFmtId="0" fontId="17" fillId="0" borderId="2" xfId="194" applyFont="1" applyFill="1" applyBorder="1"/>
    <xf numFmtId="3" fontId="26" fillId="0" borderId="3" xfId="0" applyNumberFormat="1" applyFont="1" applyBorder="1" applyAlignment="1">
      <alignment horizontal="right" wrapText="1"/>
    </xf>
    <xf numFmtId="0" fontId="26" fillId="0" borderId="4" xfId="0" applyFont="1" applyBorder="1" applyAlignment="1">
      <alignment horizontal="center" vertical="center" wrapText="1"/>
    </xf>
    <xf numFmtId="0" fontId="18" fillId="0" borderId="0" xfId="194" applyFont="1" applyBorder="1"/>
    <xf numFmtId="167" fontId="26" fillId="0" borderId="0" xfId="16" applyNumberFormat="1" applyFont="1" applyBorder="1" applyAlignment="1">
      <alignment horizontal="right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8" fillId="0" borderId="0" xfId="16" applyNumberFormat="1" applyFont="1" applyBorder="1" applyAlignment="1">
      <alignment horizontal="left" vertical="center" wrapText="1"/>
    </xf>
    <xf numFmtId="0" fontId="14" fillId="0" borderId="0" xfId="201" applyFont="1" applyBorder="1" applyAlignment="1">
      <alignment horizontal="center" vertical="center" wrapText="1"/>
    </xf>
    <xf numFmtId="0" fontId="16" fillId="0" borderId="21" xfId="201" applyFont="1" applyBorder="1" applyAlignment="1">
      <alignment horizontal="center" vertical="center" wrapText="1"/>
    </xf>
    <xf numFmtId="0" fontId="16" fillId="0" borderId="0" xfId="201" applyFont="1" applyBorder="1" applyAlignment="1">
      <alignment horizontal="center" vertical="center" wrapText="1"/>
    </xf>
    <xf numFmtId="0" fontId="17" fillId="0" borderId="10" xfId="201" applyFont="1" applyBorder="1" applyAlignment="1">
      <alignment horizontal="center" vertical="center" wrapText="1"/>
    </xf>
    <xf numFmtId="0" fontId="17" fillId="0" borderId="3" xfId="201" applyFont="1" applyBorder="1" applyAlignment="1">
      <alignment horizontal="center" vertical="center" wrapText="1"/>
    </xf>
    <xf numFmtId="0" fontId="17" fillId="0" borderId="8" xfId="201" applyFont="1" applyBorder="1" applyAlignment="1">
      <alignment horizontal="center" vertical="center" wrapText="1"/>
    </xf>
    <xf numFmtId="0" fontId="17" fillId="0" borderId="11" xfId="201" applyFont="1" applyBorder="1" applyAlignment="1">
      <alignment horizontal="center" vertical="center" wrapText="1"/>
    </xf>
    <xf numFmtId="0" fontId="17" fillId="0" borderId="2" xfId="201" applyFont="1" applyBorder="1" applyAlignment="1">
      <alignment horizontal="center" vertical="center" wrapText="1"/>
    </xf>
    <xf numFmtId="0" fontId="17" fillId="0" borderId="12" xfId="201" applyFont="1" applyBorder="1" applyAlignment="1">
      <alignment horizontal="center" vertical="center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7" fillId="0" borderId="7" xfId="201" applyFont="1" applyBorder="1" applyAlignment="1">
      <alignment horizontal="center" vertical="center" wrapText="1"/>
    </xf>
    <xf numFmtId="0" fontId="14" fillId="0" borderId="0" xfId="17" applyFont="1" applyFill="1" applyAlignment="1">
      <alignment horizontal="center" vertical="center" wrapText="1"/>
    </xf>
    <xf numFmtId="0" fontId="16" fillId="0" borderId="0" xfId="17" applyFont="1" applyFill="1" applyAlignment="1">
      <alignment horizontal="center" vertical="center" wrapText="1"/>
    </xf>
    <xf numFmtId="167" fontId="16" fillId="0" borderId="0" xfId="16" applyNumberFormat="1" applyFont="1" applyFill="1" applyAlignment="1">
      <alignment horizontal="center" vertical="center" wrapText="1"/>
    </xf>
    <xf numFmtId="167" fontId="17" fillId="0" borderId="6" xfId="16" applyNumberFormat="1" applyFont="1" applyFill="1" applyBorder="1" applyAlignment="1">
      <alignment horizontal="center"/>
    </xf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top" wrapText="1"/>
    </xf>
    <xf numFmtId="0" fontId="17" fillId="0" borderId="7" xfId="16" applyFont="1" applyFill="1" applyBorder="1" applyAlignment="1">
      <alignment horizontal="center" vertical="top"/>
    </xf>
    <xf numFmtId="0" fontId="12" fillId="0" borderId="6" xfId="201" applyFont="1" applyBorder="1" applyAlignment="1">
      <alignment horizontal="center" vertical="center"/>
    </xf>
    <xf numFmtId="167" fontId="17" fillId="0" borderId="6" xfId="16" applyNumberFormat="1" applyFont="1" applyBorder="1" applyAlignment="1">
      <alignment horizontal="center"/>
    </xf>
    <xf numFmtId="0" fontId="16" fillId="0" borderId="0" xfId="195" applyFont="1" applyFill="1" applyAlignment="1">
      <alignment horizontal="center" vertical="center" wrapText="1"/>
    </xf>
    <xf numFmtId="0" fontId="16" fillId="0" borderId="0" xfId="196" applyFont="1" applyFill="1" applyAlignment="1">
      <alignment horizontal="center" vertical="center" wrapText="1"/>
    </xf>
    <xf numFmtId="0" fontId="16" fillId="0" borderId="0" xfId="197" applyFont="1" applyFill="1" applyAlignment="1">
      <alignment horizontal="center" vertical="center" wrapText="1"/>
    </xf>
    <xf numFmtId="0" fontId="16" fillId="0" borderId="0" xfId="198" applyFont="1" applyFill="1" applyAlignment="1">
      <alignment horizontal="center" vertical="center" wrapText="1"/>
    </xf>
    <xf numFmtId="0" fontId="14" fillId="0" borderId="0" xfId="199" applyFont="1" applyAlignment="1">
      <alignment horizontal="center" vertical="center" wrapText="1"/>
    </xf>
    <xf numFmtId="0" fontId="18" fillId="0" borderId="0" xfId="16" applyFont="1" applyAlignment="1">
      <alignment horizontal="center"/>
    </xf>
    <xf numFmtId="0" fontId="16" fillId="0" borderId="0" xfId="199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6" fillId="0" borderId="0" xfId="12" applyFont="1" applyAlignment="1">
      <alignment horizontal="center" vertical="center" wrapText="1"/>
    </xf>
    <xf numFmtId="164" fontId="16" fillId="0" borderId="0" xfId="13" applyFont="1" applyAlignment="1">
      <alignment horizontal="center" vertical="center" wrapText="1"/>
    </xf>
    <xf numFmtId="164" fontId="16" fillId="0" borderId="0" xfId="10" applyFont="1" applyAlignment="1">
      <alignment horizontal="center" vertical="center" wrapText="1"/>
    </xf>
    <xf numFmtId="164" fontId="16" fillId="0" borderId="0" xfId="11" applyFont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16" applyFont="1" applyFill="1" applyBorder="1" applyAlignment="1">
      <alignment horizontal="center" vertical="center" wrapText="1"/>
    </xf>
    <xf numFmtId="0" fontId="17" fillId="0" borderId="3" xfId="16" applyFont="1" applyFill="1" applyBorder="1" applyAlignment="1">
      <alignment horizontal="center" vertical="center" wrapText="1"/>
    </xf>
    <xf numFmtId="0" fontId="17" fillId="0" borderId="11" xfId="16" applyFont="1" applyFill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 wrapText="1"/>
    </xf>
    <xf numFmtId="0" fontId="17" fillId="0" borderId="13" xfId="16" applyFont="1" applyFill="1" applyBorder="1" applyAlignment="1">
      <alignment horizontal="center" vertical="center" wrapText="1"/>
    </xf>
    <xf numFmtId="0" fontId="17" fillId="0" borderId="14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/>
    </xf>
    <xf numFmtId="0" fontId="17" fillId="0" borderId="8" xfId="16" applyFont="1" applyFill="1" applyBorder="1" applyAlignment="1">
      <alignment horizontal="center"/>
    </xf>
    <xf numFmtId="0" fontId="17" fillId="0" borderId="9" xfId="16" applyFont="1" applyFill="1" applyBorder="1" applyAlignment="1">
      <alignment horizontal="center"/>
    </xf>
    <xf numFmtId="0" fontId="17" fillId="0" borderId="12" xfId="16" applyFont="1" applyFill="1" applyBorder="1" applyAlignment="1">
      <alignment horizontal="center"/>
    </xf>
    <xf numFmtId="0" fontId="17" fillId="0" borderId="8" xfId="16" applyFont="1" applyFill="1" applyBorder="1" applyAlignment="1">
      <alignment horizontal="center" vertical="center" wrapText="1"/>
    </xf>
    <xf numFmtId="0" fontId="17" fillId="0" borderId="12" xfId="16" applyFont="1" applyFill="1" applyBorder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7" xfId="16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right" wrapText="1"/>
    </xf>
    <xf numFmtId="167" fontId="16" fillId="0" borderId="0" xfId="184" applyNumberFormat="1" applyFont="1" applyFill="1" applyAlignment="1">
      <alignment horizontal="center" vertical="center" wrapText="1"/>
    </xf>
    <xf numFmtId="0" fontId="16" fillId="0" borderId="0" xfId="16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4" fillId="0" borderId="0" xfId="183" applyFont="1" applyFill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6" fillId="0" borderId="0" xfId="188" applyFont="1" applyFill="1" applyAlignment="1">
      <alignment horizontal="center" vertical="center" wrapText="1"/>
    </xf>
    <xf numFmtId="0" fontId="16" fillId="0" borderId="0" xfId="189" applyFont="1" applyFill="1" applyAlignment="1">
      <alignment horizontal="center" vertical="center" wrapText="1"/>
    </xf>
    <xf numFmtId="0" fontId="16" fillId="0" borderId="0" xfId="190" applyFont="1" applyFill="1" applyAlignment="1">
      <alignment horizontal="center" vertical="center" wrapText="1"/>
    </xf>
    <xf numFmtId="0" fontId="16" fillId="0" borderId="0" xfId="191" applyFont="1" applyAlignment="1">
      <alignment horizontal="center" vertical="center" wrapText="1"/>
    </xf>
    <xf numFmtId="0" fontId="17" fillId="0" borderId="8" xfId="191" applyFont="1" applyBorder="1" applyAlignment="1">
      <alignment horizontal="center" vertical="center"/>
    </xf>
    <xf numFmtId="0" fontId="17" fillId="0" borderId="12" xfId="191" applyFont="1" applyBorder="1" applyAlignment="1">
      <alignment horizontal="center" vertical="center"/>
    </xf>
    <xf numFmtId="0" fontId="17" fillId="0" borderId="13" xfId="201" applyFont="1" applyBorder="1" applyAlignment="1">
      <alignment horizontal="center" vertical="center" wrapText="1"/>
    </xf>
    <xf numFmtId="0" fontId="17" fillId="0" borderId="1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6" fillId="0" borderId="0" xfId="194" applyFont="1" applyAlignment="1">
      <alignment horizontal="center" vertical="center" wrapText="1"/>
    </xf>
    <xf numFmtId="0" fontId="16" fillId="0" borderId="0" xfId="16" applyFont="1" applyAlignment="1">
      <alignment horizontal="center" vertical="center" wrapText="1"/>
    </xf>
    <xf numFmtId="0" fontId="18" fillId="0" borderId="0" xfId="16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</cellXfs>
  <cellStyles count="341">
    <cellStyle name="60% — акцент1 2" xfId="3"/>
    <cellStyle name="60% — акцент1 2 2" xfId="294"/>
    <cellStyle name="60% — акцент1 2_2.1" xfId="205"/>
    <cellStyle name="60% — акцент2 2" xfId="4"/>
    <cellStyle name="60% — акцент2 2 2" xfId="295"/>
    <cellStyle name="60% — акцент2 2_2.1" xfId="206"/>
    <cellStyle name="60% — акцент3 2" xfId="5"/>
    <cellStyle name="60% — акцент3 2 2" xfId="296"/>
    <cellStyle name="60% — акцент3 2_2.1" xfId="207"/>
    <cellStyle name="60% — акцент4 2" xfId="6"/>
    <cellStyle name="60% — акцент4 2 2" xfId="297"/>
    <cellStyle name="60% — акцент4 2_2.1" xfId="208"/>
    <cellStyle name="60% — акцент5 2" xfId="7"/>
    <cellStyle name="60% — акцент5 2 2" xfId="298"/>
    <cellStyle name="60% — акцент5 2_2.1" xfId="209"/>
    <cellStyle name="60% — акцент6 2" xfId="8"/>
    <cellStyle name="60% — акцент6 2 2" xfId="299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_2.1" xfId="229"/>
    <cellStyle name="Обычный 2 2 2 2 2 2 2 2 2 3" xfId="56"/>
    <cellStyle name="Обычный 2 2 2 2 2 2 2 2 2 4" xfId="307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_2.1" xfId="231"/>
    <cellStyle name="Обычный 2 2 2 2 2 2 2 4" xfId="62"/>
    <cellStyle name="Обычный 2 2 2 2 2 2 2 5" xfId="306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_2.1" xfId="233"/>
    <cellStyle name="Обычный 2 2 2 2 2 2 3 3" xfId="67"/>
    <cellStyle name="Обычный 2 2 2 2 2 2 3 4" xfId="311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_2.1" xfId="236"/>
    <cellStyle name="Обычный 2 2 2 2 2 3 2 3" xfId="75"/>
    <cellStyle name="Обычный 2 2 2 2 2 3 2 4" xfId="314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_2.1" xfId="238"/>
    <cellStyle name="Обычный 2 2 2 2 2 5" xfId="81"/>
    <cellStyle name="Обычный 2 2 2 2 2 6" xfId="305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_2.1" xfId="241"/>
    <cellStyle name="Обычный 2 2 2 2 3 2 2 3" xfId="319"/>
    <cellStyle name="Обычный 2 2 2 2 3 2 2_2.1" xfId="240"/>
    <cellStyle name="Обычный 2 2 2 2 3 2 3" xfId="87"/>
    <cellStyle name="Обычный 2 2 2 2 3 2 3 2" xfId="321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_2.1" xfId="243"/>
    <cellStyle name="Обычный 2 2 2 2 3 4" xfId="318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_2.1" xfId="245"/>
    <cellStyle name="Обычный 2 2 2 2 4 3" xfId="323"/>
    <cellStyle name="Обычный 2 2 2 2 4_2.1" xfId="244"/>
    <cellStyle name="Обычный 2 2 2 2 5" xfId="93"/>
    <cellStyle name="Обычный 2 2 2 2 5 2" xfId="325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_2.1" xfId="248"/>
    <cellStyle name="Обычный 2 2 2 4 2 3" xfId="100"/>
    <cellStyle name="Обычный 2 2 2 4 2 4" xfId="326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_2.1" xfId="250"/>
    <cellStyle name="Обычный 2 2 2 6" xfId="106"/>
    <cellStyle name="Обычный 2 2 2 7" xfId="304"/>
    <cellStyle name="Обычный 2 2 2_2.1" xfId="225"/>
    <cellStyle name="Обычный 2 2 3" xfId="107"/>
    <cellStyle name="Обычный 2 2 3 2" xfId="108"/>
    <cellStyle name="Обычный 2 2 3 3" xfId="330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_2.1" xfId="254"/>
    <cellStyle name="Обычный 2 2 4 2 2 3" xfId="332"/>
    <cellStyle name="Обычный 2 2 4 2 2_2.1" xfId="253"/>
    <cellStyle name="Обычный 2 2 4 2 3" xfId="114"/>
    <cellStyle name="Обычный 2 2 4 2 3 2" xfId="334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_2.1" xfId="256"/>
    <cellStyle name="Обычный 2 2 4 4" xfId="331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_2.1" xfId="258"/>
    <cellStyle name="Обычный 2 2 5 3" xfId="336"/>
    <cellStyle name="Обычный 2 2 5_2.1" xfId="257"/>
    <cellStyle name="Обычный 2 2 6" xfId="120"/>
    <cellStyle name="Обычный 2 2 6 2" xfId="338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5</xdr:col>
      <xdr:colOff>9525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61925"/>
          <a:ext cx="29241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Normal="100" workbookViewId="0">
      <selection activeCell="H7" sqref="H7"/>
    </sheetView>
  </sheetViews>
  <sheetFormatPr defaultRowHeight="12.75" x14ac:dyDescent="0.2"/>
  <cols>
    <col min="1" max="8" width="9.140625" style="41"/>
    <col min="9" max="16384" width="9.140625" style="42"/>
  </cols>
  <sheetData>
    <row r="2" spans="1:10" ht="15" customHeight="1" x14ac:dyDescent="0.2">
      <c r="A2" s="331"/>
      <c r="B2" s="331"/>
      <c r="C2" s="331"/>
      <c r="D2" s="331"/>
      <c r="E2" s="331"/>
      <c r="F2" s="331"/>
      <c r="G2" s="331"/>
    </row>
    <row r="3" spans="1:10" ht="15" customHeight="1" x14ac:dyDescent="0.2">
      <c r="A3" s="331"/>
      <c r="B3" s="331"/>
      <c r="C3" s="331"/>
      <c r="D3" s="331"/>
      <c r="E3" s="331"/>
      <c r="F3" s="331"/>
      <c r="G3" s="331"/>
    </row>
    <row r="4" spans="1:10" ht="15" customHeight="1" x14ac:dyDescent="0.2">
      <c r="A4" s="331"/>
      <c r="B4" s="331"/>
      <c r="C4" s="331"/>
      <c r="D4" s="331"/>
      <c r="E4" s="331"/>
      <c r="F4" s="331"/>
      <c r="G4" s="331"/>
    </row>
    <row r="5" spans="1:10" ht="15" customHeight="1" x14ac:dyDescent="0.2">
      <c r="A5" s="331"/>
      <c r="B5" s="331"/>
      <c r="C5" s="331"/>
      <c r="D5" s="331"/>
      <c r="E5" s="331"/>
      <c r="F5" s="331"/>
      <c r="G5" s="331"/>
    </row>
    <row r="6" spans="1:10" x14ac:dyDescent="0.2">
      <c r="A6" s="43"/>
      <c r="B6" s="43"/>
      <c r="C6" s="43"/>
      <c r="D6" s="43"/>
      <c r="E6" s="43"/>
      <c r="F6" s="43"/>
      <c r="G6" s="43"/>
    </row>
    <row r="7" spans="1:10" ht="18.75" x14ac:dyDescent="0.2">
      <c r="A7" s="329" t="s">
        <v>227</v>
      </c>
      <c r="B7" s="329"/>
      <c r="C7" s="329"/>
      <c r="D7" s="329"/>
      <c r="E7" s="329"/>
      <c r="F7" s="326"/>
      <c r="G7" s="327"/>
    </row>
    <row r="8" spans="1:10" ht="18.75" x14ac:dyDescent="0.2">
      <c r="A8" s="330" t="s">
        <v>228</v>
      </c>
      <c r="B8" s="330"/>
      <c r="C8" s="330"/>
      <c r="D8" s="330"/>
      <c r="E8" s="330"/>
      <c r="F8" s="330"/>
      <c r="G8" s="330"/>
    </row>
    <row r="9" spans="1:10" ht="18.75" x14ac:dyDescent="0.2">
      <c r="A9" s="43"/>
      <c r="B9" s="43"/>
      <c r="C9" s="43"/>
      <c r="D9" s="43"/>
      <c r="E9" s="45"/>
      <c r="F9" s="44"/>
      <c r="G9" s="44"/>
    </row>
    <row r="10" spans="1:10" ht="18.75" x14ac:dyDescent="0.2">
      <c r="A10" s="43"/>
      <c r="B10" s="43"/>
      <c r="C10" s="43"/>
      <c r="D10" s="43"/>
      <c r="E10" s="45"/>
      <c r="F10" s="44"/>
      <c r="G10" s="44"/>
    </row>
    <row r="11" spans="1:10" ht="26.25" customHeight="1" x14ac:dyDescent="0.2">
      <c r="A11" s="328" t="s">
        <v>0</v>
      </c>
      <c r="B11" s="328"/>
      <c r="C11" s="328"/>
      <c r="D11" s="328"/>
      <c r="E11" s="328"/>
      <c r="F11" s="328"/>
      <c r="G11" s="328"/>
      <c r="H11" s="328"/>
      <c r="I11" s="328"/>
      <c r="J11" s="328"/>
    </row>
    <row r="12" spans="1:10" ht="26.25" customHeight="1" x14ac:dyDescent="0.2">
      <c r="A12" s="328"/>
      <c r="B12" s="328"/>
      <c r="C12" s="328"/>
      <c r="D12" s="328"/>
      <c r="E12" s="328"/>
      <c r="F12" s="328"/>
      <c r="G12" s="328"/>
      <c r="H12" s="328"/>
      <c r="I12" s="328"/>
      <c r="J12" s="328"/>
    </row>
    <row r="13" spans="1:10" ht="15" x14ac:dyDescent="0.25">
      <c r="A13" s="46"/>
      <c r="B13" s="46"/>
      <c r="C13" s="46"/>
      <c r="D13" s="46"/>
      <c r="E13" s="46"/>
      <c r="F13" s="46"/>
      <c r="G13" s="46"/>
    </row>
    <row r="14" spans="1:10" ht="18.75" x14ac:dyDescent="0.3">
      <c r="A14" s="47" t="s">
        <v>226</v>
      </c>
      <c r="B14" s="40"/>
      <c r="C14" s="40"/>
      <c r="D14" s="40"/>
      <c r="E14" s="40"/>
      <c r="F14" s="40"/>
      <c r="G14" s="40"/>
    </row>
    <row r="15" spans="1:10" x14ac:dyDescent="0.2">
      <c r="A15" s="40"/>
      <c r="B15" s="40"/>
      <c r="C15" s="40"/>
      <c r="D15" s="40"/>
      <c r="E15" s="40"/>
      <c r="F15" s="40"/>
      <c r="G15" s="40"/>
    </row>
    <row r="16" spans="1:10" x14ac:dyDescent="0.2">
      <c r="A16" s="40"/>
      <c r="B16" s="40"/>
      <c r="C16" s="40"/>
      <c r="D16" s="40"/>
      <c r="E16" s="40"/>
      <c r="F16" s="40"/>
      <c r="G16" s="40"/>
    </row>
    <row r="17" spans="1:7" x14ac:dyDescent="0.2">
      <c r="A17" s="40"/>
      <c r="B17" s="40"/>
      <c r="C17" s="40"/>
      <c r="D17" s="40"/>
      <c r="E17" s="40"/>
      <c r="F17" s="40"/>
      <c r="G17" s="40"/>
    </row>
    <row r="18" spans="1:7" x14ac:dyDescent="0.2">
      <c r="A18" s="48"/>
      <c r="B18" s="48"/>
      <c r="C18" s="48"/>
      <c r="D18" s="48"/>
      <c r="E18" s="48"/>
      <c r="F18" s="48"/>
      <c r="G18" s="40"/>
    </row>
    <row r="19" spans="1:7" ht="18.75" customHeight="1" x14ac:dyDescent="0.2">
      <c r="A19" s="49" t="s">
        <v>1</v>
      </c>
      <c r="B19" s="49"/>
      <c r="C19" s="49"/>
      <c r="D19" s="49"/>
      <c r="E19" s="49"/>
      <c r="F19" s="40"/>
      <c r="G19" s="40"/>
    </row>
  </sheetData>
  <mergeCells count="5">
    <mergeCell ref="F7:G7"/>
    <mergeCell ref="A11:J12"/>
    <mergeCell ref="A7:E7"/>
    <mergeCell ref="A8:G8"/>
    <mergeCell ref="A2:G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zoomScaleNormal="100" workbookViewId="0">
      <selection activeCell="A3" sqref="A3:A5"/>
    </sheetView>
  </sheetViews>
  <sheetFormatPr defaultRowHeight="12.75" x14ac:dyDescent="0.2"/>
  <cols>
    <col min="1" max="1" width="20.28515625" style="109" customWidth="1"/>
    <col min="2" max="2" width="11.28515625" style="109" customWidth="1"/>
    <col min="3" max="3" width="11" style="109" customWidth="1"/>
    <col min="4" max="4" width="8.140625" style="109" customWidth="1"/>
    <col min="5" max="6" width="11.140625" style="109" customWidth="1"/>
    <col min="7" max="7" width="8.5703125" style="109" customWidth="1"/>
    <col min="8" max="8" width="9.140625" style="109" customWidth="1"/>
    <col min="9" max="9" width="8.85546875" style="109" customWidth="1"/>
    <col min="10" max="10" width="8" style="109" customWidth="1"/>
    <col min="11" max="12" width="10.85546875" style="109" customWidth="1"/>
    <col min="13" max="13" width="8" style="109" customWidth="1"/>
    <col min="14" max="256" width="9.140625" style="109"/>
    <col min="257" max="257" width="20.28515625" style="109" customWidth="1"/>
    <col min="258" max="258" width="11.28515625" style="109" customWidth="1"/>
    <col min="259" max="259" width="11" style="109" customWidth="1"/>
    <col min="260" max="260" width="8.140625" style="109" customWidth="1"/>
    <col min="261" max="262" width="11.140625" style="109" customWidth="1"/>
    <col min="263" max="263" width="8.5703125" style="109" customWidth="1"/>
    <col min="264" max="264" width="9.140625" style="109" customWidth="1"/>
    <col min="265" max="265" width="8.85546875" style="109" customWidth="1"/>
    <col min="266" max="266" width="8" style="109" customWidth="1"/>
    <col min="267" max="268" width="10.85546875" style="109" customWidth="1"/>
    <col min="269" max="269" width="8" style="109" customWidth="1"/>
    <col min="270" max="512" width="9.140625" style="109"/>
    <col min="513" max="513" width="20.28515625" style="109" customWidth="1"/>
    <col min="514" max="514" width="11.28515625" style="109" customWidth="1"/>
    <col min="515" max="515" width="11" style="109" customWidth="1"/>
    <col min="516" max="516" width="8.140625" style="109" customWidth="1"/>
    <col min="517" max="518" width="11.140625" style="109" customWidth="1"/>
    <col min="519" max="519" width="8.5703125" style="109" customWidth="1"/>
    <col min="520" max="520" width="9.140625" style="109" customWidth="1"/>
    <col min="521" max="521" width="8.85546875" style="109" customWidth="1"/>
    <col min="522" max="522" width="8" style="109" customWidth="1"/>
    <col min="523" max="524" width="10.85546875" style="109" customWidth="1"/>
    <col min="525" max="525" width="8" style="109" customWidth="1"/>
    <col min="526" max="768" width="9.140625" style="109"/>
    <col min="769" max="769" width="20.28515625" style="109" customWidth="1"/>
    <col min="770" max="770" width="11.28515625" style="109" customWidth="1"/>
    <col min="771" max="771" width="11" style="109" customWidth="1"/>
    <col min="772" max="772" width="8.140625" style="109" customWidth="1"/>
    <col min="773" max="774" width="11.140625" style="109" customWidth="1"/>
    <col min="775" max="775" width="8.5703125" style="109" customWidth="1"/>
    <col min="776" max="776" width="9.140625" style="109" customWidth="1"/>
    <col min="777" max="777" width="8.85546875" style="109" customWidth="1"/>
    <col min="778" max="778" width="8" style="109" customWidth="1"/>
    <col min="779" max="780" width="10.85546875" style="109" customWidth="1"/>
    <col min="781" max="781" width="8" style="109" customWidth="1"/>
    <col min="782" max="1024" width="9.140625" style="109"/>
    <col min="1025" max="1025" width="20.28515625" style="109" customWidth="1"/>
    <col min="1026" max="1026" width="11.28515625" style="109" customWidth="1"/>
    <col min="1027" max="1027" width="11" style="109" customWidth="1"/>
    <col min="1028" max="1028" width="8.140625" style="109" customWidth="1"/>
    <col min="1029" max="1030" width="11.140625" style="109" customWidth="1"/>
    <col min="1031" max="1031" width="8.5703125" style="109" customWidth="1"/>
    <col min="1032" max="1032" width="9.140625" style="109" customWidth="1"/>
    <col min="1033" max="1033" width="8.85546875" style="109" customWidth="1"/>
    <col min="1034" max="1034" width="8" style="109" customWidth="1"/>
    <col min="1035" max="1036" width="10.85546875" style="109" customWidth="1"/>
    <col min="1037" max="1037" width="8" style="109" customWidth="1"/>
    <col min="1038" max="1280" width="9.140625" style="109"/>
    <col min="1281" max="1281" width="20.28515625" style="109" customWidth="1"/>
    <col min="1282" max="1282" width="11.28515625" style="109" customWidth="1"/>
    <col min="1283" max="1283" width="11" style="109" customWidth="1"/>
    <col min="1284" max="1284" width="8.140625" style="109" customWidth="1"/>
    <col min="1285" max="1286" width="11.140625" style="109" customWidth="1"/>
    <col min="1287" max="1287" width="8.5703125" style="109" customWidth="1"/>
    <col min="1288" max="1288" width="9.140625" style="109" customWidth="1"/>
    <col min="1289" max="1289" width="8.85546875" style="109" customWidth="1"/>
    <col min="1290" max="1290" width="8" style="109" customWidth="1"/>
    <col min="1291" max="1292" width="10.85546875" style="109" customWidth="1"/>
    <col min="1293" max="1293" width="8" style="109" customWidth="1"/>
    <col min="1294" max="1536" width="9.140625" style="109"/>
    <col min="1537" max="1537" width="20.28515625" style="109" customWidth="1"/>
    <col min="1538" max="1538" width="11.28515625" style="109" customWidth="1"/>
    <col min="1539" max="1539" width="11" style="109" customWidth="1"/>
    <col min="1540" max="1540" width="8.140625" style="109" customWidth="1"/>
    <col min="1541" max="1542" width="11.140625" style="109" customWidth="1"/>
    <col min="1543" max="1543" width="8.5703125" style="109" customWidth="1"/>
    <col min="1544" max="1544" width="9.140625" style="109" customWidth="1"/>
    <col min="1545" max="1545" width="8.85546875" style="109" customWidth="1"/>
    <col min="1546" max="1546" width="8" style="109" customWidth="1"/>
    <col min="1547" max="1548" width="10.85546875" style="109" customWidth="1"/>
    <col min="1549" max="1549" width="8" style="109" customWidth="1"/>
    <col min="1550" max="1792" width="9.140625" style="109"/>
    <col min="1793" max="1793" width="20.28515625" style="109" customWidth="1"/>
    <col min="1794" max="1794" width="11.28515625" style="109" customWidth="1"/>
    <col min="1795" max="1795" width="11" style="109" customWidth="1"/>
    <col min="1796" max="1796" width="8.140625" style="109" customWidth="1"/>
    <col min="1797" max="1798" width="11.140625" style="109" customWidth="1"/>
    <col min="1799" max="1799" width="8.5703125" style="109" customWidth="1"/>
    <col min="1800" max="1800" width="9.140625" style="109" customWidth="1"/>
    <col min="1801" max="1801" width="8.85546875" style="109" customWidth="1"/>
    <col min="1802" max="1802" width="8" style="109" customWidth="1"/>
    <col min="1803" max="1804" width="10.85546875" style="109" customWidth="1"/>
    <col min="1805" max="1805" width="8" style="109" customWidth="1"/>
    <col min="1806" max="2048" width="9.140625" style="109"/>
    <col min="2049" max="2049" width="20.28515625" style="109" customWidth="1"/>
    <col min="2050" max="2050" width="11.28515625" style="109" customWidth="1"/>
    <col min="2051" max="2051" width="11" style="109" customWidth="1"/>
    <col min="2052" max="2052" width="8.140625" style="109" customWidth="1"/>
    <col min="2053" max="2054" width="11.140625" style="109" customWidth="1"/>
    <col min="2055" max="2055" width="8.5703125" style="109" customWidth="1"/>
    <col min="2056" max="2056" width="9.140625" style="109" customWidth="1"/>
    <col min="2057" max="2057" width="8.85546875" style="109" customWidth="1"/>
    <col min="2058" max="2058" width="8" style="109" customWidth="1"/>
    <col min="2059" max="2060" width="10.85546875" style="109" customWidth="1"/>
    <col min="2061" max="2061" width="8" style="109" customWidth="1"/>
    <col min="2062" max="2304" width="9.140625" style="109"/>
    <col min="2305" max="2305" width="20.28515625" style="109" customWidth="1"/>
    <col min="2306" max="2306" width="11.28515625" style="109" customWidth="1"/>
    <col min="2307" max="2307" width="11" style="109" customWidth="1"/>
    <col min="2308" max="2308" width="8.140625" style="109" customWidth="1"/>
    <col min="2309" max="2310" width="11.140625" style="109" customWidth="1"/>
    <col min="2311" max="2311" width="8.5703125" style="109" customWidth="1"/>
    <col min="2312" max="2312" width="9.140625" style="109" customWidth="1"/>
    <col min="2313" max="2313" width="8.85546875" style="109" customWidth="1"/>
    <col min="2314" max="2314" width="8" style="109" customWidth="1"/>
    <col min="2315" max="2316" width="10.85546875" style="109" customWidth="1"/>
    <col min="2317" max="2317" width="8" style="109" customWidth="1"/>
    <col min="2318" max="2560" width="9.140625" style="109"/>
    <col min="2561" max="2561" width="20.28515625" style="109" customWidth="1"/>
    <col min="2562" max="2562" width="11.28515625" style="109" customWidth="1"/>
    <col min="2563" max="2563" width="11" style="109" customWidth="1"/>
    <col min="2564" max="2564" width="8.140625" style="109" customWidth="1"/>
    <col min="2565" max="2566" width="11.140625" style="109" customWidth="1"/>
    <col min="2567" max="2567" width="8.5703125" style="109" customWidth="1"/>
    <col min="2568" max="2568" width="9.140625" style="109" customWidth="1"/>
    <col min="2569" max="2569" width="8.85546875" style="109" customWidth="1"/>
    <col min="2570" max="2570" width="8" style="109" customWidth="1"/>
    <col min="2571" max="2572" width="10.85546875" style="109" customWidth="1"/>
    <col min="2573" max="2573" width="8" style="109" customWidth="1"/>
    <col min="2574" max="2816" width="9.140625" style="109"/>
    <col min="2817" max="2817" width="20.28515625" style="109" customWidth="1"/>
    <col min="2818" max="2818" width="11.28515625" style="109" customWidth="1"/>
    <col min="2819" max="2819" width="11" style="109" customWidth="1"/>
    <col min="2820" max="2820" width="8.140625" style="109" customWidth="1"/>
    <col min="2821" max="2822" width="11.140625" style="109" customWidth="1"/>
    <col min="2823" max="2823" width="8.5703125" style="109" customWidth="1"/>
    <col min="2824" max="2824" width="9.140625" style="109" customWidth="1"/>
    <col min="2825" max="2825" width="8.85546875" style="109" customWidth="1"/>
    <col min="2826" max="2826" width="8" style="109" customWidth="1"/>
    <col min="2827" max="2828" width="10.85546875" style="109" customWidth="1"/>
    <col min="2829" max="2829" width="8" style="109" customWidth="1"/>
    <col min="2830" max="3072" width="9.140625" style="109"/>
    <col min="3073" max="3073" width="20.28515625" style="109" customWidth="1"/>
    <col min="3074" max="3074" width="11.28515625" style="109" customWidth="1"/>
    <col min="3075" max="3075" width="11" style="109" customWidth="1"/>
    <col min="3076" max="3076" width="8.140625" style="109" customWidth="1"/>
    <col min="3077" max="3078" width="11.140625" style="109" customWidth="1"/>
    <col min="3079" max="3079" width="8.5703125" style="109" customWidth="1"/>
    <col min="3080" max="3080" width="9.140625" style="109" customWidth="1"/>
    <col min="3081" max="3081" width="8.85546875" style="109" customWidth="1"/>
    <col min="3082" max="3082" width="8" style="109" customWidth="1"/>
    <col min="3083" max="3084" width="10.85546875" style="109" customWidth="1"/>
    <col min="3085" max="3085" width="8" style="109" customWidth="1"/>
    <col min="3086" max="3328" width="9.140625" style="109"/>
    <col min="3329" max="3329" width="20.28515625" style="109" customWidth="1"/>
    <col min="3330" max="3330" width="11.28515625" style="109" customWidth="1"/>
    <col min="3331" max="3331" width="11" style="109" customWidth="1"/>
    <col min="3332" max="3332" width="8.140625" style="109" customWidth="1"/>
    <col min="3333" max="3334" width="11.140625" style="109" customWidth="1"/>
    <col min="3335" max="3335" width="8.5703125" style="109" customWidth="1"/>
    <col min="3336" max="3336" width="9.140625" style="109" customWidth="1"/>
    <col min="3337" max="3337" width="8.85546875" style="109" customWidth="1"/>
    <col min="3338" max="3338" width="8" style="109" customWidth="1"/>
    <col min="3339" max="3340" width="10.85546875" style="109" customWidth="1"/>
    <col min="3341" max="3341" width="8" style="109" customWidth="1"/>
    <col min="3342" max="3584" width="9.140625" style="109"/>
    <col min="3585" max="3585" width="20.28515625" style="109" customWidth="1"/>
    <col min="3586" max="3586" width="11.28515625" style="109" customWidth="1"/>
    <col min="3587" max="3587" width="11" style="109" customWidth="1"/>
    <col min="3588" max="3588" width="8.140625" style="109" customWidth="1"/>
    <col min="3589" max="3590" width="11.140625" style="109" customWidth="1"/>
    <col min="3591" max="3591" width="8.5703125" style="109" customWidth="1"/>
    <col min="3592" max="3592" width="9.140625" style="109" customWidth="1"/>
    <col min="3593" max="3593" width="8.85546875" style="109" customWidth="1"/>
    <col min="3594" max="3594" width="8" style="109" customWidth="1"/>
    <col min="3595" max="3596" width="10.85546875" style="109" customWidth="1"/>
    <col min="3597" max="3597" width="8" style="109" customWidth="1"/>
    <col min="3598" max="3840" width="9.140625" style="109"/>
    <col min="3841" max="3841" width="20.28515625" style="109" customWidth="1"/>
    <col min="3842" max="3842" width="11.28515625" style="109" customWidth="1"/>
    <col min="3843" max="3843" width="11" style="109" customWidth="1"/>
    <col min="3844" max="3844" width="8.140625" style="109" customWidth="1"/>
    <col min="3845" max="3846" width="11.140625" style="109" customWidth="1"/>
    <col min="3847" max="3847" width="8.5703125" style="109" customWidth="1"/>
    <col min="3848" max="3848" width="9.140625" style="109" customWidth="1"/>
    <col min="3849" max="3849" width="8.85546875" style="109" customWidth="1"/>
    <col min="3850" max="3850" width="8" style="109" customWidth="1"/>
    <col min="3851" max="3852" width="10.85546875" style="109" customWidth="1"/>
    <col min="3853" max="3853" width="8" style="109" customWidth="1"/>
    <col min="3854" max="4096" width="9.140625" style="109"/>
    <col min="4097" max="4097" width="20.28515625" style="109" customWidth="1"/>
    <col min="4098" max="4098" width="11.28515625" style="109" customWidth="1"/>
    <col min="4099" max="4099" width="11" style="109" customWidth="1"/>
    <col min="4100" max="4100" width="8.140625" style="109" customWidth="1"/>
    <col min="4101" max="4102" width="11.140625" style="109" customWidth="1"/>
    <col min="4103" max="4103" width="8.5703125" style="109" customWidth="1"/>
    <col min="4104" max="4104" width="9.140625" style="109" customWidth="1"/>
    <col min="4105" max="4105" width="8.85546875" style="109" customWidth="1"/>
    <col min="4106" max="4106" width="8" style="109" customWidth="1"/>
    <col min="4107" max="4108" width="10.85546875" style="109" customWidth="1"/>
    <col min="4109" max="4109" width="8" style="109" customWidth="1"/>
    <col min="4110" max="4352" width="9.140625" style="109"/>
    <col min="4353" max="4353" width="20.28515625" style="109" customWidth="1"/>
    <col min="4354" max="4354" width="11.28515625" style="109" customWidth="1"/>
    <col min="4355" max="4355" width="11" style="109" customWidth="1"/>
    <col min="4356" max="4356" width="8.140625" style="109" customWidth="1"/>
    <col min="4357" max="4358" width="11.140625" style="109" customWidth="1"/>
    <col min="4359" max="4359" width="8.5703125" style="109" customWidth="1"/>
    <col min="4360" max="4360" width="9.140625" style="109" customWidth="1"/>
    <col min="4361" max="4361" width="8.85546875" style="109" customWidth="1"/>
    <col min="4362" max="4362" width="8" style="109" customWidth="1"/>
    <col min="4363" max="4364" width="10.85546875" style="109" customWidth="1"/>
    <col min="4365" max="4365" width="8" style="109" customWidth="1"/>
    <col min="4366" max="4608" width="9.140625" style="109"/>
    <col min="4609" max="4609" width="20.28515625" style="109" customWidth="1"/>
    <col min="4610" max="4610" width="11.28515625" style="109" customWidth="1"/>
    <col min="4611" max="4611" width="11" style="109" customWidth="1"/>
    <col min="4612" max="4612" width="8.140625" style="109" customWidth="1"/>
    <col min="4613" max="4614" width="11.140625" style="109" customWidth="1"/>
    <col min="4615" max="4615" width="8.5703125" style="109" customWidth="1"/>
    <col min="4616" max="4616" width="9.140625" style="109" customWidth="1"/>
    <col min="4617" max="4617" width="8.85546875" style="109" customWidth="1"/>
    <col min="4618" max="4618" width="8" style="109" customWidth="1"/>
    <col min="4619" max="4620" width="10.85546875" style="109" customWidth="1"/>
    <col min="4621" max="4621" width="8" style="109" customWidth="1"/>
    <col min="4622" max="4864" width="9.140625" style="109"/>
    <col min="4865" max="4865" width="20.28515625" style="109" customWidth="1"/>
    <col min="4866" max="4866" width="11.28515625" style="109" customWidth="1"/>
    <col min="4867" max="4867" width="11" style="109" customWidth="1"/>
    <col min="4868" max="4868" width="8.140625" style="109" customWidth="1"/>
    <col min="4869" max="4870" width="11.140625" style="109" customWidth="1"/>
    <col min="4871" max="4871" width="8.5703125" style="109" customWidth="1"/>
    <col min="4872" max="4872" width="9.140625" style="109" customWidth="1"/>
    <col min="4873" max="4873" width="8.85546875" style="109" customWidth="1"/>
    <col min="4874" max="4874" width="8" style="109" customWidth="1"/>
    <col min="4875" max="4876" width="10.85546875" style="109" customWidth="1"/>
    <col min="4877" max="4877" width="8" style="109" customWidth="1"/>
    <col min="4878" max="5120" width="9.140625" style="109"/>
    <col min="5121" max="5121" width="20.28515625" style="109" customWidth="1"/>
    <col min="5122" max="5122" width="11.28515625" style="109" customWidth="1"/>
    <col min="5123" max="5123" width="11" style="109" customWidth="1"/>
    <col min="5124" max="5124" width="8.140625" style="109" customWidth="1"/>
    <col min="5125" max="5126" width="11.140625" style="109" customWidth="1"/>
    <col min="5127" max="5127" width="8.5703125" style="109" customWidth="1"/>
    <col min="5128" max="5128" width="9.140625" style="109" customWidth="1"/>
    <col min="5129" max="5129" width="8.85546875" style="109" customWidth="1"/>
    <col min="5130" max="5130" width="8" style="109" customWidth="1"/>
    <col min="5131" max="5132" width="10.85546875" style="109" customWidth="1"/>
    <col min="5133" max="5133" width="8" style="109" customWidth="1"/>
    <col min="5134" max="5376" width="9.140625" style="109"/>
    <col min="5377" max="5377" width="20.28515625" style="109" customWidth="1"/>
    <col min="5378" max="5378" width="11.28515625" style="109" customWidth="1"/>
    <col min="5379" max="5379" width="11" style="109" customWidth="1"/>
    <col min="5380" max="5380" width="8.140625" style="109" customWidth="1"/>
    <col min="5381" max="5382" width="11.140625" style="109" customWidth="1"/>
    <col min="5383" max="5383" width="8.5703125" style="109" customWidth="1"/>
    <col min="5384" max="5384" width="9.140625" style="109" customWidth="1"/>
    <col min="5385" max="5385" width="8.85546875" style="109" customWidth="1"/>
    <col min="5386" max="5386" width="8" style="109" customWidth="1"/>
    <col min="5387" max="5388" width="10.85546875" style="109" customWidth="1"/>
    <col min="5389" max="5389" width="8" style="109" customWidth="1"/>
    <col min="5390" max="5632" width="9.140625" style="109"/>
    <col min="5633" max="5633" width="20.28515625" style="109" customWidth="1"/>
    <col min="5634" max="5634" width="11.28515625" style="109" customWidth="1"/>
    <col min="5635" max="5635" width="11" style="109" customWidth="1"/>
    <col min="5636" max="5636" width="8.140625" style="109" customWidth="1"/>
    <col min="5637" max="5638" width="11.140625" style="109" customWidth="1"/>
    <col min="5639" max="5639" width="8.5703125" style="109" customWidth="1"/>
    <col min="5640" max="5640" width="9.140625" style="109" customWidth="1"/>
    <col min="5641" max="5641" width="8.85546875" style="109" customWidth="1"/>
    <col min="5642" max="5642" width="8" style="109" customWidth="1"/>
    <col min="5643" max="5644" width="10.85546875" style="109" customWidth="1"/>
    <col min="5645" max="5645" width="8" style="109" customWidth="1"/>
    <col min="5646" max="5888" width="9.140625" style="109"/>
    <col min="5889" max="5889" width="20.28515625" style="109" customWidth="1"/>
    <col min="5890" max="5890" width="11.28515625" style="109" customWidth="1"/>
    <col min="5891" max="5891" width="11" style="109" customWidth="1"/>
    <col min="5892" max="5892" width="8.140625" style="109" customWidth="1"/>
    <col min="5893" max="5894" width="11.140625" style="109" customWidth="1"/>
    <col min="5895" max="5895" width="8.5703125" style="109" customWidth="1"/>
    <col min="5896" max="5896" width="9.140625" style="109" customWidth="1"/>
    <col min="5897" max="5897" width="8.85546875" style="109" customWidth="1"/>
    <col min="5898" max="5898" width="8" style="109" customWidth="1"/>
    <col min="5899" max="5900" width="10.85546875" style="109" customWidth="1"/>
    <col min="5901" max="5901" width="8" style="109" customWidth="1"/>
    <col min="5902" max="6144" width="9.140625" style="109"/>
    <col min="6145" max="6145" width="20.28515625" style="109" customWidth="1"/>
    <col min="6146" max="6146" width="11.28515625" style="109" customWidth="1"/>
    <col min="6147" max="6147" width="11" style="109" customWidth="1"/>
    <col min="6148" max="6148" width="8.140625" style="109" customWidth="1"/>
    <col min="6149" max="6150" width="11.140625" style="109" customWidth="1"/>
    <col min="6151" max="6151" width="8.5703125" style="109" customWidth="1"/>
    <col min="6152" max="6152" width="9.140625" style="109" customWidth="1"/>
    <col min="6153" max="6153" width="8.85546875" style="109" customWidth="1"/>
    <col min="6154" max="6154" width="8" style="109" customWidth="1"/>
    <col min="6155" max="6156" width="10.85546875" style="109" customWidth="1"/>
    <col min="6157" max="6157" width="8" style="109" customWidth="1"/>
    <col min="6158" max="6400" width="9.140625" style="109"/>
    <col min="6401" max="6401" width="20.28515625" style="109" customWidth="1"/>
    <col min="6402" max="6402" width="11.28515625" style="109" customWidth="1"/>
    <col min="6403" max="6403" width="11" style="109" customWidth="1"/>
    <col min="6404" max="6404" width="8.140625" style="109" customWidth="1"/>
    <col min="6405" max="6406" width="11.140625" style="109" customWidth="1"/>
    <col min="6407" max="6407" width="8.5703125" style="109" customWidth="1"/>
    <col min="6408" max="6408" width="9.140625" style="109" customWidth="1"/>
    <col min="6409" max="6409" width="8.85546875" style="109" customWidth="1"/>
    <col min="6410" max="6410" width="8" style="109" customWidth="1"/>
    <col min="6411" max="6412" width="10.85546875" style="109" customWidth="1"/>
    <col min="6413" max="6413" width="8" style="109" customWidth="1"/>
    <col min="6414" max="6656" width="9.140625" style="109"/>
    <col min="6657" max="6657" width="20.28515625" style="109" customWidth="1"/>
    <col min="6658" max="6658" width="11.28515625" style="109" customWidth="1"/>
    <col min="6659" max="6659" width="11" style="109" customWidth="1"/>
    <col min="6660" max="6660" width="8.140625" style="109" customWidth="1"/>
    <col min="6661" max="6662" width="11.140625" style="109" customWidth="1"/>
    <col min="6663" max="6663" width="8.5703125" style="109" customWidth="1"/>
    <col min="6664" max="6664" width="9.140625" style="109" customWidth="1"/>
    <col min="6665" max="6665" width="8.85546875" style="109" customWidth="1"/>
    <col min="6666" max="6666" width="8" style="109" customWidth="1"/>
    <col min="6667" max="6668" width="10.85546875" style="109" customWidth="1"/>
    <col min="6669" max="6669" width="8" style="109" customWidth="1"/>
    <col min="6670" max="6912" width="9.140625" style="109"/>
    <col min="6913" max="6913" width="20.28515625" style="109" customWidth="1"/>
    <col min="6914" max="6914" width="11.28515625" style="109" customWidth="1"/>
    <col min="6915" max="6915" width="11" style="109" customWidth="1"/>
    <col min="6916" max="6916" width="8.140625" style="109" customWidth="1"/>
    <col min="6917" max="6918" width="11.140625" style="109" customWidth="1"/>
    <col min="6919" max="6919" width="8.5703125" style="109" customWidth="1"/>
    <col min="6920" max="6920" width="9.140625" style="109" customWidth="1"/>
    <col min="6921" max="6921" width="8.85546875" style="109" customWidth="1"/>
    <col min="6922" max="6922" width="8" style="109" customWidth="1"/>
    <col min="6923" max="6924" width="10.85546875" style="109" customWidth="1"/>
    <col min="6925" max="6925" width="8" style="109" customWidth="1"/>
    <col min="6926" max="7168" width="9.140625" style="109"/>
    <col min="7169" max="7169" width="20.28515625" style="109" customWidth="1"/>
    <col min="7170" max="7170" width="11.28515625" style="109" customWidth="1"/>
    <col min="7171" max="7171" width="11" style="109" customWidth="1"/>
    <col min="7172" max="7172" width="8.140625" style="109" customWidth="1"/>
    <col min="7173" max="7174" width="11.140625" style="109" customWidth="1"/>
    <col min="7175" max="7175" width="8.5703125" style="109" customWidth="1"/>
    <col min="7176" max="7176" width="9.140625" style="109" customWidth="1"/>
    <col min="7177" max="7177" width="8.85546875" style="109" customWidth="1"/>
    <col min="7178" max="7178" width="8" style="109" customWidth="1"/>
    <col min="7179" max="7180" width="10.85546875" style="109" customWidth="1"/>
    <col min="7181" max="7181" width="8" style="109" customWidth="1"/>
    <col min="7182" max="7424" width="9.140625" style="109"/>
    <col min="7425" max="7425" width="20.28515625" style="109" customWidth="1"/>
    <col min="7426" max="7426" width="11.28515625" style="109" customWidth="1"/>
    <col min="7427" max="7427" width="11" style="109" customWidth="1"/>
    <col min="7428" max="7428" width="8.140625" style="109" customWidth="1"/>
    <col min="7429" max="7430" width="11.140625" style="109" customWidth="1"/>
    <col min="7431" max="7431" width="8.5703125" style="109" customWidth="1"/>
    <col min="7432" max="7432" width="9.140625" style="109" customWidth="1"/>
    <col min="7433" max="7433" width="8.85546875" style="109" customWidth="1"/>
    <col min="7434" max="7434" width="8" style="109" customWidth="1"/>
    <col min="7435" max="7436" width="10.85546875" style="109" customWidth="1"/>
    <col min="7437" max="7437" width="8" style="109" customWidth="1"/>
    <col min="7438" max="7680" width="9.140625" style="109"/>
    <col min="7681" max="7681" width="20.28515625" style="109" customWidth="1"/>
    <col min="7682" max="7682" width="11.28515625" style="109" customWidth="1"/>
    <col min="7683" max="7683" width="11" style="109" customWidth="1"/>
    <col min="7684" max="7684" width="8.140625" style="109" customWidth="1"/>
    <col min="7685" max="7686" width="11.140625" style="109" customWidth="1"/>
    <col min="7687" max="7687" width="8.5703125" style="109" customWidth="1"/>
    <col min="7688" max="7688" width="9.140625" style="109" customWidth="1"/>
    <col min="7689" max="7689" width="8.85546875" style="109" customWidth="1"/>
    <col min="7690" max="7690" width="8" style="109" customWidth="1"/>
    <col min="7691" max="7692" width="10.85546875" style="109" customWidth="1"/>
    <col min="7693" max="7693" width="8" style="109" customWidth="1"/>
    <col min="7694" max="7936" width="9.140625" style="109"/>
    <col min="7937" max="7937" width="20.28515625" style="109" customWidth="1"/>
    <col min="7938" max="7938" width="11.28515625" style="109" customWidth="1"/>
    <col min="7939" max="7939" width="11" style="109" customWidth="1"/>
    <col min="7940" max="7940" width="8.140625" style="109" customWidth="1"/>
    <col min="7941" max="7942" width="11.140625" style="109" customWidth="1"/>
    <col min="7943" max="7943" width="8.5703125" style="109" customWidth="1"/>
    <col min="7944" max="7944" width="9.140625" style="109" customWidth="1"/>
    <col min="7945" max="7945" width="8.85546875" style="109" customWidth="1"/>
    <col min="7946" max="7946" width="8" style="109" customWidth="1"/>
    <col min="7947" max="7948" width="10.85546875" style="109" customWidth="1"/>
    <col min="7949" max="7949" width="8" style="109" customWidth="1"/>
    <col min="7950" max="8192" width="9.140625" style="109"/>
    <col min="8193" max="8193" width="20.28515625" style="109" customWidth="1"/>
    <col min="8194" max="8194" width="11.28515625" style="109" customWidth="1"/>
    <col min="8195" max="8195" width="11" style="109" customWidth="1"/>
    <col min="8196" max="8196" width="8.140625" style="109" customWidth="1"/>
    <col min="8197" max="8198" width="11.140625" style="109" customWidth="1"/>
    <col min="8199" max="8199" width="8.5703125" style="109" customWidth="1"/>
    <col min="8200" max="8200" width="9.140625" style="109" customWidth="1"/>
    <col min="8201" max="8201" width="8.85546875" style="109" customWidth="1"/>
    <col min="8202" max="8202" width="8" style="109" customWidth="1"/>
    <col min="8203" max="8204" width="10.85546875" style="109" customWidth="1"/>
    <col min="8205" max="8205" width="8" style="109" customWidth="1"/>
    <col min="8206" max="8448" width="9.140625" style="109"/>
    <col min="8449" max="8449" width="20.28515625" style="109" customWidth="1"/>
    <col min="8450" max="8450" width="11.28515625" style="109" customWidth="1"/>
    <col min="8451" max="8451" width="11" style="109" customWidth="1"/>
    <col min="8452" max="8452" width="8.140625" style="109" customWidth="1"/>
    <col min="8453" max="8454" width="11.140625" style="109" customWidth="1"/>
    <col min="8455" max="8455" width="8.5703125" style="109" customWidth="1"/>
    <col min="8456" max="8456" width="9.140625" style="109" customWidth="1"/>
    <col min="8457" max="8457" width="8.85546875" style="109" customWidth="1"/>
    <col min="8458" max="8458" width="8" style="109" customWidth="1"/>
    <col min="8459" max="8460" width="10.85546875" style="109" customWidth="1"/>
    <col min="8461" max="8461" width="8" style="109" customWidth="1"/>
    <col min="8462" max="8704" width="9.140625" style="109"/>
    <col min="8705" max="8705" width="20.28515625" style="109" customWidth="1"/>
    <col min="8706" max="8706" width="11.28515625" style="109" customWidth="1"/>
    <col min="8707" max="8707" width="11" style="109" customWidth="1"/>
    <col min="8708" max="8708" width="8.140625" style="109" customWidth="1"/>
    <col min="8709" max="8710" width="11.140625" style="109" customWidth="1"/>
    <col min="8711" max="8711" width="8.5703125" style="109" customWidth="1"/>
    <col min="8712" max="8712" width="9.140625" style="109" customWidth="1"/>
    <col min="8713" max="8713" width="8.85546875" style="109" customWidth="1"/>
    <col min="8714" max="8714" width="8" style="109" customWidth="1"/>
    <col min="8715" max="8716" width="10.85546875" style="109" customWidth="1"/>
    <col min="8717" max="8717" width="8" style="109" customWidth="1"/>
    <col min="8718" max="8960" width="9.140625" style="109"/>
    <col min="8961" max="8961" width="20.28515625" style="109" customWidth="1"/>
    <col min="8962" max="8962" width="11.28515625" style="109" customWidth="1"/>
    <col min="8963" max="8963" width="11" style="109" customWidth="1"/>
    <col min="8964" max="8964" width="8.140625" style="109" customWidth="1"/>
    <col min="8965" max="8966" width="11.140625" style="109" customWidth="1"/>
    <col min="8967" max="8967" width="8.5703125" style="109" customWidth="1"/>
    <col min="8968" max="8968" width="9.140625" style="109" customWidth="1"/>
    <col min="8969" max="8969" width="8.85546875" style="109" customWidth="1"/>
    <col min="8970" max="8970" width="8" style="109" customWidth="1"/>
    <col min="8971" max="8972" width="10.85546875" style="109" customWidth="1"/>
    <col min="8973" max="8973" width="8" style="109" customWidth="1"/>
    <col min="8974" max="9216" width="9.140625" style="109"/>
    <col min="9217" max="9217" width="20.28515625" style="109" customWidth="1"/>
    <col min="9218" max="9218" width="11.28515625" style="109" customWidth="1"/>
    <col min="9219" max="9219" width="11" style="109" customWidth="1"/>
    <col min="9220" max="9220" width="8.140625" style="109" customWidth="1"/>
    <col min="9221" max="9222" width="11.140625" style="109" customWidth="1"/>
    <col min="9223" max="9223" width="8.5703125" style="109" customWidth="1"/>
    <col min="9224" max="9224" width="9.140625" style="109" customWidth="1"/>
    <col min="9225" max="9225" width="8.85546875" style="109" customWidth="1"/>
    <col min="9226" max="9226" width="8" style="109" customWidth="1"/>
    <col min="9227" max="9228" width="10.85546875" style="109" customWidth="1"/>
    <col min="9229" max="9229" width="8" style="109" customWidth="1"/>
    <col min="9230" max="9472" width="9.140625" style="109"/>
    <col min="9473" max="9473" width="20.28515625" style="109" customWidth="1"/>
    <col min="9474" max="9474" width="11.28515625" style="109" customWidth="1"/>
    <col min="9475" max="9475" width="11" style="109" customWidth="1"/>
    <col min="9476" max="9476" width="8.140625" style="109" customWidth="1"/>
    <col min="9477" max="9478" width="11.140625" style="109" customWidth="1"/>
    <col min="9479" max="9479" width="8.5703125" style="109" customWidth="1"/>
    <col min="9480" max="9480" width="9.140625" style="109" customWidth="1"/>
    <col min="9481" max="9481" width="8.85546875" style="109" customWidth="1"/>
    <col min="9482" max="9482" width="8" style="109" customWidth="1"/>
    <col min="9483" max="9484" width="10.85546875" style="109" customWidth="1"/>
    <col min="9485" max="9485" width="8" style="109" customWidth="1"/>
    <col min="9486" max="9728" width="9.140625" style="109"/>
    <col min="9729" max="9729" width="20.28515625" style="109" customWidth="1"/>
    <col min="9730" max="9730" width="11.28515625" style="109" customWidth="1"/>
    <col min="9731" max="9731" width="11" style="109" customWidth="1"/>
    <col min="9732" max="9732" width="8.140625" style="109" customWidth="1"/>
    <col min="9733" max="9734" width="11.140625" style="109" customWidth="1"/>
    <col min="9735" max="9735" width="8.5703125" style="109" customWidth="1"/>
    <col min="9736" max="9736" width="9.140625" style="109" customWidth="1"/>
    <col min="9737" max="9737" width="8.85546875" style="109" customWidth="1"/>
    <col min="9738" max="9738" width="8" style="109" customWidth="1"/>
    <col min="9739" max="9740" width="10.85546875" style="109" customWidth="1"/>
    <col min="9741" max="9741" width="8" style="109" customWidth="1"/>
    <col min="9742" max="9984" width="9.140625" style="109"/>
    <col min="9985" max="9985" width="20.28515625" style="109" customWidth="1"/>
    <col min="9986" max="9986" width="11.28515625" style="109" customWidth="1"/>
    <col min="9987" max="9987" width="11" style="109" customWidth="1"/>
    <col min="9988" max="9988" width="8.140625" style="109" customWidth="1"/>
    <col min="9989" max="9990" width="11.140625" style="109" customWidth="1"/>
    <col min="9991" max="9991" width="8.5703125" style="109" customWidth="1"/>
    <col min="9992" max="9992" width="9.140625" style="109" customWidth="1"/>
    <col min="9993" max="9993" width="8.85546875" style="109" customWidth="1"/>
    <col min="9994" max="9994" width="8" style="109" customWidth="1"/>
    <col min="9995" max="9996" width="10.85546875" style="109" customWidth="1"/>
    <col min="9997" max="9997" width="8" style="109" customWidth="1"/>
    <col min="9998" max="10240" width="9.140625" style="109"/>
    <col min="10241" max="10241" width="20.28515625" style="109" customWidth="1"/>
    <col min="10242" max="10242" width="11.28515625" style="109" customWidth="1"/>
    <col min="10243" max="10243" width="11" style="109" customWidth="1"/>
    <col min="10244" max="10244" width="8.140625" style="109" customWidth="1"/>
    <col min="10245" max="10246" width="11.140625" style="109" customWidth="1"/>
    <col min="10247" max="10247" width="8.5703125" style="109" customWidth="1"/>
    <col min="10248" max="10248" width="9.140625" style="109" customWidth="1"/>
    <col min="10249" max="10249" width="8.85546875" style="109" customWidth="1"/>
    <col min="10250" max="10250" width="8" style="109" customWidth="1"/>
    <col min="10251" max="10252" width="10.85546875" style="109" customWidth="1"/>
    <col min="10253" max="10253" width="8" style="109" customWidth="1"/>
    <col min="10254" max="10496" width="9.140625" style="109"/>
    <col min="10497" max="10497" width="20.28515625" style="109" customWidth="1"/>
    <col min="10498" max="10498" width="11.28515625" style="109" customWidth="1"/>
    <col min="10499" max="10499" width="11" style="109" customWidth="1"/>
    <col min="10500" max="10500" width="8.140625" style="109" customWidth="1"/>
    <col min="10501" max="10502" width="11.140625" style="109" customWidth="1"/>
    <col min="10503" max="10503" width="8.5703125" style="109" customWidth="1"/>
    <col min="10504" max="10504" width="9.140625" style="109" customWidth="1"/>
    <col min="10505" max="10505" width="8.85546875" style="109" customWidth="1"/>
    <col min="10506" max="10506" width="8" style="109" customWidth="1"/>
    <col min="10507" max="10508" width="10.85546875" style="109" customWidth="1"/>
    <col min="10509" max="10509" width="8" style="109" customWidth="1"/>
    <col min="10510" max="10752" width="9.140625" style="109"/>
    <col min="10753" max="10753" width="20.28515625" style="109" customWidth="1"/>
    <col min="10754" max="10754" width="11.28515625" style="109" customWidth="1"/>
    <col min="10755" max="10755" width="11" style="109" customWidth="1"/>
    <col min="10756" max="10756" width="8.140625" style="109" customWidth="1"/>
    <col min="10757" max="10758" width="11.140625" style="109" customWidth="1"/>
    <col min="10759" max="10759" width="8.5703125" style="109" customWidth="1"/>
    <col min="10760" max="10760" width="9.140625" style="109" customWidth="1"/>
    <col min="10761" max="10761" width="8.85546875" style="109" customWidth="1"/>
    <col min="10762" max="10762" width="8" style="109" customWidth="1"/>
    <col min="10763" max="10764" width="10.85546875" style="109" customWidth="1"/>
    <col min="10765" max="10765" width="8" style="109" customWidth="1"/>
    <col min="10766" max="11008" width="9.140625" style="109"/>
    <col min="11009" max="11009" width="20.28515625" style="109" customWidth="1"/>
    <col min="11010" max="11010" width="11.28515625" style="109" customWidth="1"/>
    <col min="11011" max="11011" width="11" style="109" customWidth="1"/>
    <col min="11012" max="11012" width="8.140625" style="109" customWidth="1"/>
    <col min="11013" max="11014" width="11.140625" style="109" customWidth="1"/>
    <col min="11015" max="11015" width="8.5703125" style="109" customWidth="1"/>
    <col min="11016" max="11016" width="9.140625" style="109" customWidth="1"/>
    <col min="11017" max="11017" width="8.85546875" style="109" customWidth="1"/>
    <col min="11018" max="11018" width="8" style="109" customWidth="1"/>
    <col min="11019" max="11020" width="10.85546875" style="109" customWidth="1"/>
    <col min="11021" max="11021" width="8" style="109" customWidth="1"/>
    <col min="11022" max="11264" width="9.140625" style="109"/>
    <col min="11265" max="11265" width="20.28515625" style="109" customWidth="1"/>
    <col min="11266" max="11266" width="11.28515625" style="109" customWidth="1"/>
    <col min="11267" max="11267" width="11" style="109" customWidth="1"/>
    <col min="11268" max="11268" width="8.140625" style="109" customWidth="1"/>
    <col min="11269" max="11270" width="11.140625" style="109" customWidth="1"/>
    <col min="11271" max="11271" width="8.5703125" style="109" customWidth="1"/>
    <col min="11272" max="11272" width="9.140625" style="109" customWidth="1"/>
    <col min="11273" max="11273" width="8.85546875" style="109" customWidth="1"/>
    <col min="11274" max="11274" width="8" style="109" customWidth="1"/>
    <col min="11275" max="11276" width="10.85546875" style="109" customWidth="1"/>
    <col min="11277" max="11277" width="8" style="109" customWidth="1"/>
    <col min="11278" max="11520" width="9.140625" style="109"/>
    <col min="11521" max="11521" width="20.28515625" style="109" customWidth="1"/>
    <col min="11522" max="11522" width="11.28515625" style="109" customWidth="1"/>
    <col min="11523" max="11523" width="11" style="109" customWidth="1"/>
    <col min="11524" max="11524" width="8.140625" style="109" customWidth="1"/>
    <col min="11525" max="11526" width="11.140625" style="109" customWidth="1"/>
    <col min="11527" max="11527" width="8.5703125" style="109" customWidth="1"/>
    <col min="11528" max="11528" width="9.140625" style="109" customWidth="1"/>
    <col min="11529" max="11529" width="8.85546875" style="109" customWidth="1"/>
    <col min="11530" max="11530" width="8" style="109" customWidth="1"/>
    <col min="11531" max="11532" width="10.85546875" style="109" customWidth="1"/>
    <col min="11533" max="11533" width="8" style="109" customWidth="1"/>
    <col min="11534" max="11776" width="9.140625" style="109"/>
    <col min="11777" max="11777" width="20.28515625" style="109" customWidth="1"/>
    <col min="11778" max="11778" width="11.28515625" style="109" customWidth="1"/>
    <col min="11779" max="11779" width="11" style="109" customWidth="1"/>
    <col min="11780" max="11780" width="8.140625" style="109" customWidth="1"/>
    <col min="11781" max="11782" width="11.140625" style="109" customWidth="1"/>
    <col min="11783" max="11783" width="8.5703125" style="109" customWidth="1"/>
    <col min="11784" max="11784" width="9.140625" style="109" customWidth="1"/>
    <col min="11785" max="11785" width="8.85546875" style="109" customWidth="1"/>
    <col min="11786" max="11786" width="8" style="109" customWidth="1"/>
    <col min="11787" max="11788" width="10.85546875" style="109" customWidth="1"/>
    <col min="11789" max="11789" width="8" style="109" customWidth="1"/>
    <col min="11790" max="12032" width="9.140625" style="109"/>
    <col min="12033" max="12033" width="20.28515625" style="109" customWidth="1"/>
    <col min="12034" max="12034" width="11.28515625" style="109" customWidth="1"/>
    <col min="12035" max="12035" width="11" style="109" customWidth="1"/>
    <col min="12036" max="12036" width="8.140625" style="109" customWidth="1"/>
    <col min="12037" max="12038" width="11.140625" style="109" customWidth="1"/>
    <col min="12039" max="12039" width="8.5703125" style="109" customWidth="1"/>
    <col min="12040" max="12040" width="9.140625" style="109" customWidth="1"/>
    <col min="12041" max="12041" width="8.85546875" style="109" customWidth="1"/>
    <col min="12042" max="12042" width="8" style="109" customWidth="1"/>
    <col min="12043" max="12044" width="10.85546875" style="109" customWidth="1"/>
    <col min="12045" max="12045" width="8" style="109" customWidth="1"/>
    <col min="12046" max="12288" width="9.140625" style="109"/>
    <col min="12289" max="12289" width="20.28515625" style="109" customWidth="1"/>
    <col min="12290" max="12290" width="11.28515625" style="109" customWidth="1"/>
    <col min="12291" max="12291" width="11" style="109" customWidth="1"/>
    <col min="12292" max="12292" width="8.140625" style="109" customWidth="1"/>
    <col min="12293" max="12294" width="11.140625" style="109" customWidth="1"/>
    <col min="12295" max="12295" width="8.5703125" style="109" customWidth="1"/>
    <col min="12296" max="12296" width="9.140625" style="109" customWidth="1"/>
    <col min="12297" max="12297" width="8.85546875" style="109" customWidth="1"/>
    <col min="12298" max="12298" width="8" style="109" customWidth="1"/>
    <col min="12299" max="12300" width="10.85546875" style="109" customWidth="1"/>
    <col min="12301" max="12301" width="8" style="109" customWidth="1"/>
    <col min="12302" max="12544" width="9.140625" style="109"/>
    <col min="12545" max="12545" width="20.28515625" style="109" customWidth="1"/>
    <col min="12546" max="12546" width="11.28515625" style="109" customWidth="1"/>
    <col min="12547" max="12547" width="11" style="109" customWidth="1"/>
    <col min="12548" max="12548" width="8.140625" style="109" customWidth="1"/>
    <col min="12549" max="12550" width="11.140625" style="109" customWidth="1"/>
    <col min="12551" max="12551" width="8.5703125" style="109" customWidth="1"/>
    <col min="12552" max="12552" width="9.140625" style="109" customWidth="1"/>
    <col min="12553" max="12553" width="8.85546875" style="109" customWidth="1"/>
    <col min="12554" max="12554" width="8" style="109" customWidth="1"/>
    <col min="12555" max="12556" width="10.85546875" style="109" customWidth="1"/>
    <col min="12557" max="12557" width="8" style="109" customWidth="1"/>
    <col min="12558" max="12800" width="9.140625" style="109"/>
    <col min="12801" max="12801" width="20.28515625" style="109" customWidth="1"/>
    <col min="12802" max="12802" width="11.28515625" style="109" customWidth="1"/>
    <col min="12803" max="12803" width="11" style="109" customWidth="1"/>
    <col min="12804" max="12804" width="8.140625" style="109" customWidth="1"/>
    <col min="12805" max="12806" width="11.140625" style="109" customWidth="1"/>
    <col min="12807" max="12807" width="8.5703125" style="109" customWidth="1"/>
    <col min="12808" max="12808" width="9.140625" style="109" customWidth="1"/>
    <col min="12809" max="12809" width="8.85546875" style="109" customWidth="1"/>
    <col min="12810" max="12810" width="8" style="109" customWidth="1"/>
    <col min="12811" max="12812" width="10.85546875" style="109" customWidth="1"/>
    <col min="12813" max="12813" width="8" style="109" customWidth="1"/>
    <col min="12814" max="13056" width="9.140625" style="109"/>
    <col min="13057" max="13057" width="20.28515625" style="109" customWidth="1"/>
    <col min="13058" max="13058" width="11.28515625" style="109" customWidth="1"/>
    <col min="13059" max="13059" width="11" style="109" customWidth="1"/>
    <col min="13060" max="13060" width="8.140625" style="109" customWidth="1"/>
    <col min="13061" max="13062" width="11.140625" style="109" customWidth="1"/>
    <col min="13063" max="13063" width="8.5703125" style="109" customWidth="1"/>
    <col min="13064" max="13064" width="9.140625" style="109" customWidth="1"/>
    <col min="13065" max="13065" width="8.85546875" style="109" customWidth="1"/>
    <col min="13066" max="13066" width="8" style="109" customWidth="1"/>
    <col min="13067" max="13068" width="10.85546875" style="109" customWidth="1"/>
    <col min="13069" max="13069" width="8" style="109" customWidth="1"/>
    <col min="13070" max="13312" width="9.140625" style="109"/>
    <col min="13313" max="13313" width="20.28515625" style="109" customWidth="1"/>
    <col min="13314" max="13314" width="11.28515625" style="109" customWidth="1"/>
    <col min="13315" max="13315" width="11" style="109" customWidth="1"/>
    <col min="13316" max="13316" width="8.140625" style="109" customWidth="1"/>
    <col min="13317" max="13318" width="11.140625" style="109" customWidth="1"/>
    <col min="13319" max="13319" width="8.5703125" style="109" customWidth="1"/>
    <col min="13320" max="13320" width="9.140625" style="109" customWidth="1"/>
    <col min="13321" max="13321" width="8.85546875" style="109" customWidth="1"/>
    <col min="13322" max="13322" width="8" style="109" customWidth="1"/>
    <col min="13323" max="13324" width="10.85546875" style="109" customWidth="1"/>
    <col min="13325" max="13325" width="8" style="109" customWidth="1"/>
    <col min="13326" max="13568" width="9.140625" style="109"/>
    <col min="13569" max="13569" width="20.28515625" style="109" customWidth="1"/>
    <col min="13570" max="13570" width="11.28515625" style="109" customWidth="1"/>
    <col min="13571" max="13571" width="11" style="109" customWidth="1"/>
    <col min="13572" max="13572" width="8.140625" style="109" customWidth="1"/>
    <col min="13573" max="13574" width="11.140625" style="109" customWidth="1"/>
    <col min="13575" max="13575" width="8.5703125" style="109" customWidth="1"/>
    <col min="13576" max="13576" width="9.140625" style="109" customWidth="1"/>
    <col min="13577" max="13577" width="8.85546875" style="109" customWidth="1"/>
    <col min="13578" max="13578" width="8" style="109" customWidth="1"/>
    <col min="13579" max="13580" width="10.85546875" style="109" customWidth="1"/>
    <col min="13581" max="13581" width="8" style="109" customWidth="1"/>
    <col min="13582" max="13824" width="9.140625" style="109"/>
    <col min="13825" max="13825" width="20.28515625" style="109" customWidth="1"/>
    <col min="13826" max="13826" width="11.28515625" style="109" customWidth="1"/>
    <col min="13827" max="13827" width="11" style="109" customWidth="1"/>
    <col min="13828" max="13828" width="8.140625" style="109" customWidth="1"/>
    <col min="13829" max="13830" width="11.140625" style="109" customWidth="1"/>
    <col min="13831" max="13831" width="8.5703125" style="109" customWidth="1"/>
    <col min="13832" max="13832" width="9.140625" style="109" customWidth="1"/>
    <col min="13833" max="13833" width="8.85546875" style="109" customWidth="1"/>
    <col min="13834" max="13834" width="8" style="109" customWidth="1"/>
    <col min="13835" max="13836" width="10.85546875" style="109" customWidth="1"/>
    <col min="13837" max="13837" width="8" style="109" customWidth="1"/>
    <col min="13838" max="14080" width="9.140625" style="109"/>
    <col min="14081" max="14081" width="20.28515625" style="109" customWidth="1"/>
    <col min="14082" max="14082" width="11.28515625" style="109" customWidth="1"/>
    <col min="14083" max="14083" width="11" style="109" customWidth="1"/>
    <col min="14084" max="14084" width="8.140625" style="109" customWidth="1"/>
    <col min="14085" max="14086" width="11.140625" style="109" customWidth="1"/>
    <col min="14087" max="14087" width="8.5703125" style="109" customWidth="1"/>
    <col min="14088" max="14088" width="9.140625" style="109" customWidth="1"/>
    <col min="14089" max="14089" width="8.85546875" style="109" customWidth="1"/>
    <col min="14090" max="14090" width="8" style="109" customWidth="1"/>
    <col min="14091" max="14092" width="10.85546875" style="109" customWidth="1"/>
    <col min="14093" max="14093" width="8" style="109" customWidth="1"/>
    <col min="14094" max="14336" width="9.140625" style="109"/>
    <col min="14337" max="14337" width="20.28515625" style="109" customWidth="1"/>
    <col min="14338" max="14338" width="11.28515625" style="109" customWidth="1"/>
    <col min="14339" max="14339" width="11" style="109" customWidth="1"/>
    <col min="14340" max="14340" width="8.140625" style="109" customWidth="1"/>
    <col min="14341" max="14342" width="11.140625" style="109" customWidth="1"/>
    <col min="14343" max="14343" width="8.5703125" style="109" customWidth="1"/>
    <col min="14344" max="14344" width="9.140625" style="109" customWidth="1"/>
    <col min="14345" max="14345" width="8.85546875" style="109" customWidth="1"/>
    <col min="14346" max="14346" width="8" style="109" customWidth="1"/>
    <col min="14347" max="14348" width="10.85546875" style="109" customWidth="1"/>
    <col min="14349" max="14349" width="8" style="109" customWidth="1"/>
    <col min="14350" max="14592" width="9.140625" style="109"/>
    <col min="14593" max="14593" width="20.28515625" style="109" customWidth="1"/>
    <col min="14594" max="14594" width="11.28515625" style="109" customWidth="1"/>
    <col min="14595" max="14595" width="11" style="109" customWidth="1"/>
    <col min="14596" max="14596" width="8.140625" style="109" customWidth="1"/>
    <col min="14597" max="14598" width="11.140625" style="109" customWidth="1"/>
    <col min="14599" max="14599" width="8.5703125" style="109" customWidth="1"/>
    <col min="14600" max="14600" width="9.140625" style="109" customWidth="1"/>
    <col min="14601" max="14601" width="8.85546875" style="109" customWidth="1"/>
    <col min="14602" max="14602" width="8" style="109" customWidth="1"/>
    <col min="14603" max="14604" width="10.85546875" style="109" customWidth="1"/>
    <col min="14605" max="14605" width="8" style="109" customWidth="1"/>
    <col min="14606" max="14848" width="9.140625" style="109"/>
    <col min="14849" max="14849" width="20.28515625" style="109" customWidth="1"/>
    <col min="14850" max="14850" width="11.28515625" style="109" customWidth="1"/>
    <col min="14851" max="14851" width="11" style="109" customWidth="1"/>
    <col min="14852" max="14852" width="8.140625" style="109" customWidth="1"/>
    <col min="14853" max="14854" width="11.140625" style="109" customWidth="1"/>
    <col min="14855" max="14855" width="8.5703125" style="109" customWidth="1"/>
    <col min="14856" max="14856" width="9.140625" style="109" customWidth="1"/>
    <col min="14857" max="14857" width="8.85546875" style="109" customWidth="1"/>
    <col min="14858" max="14858" width="8" style="109" customWidth="1"/>
    <col min="14859" max="14860" width="10.85546875" style="109" customWidth="1"/>
    <col min="14861" max="14861" width="8" style="109" customWidth="1"/>
    <col min="14862" max="15104" width="9.140625" style="109"/>
    <col min="15105" max="15105" width="20.28515625" style="109" customWidth="1"/>
    <col min="15106" max="15106" width="11.28515625" style="109" customWidth="1"/>
    <col min="15107" max="15107" width="11" style="109" customWidth="1"/>
    <col min="15108" max="15108" width="8.140625" style="109" customWidth="1"/>
    <col min="15109" max="15110" width="11.140625" style="109" customWidth="1"/>
    <col min="15111" max="15111" width="8.5703125" style="109" customWidth="1"/>
    <col min="15112" max="15112" width="9.140625" style="109" customWidth="1"/>
    <col min="15113" max="15113" width="8.85546875" style="109" customWidth="1"/>
    <col min="15114" max="15114" width="8" style="109" customWidth="1"/>
    <col min="15115" max="15116" width="10.85546875" style="109" customWidth="1"/>
    <col min="15117" max="15117" width="8" style="109" customWidth="1"/>
    <col min="15118" max="15360" width="9.140625" style="109"/>
    <col min="15361" max="15361" width="20.28515625" style="109" customWidth="1"/>
    <col min="15362" max="15362" width="11.28515625" style="109" customWidth="1"/>
    <col min="15363" max="15363" width="11" style="109" customWidth="1"/>
    <col min="15364" max="15364" width="8.140625" style="109" customWidth="1"/>
    <col min="15365" max="15366" width="11.140625" style="109" customWidth="1"/>
    <col min="15367" max="15367" width="8.5703125" style="109" customWidth="1"/>
    <col min="15368" max="15368" width="9.140625" style="109" customWidth="1"/>
    <col min="15369" max="15369" width="8.85546875" style="109" customWidth="1"/>
    <col min="15370" max="15370" width="8" style="109" customWidth="1"/>
    <col min="15371" max="15372" width="10.85546875" style="109" customWidth="1"/>
    <col min="15373" max="15373" width="8" style="109" customWidth="1"/>
    <col min="15374" max="15616" width="9.140625" style="109"/>
    <col min="15617" max="15617" width="20.28515625" style="109" customWidth="1"/>
    <col min="15618" max="15618" width="11.28515625" style="109" customWidth="1"/>
    <col min="15619" max="15619" width="11" style="109" customWidth="1"/>
    <col min="15620" max="15620" width="8.140625" style="109" customWidth="1"/>
    <col min="15621" max="15622" width="11.140625" style="109" customWidth="1"/>
    <col min="15623" max="15623" width="8.5703125" style="109" customWidth="1"/>
    <col min="15624" max="15624" width="9.140625" style="109" customWidth="1"/>
    <col min="15625" max="15625" width="8.85546875" style="109" customWidth="1"/>
    <col min="15626" max="15626" width="8" style="109" customWidth="1"/>
    <col min="15627" max="15628" width="10.85546875" style="109" customWidth="1"/>
    <col min="15629" max="15629" width="8" style="109" customWidth="1"/>
    <col min="15630" max="15872" width="9.140625" style="109"/>
    <col min="15873" max="15873" width="20.28515625" style="109" customWidth="1"/>
    <col min="15874" max="15874" width="11.28515625" style="109" customWidth="1"/>
    <col min="15875" max="15875" width="11" style="109" customWidth="1"/>
    <col min="15876" max="15876" width="8.140625" style="109" customWidth="1"/>
    <col min="15877" max="15878" width="11.140625" style="109" customWidth="1"/>
    <col min="15879" max="15879" width="8.5703125" style="109" customWidth="1"/>
    <col min="15880" max="15880" width="9.140625" style="109" customWidth="1"/>
    <col min="15881" max="15881" width="8.85546875" style="109" customWidth="1"/>
    <col min="15882" max="15882" width="8" style="109" customWidth="1"/>
    <col min="15883" max="15884" width="10.85546875" style="109" customWidth="1"/>
    <col min="15885" max="15885" width="8" style="109" customWidth="1"/>
    <col min="15886" max="16128" width="9.140625" style="109"/>
    <col min="16129" max="16129" width="20.28515625" style="109" customWidth="1"/>
    <col min="16130" max="16130" width="11.28515625" style="109" customWidth="1"/>
    <col min="16131" max="16131" width="11" style="109" customWidth="1"/>
    <col min="16132" max="16132" width="8.140625" style="109" customWidth="1"/>
    <col min="16133" max="16134" width="11.140625" style="109" customWidth="1"/>
    <col min="16135" max="16135" width="8.5703125" style="109" customWidth="1"/>
    <col min="16136" max="16136" width="9.140625" style="109" customWidth="1"/>
    <col min="16137" max="16137" width="8.85546875" style="109" customWidth="1"/>
    <col min="16138" max="16138" width="8" style="109" customWidth="1"/>
    <col min="16139" max="16140" width="10.85546875" style="109" customWidth="1"/>
    <col min="16141" max="16141" width="8" style="109" customWidth="1"/>
    <col min="16142" max="16384" width="9.140625" style="109"/>
  </cols>
  <sheetData>
    <row r="1" spans="1:26" ht="27" customHeight="1" x14ac:dyDescent="0.2">
      <c r="A1" s="357" t="s">
        <v>118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1:26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P2" s="111" t="s">
        <v>119</v>
      </c>
    </row>
    <row r="3" spans="1:26" ht="15" customHeight="1" x14ac:dyDescent="0.2">
      <c r="A3" s="345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112"/>
    </row>
    <row r="4" spans="1:26" ht="36" customHeight="1" x14ac:dyDescent="0.2">
      <c r="A4" s="345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112"/>
    </row>
    <row r="5" spans="1:26" ht="42.75" customHeight="1" x14ac:dyDescent="0.2">
      <c r="A5" s="345"/>
      <c r="B5" s="21" t="s">
        <v>174</v>
      </c>
      <c r="C5" s="21" t="s">
        <v>75</v>
      </c>
      <c r="D5" s="21" t="s">
        <v>175</v>
      </c>
      <c r="E5" s="21" t="s">
        <v>174</v>
      </c>
      <c r="F5" s="21" t="s">
        <v>75</v>
      </c>
      <c r="G5" s="21" t="s">
        <v>175</v>
      </c>
      <c r="H5" s="21" t="s">
        <v>174</v>
      </c>
      <c r="I5" s="21" t="s">
        <v>75</v>
      </c>
      <c r="J5" s="21" t="s">
        <v>175</v>
      </c>
      <c r="K5" s="21" t="s">
        <v>174</v>
      </c>
      <c r="L5" s="21" t="s">
        <v>75</v>
      </c>
      <c r="M5" s="22" t="s">
        <v>175</v>
      </c>
      <c r="N5" s="21" t="s">
        <v>174</v>
      </c>
      <c r="O5" s="21" t="s">
        <v>75</v>
      </c>
      <c r="P5" s="22" t="s">
        <v>175</v>
      </c>
      <c r="Q5" s="112"/>
    </row>
    <row r="6" spans="1:26" x14ac:dyDescent="0.2">
      <c r="A6" s="72" t="s">
        <v>83</v>
      </c>
      <c r="B6" s="74">
        <f>SUM(B7:B26)</f>
        <v>935438.09999999986</v>
      </c>
      <c r="C6" s="74">
        <f>SUM(C7:C26)</f>
        <v>922726.50000000012</v>
      </c>
      <c r="D6" s="74">
        <f>B6/C6*100</f>
        <v>101.37761297632611</v>
      </c>
      <c r="E6" s="74">
        <f>SUM(E7:E26)</f>
        <v>931267.40000000014</v>
      </c>
      <c r="F6" s="74">
        <f>SUM(F7:F26)</f>
        <v>918488.00000000012</v>
      </c>
      <c r="G6" s="74">
        <f>E6/F6*100</f>
        <v>101.39135187394936</v>
      </c>
      <c r="H6" s="74">
        <f>SUM(H7:H26)</f>
        <v>4170.6999999999989</v>
      </c>
      <c r="I6" s="74">
        <f>SUM(I7:I26)</f>
        <v>4238.4999999999991</v>
      </c>
      <c r="J6" s="74">
        <f>H6/I6*100</f>
        <v>98.400377492037279</v>
      </c>
      <c r="K6" s="74">
        <f>SUM(K7:K26)</f>
        <v>110030.69999999998</v>
      </c>
      <c r="L6" s="74">
        <f>SUM(L7:L26)</f>
        <v>114003.30000000002</v>
      </c>
      <c r="M6" s="74">
        <f>K6/L6*100</f>
        <v>96.515364028935977</v>
      </c>
      <c r="N6" s="74">
        <f>SUM(N7:N26)</f>
        <v>1045468.8000000002</v>
      </c>
      <c r="O6" s="74">
        <f>SUM(O7:O26)</f>
        <v>1036729.8000000002</v>
      </c>
      <c r="P6" s="74">
        <f>N6/O6*100</f>
        <v>100.84293901844048</v>
      </c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x14ac:dyDescent="0.2">
      <c r="A7" s="77" t="s">
        <v>84</v>
      </c>
      <c r="B7" s="74">
        <f>E7+H7</f>
        <v>928.3</v>
      </c>
      <c r="C7" s="74">
        <f>F7+I7</f>
        <v>940.2</v>
      </c>
      <c r="D7" s="74">
        <f t="shared" ref="D7:D26" si="0">B7/C7*100</f>
        <v>98.734311848542859</v>
      </c>
      <c r="E7" s="74">
        <v>773.5</v>
      </c>
      <c r="F7" s="74">
        <v>785</v>
      </c>
      <c r="G7" s="74">
        <f t="shared" ref="G7:G26" si="1">E7/F7*100</f>
        <v>98.535031847133752</v>
      </c>
      <c r="H7" s="74">
        <v>154.80000000000001</v>
      </c>
      <c r="I7" s="74">
        <v>155.19999999999999</v>
      </c>
      <c r="J7" s="74">
        <f t="shared" ref="J7:J23" si="2">H7/I7*100</f>
        <v>99.742268041237125</v>
      </c>
      <c r="K7" s="74">
        <v>8923.4</v>
      </c>
      <c r="L7" s="74">
        <v>8945.2999999999993</v>
      </c>
      <c r="M7" s="74">
        <f t="shared" ref="M7:M26" si="3">K7/L7*100</f>
        <v>99.755178697192946</v>
      </c>
      <c r="N7" s="101">
        <f>B7+K7</f>
        <v>9851.6999999999989</v>
      </c>
      <c r="O7" s="101">
        <f>C7+L7</f>
        <v>9885.5</v>
      </c>
      <c r="P7" s="74">
        <f t="shared" ref="P7:P26" si="4">N7/O7*100</f>
        <v>99.658085074098409</v>
      </c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78" t="s">
        <v>85</v>
      </c>
      <c r="B8" s="74">
        <f t="shared" ref="B8:B23" si="5">E8+H8</f>
        <v>151530.5</v>
      </c>
      <c r="C8" s="74">
        <f>F8+I8</f>
        <v>161899.20000000001</v>
      </c>
      <c r="D8" s="74">
        <f t="shared" si="0"/>
        <v>93.595582930613602</v>
      </c>
      <c r="E8" s="74">
        <v>151224</v>
      </c>
      <c r="F8" s="74">
        <v>161567</v>
      </c>
      <c r="G8" s="74">
        <f t="shared" si="1"/>
        <v>93.598321439402838</v>
      </c>
      <c r="H8" s="74">
        <v>306.5</v>
      </c>
      <c r="I8" s="74">
        <v>332.2</v>
      </c>
      <c r="J8" s="74">
        <f t="shared" si="2"/>
        <v>92.263696568332335</v>
      </c>
      <c r="K8" s="74">
        <v>7663.7</v>
      </c>
      <c r="L8" s="74">
        <v>7146.6</v>
      </c>
      <c r="M8" s="74">
        <f t="shared" si="3"/>
        <v>107.23560854112444</v>
      </c>
      <c r="N8" s="101">
        <f t="shared" ref="N8:O26" si="6">B8+K8</f>
        <v>159194.20000000001</v>
      </c>
      <c r="O8" s="101">
        <f t="shared" si="6"/>
        <v>169045.80000000002</v>
      </c>
      <c r="P8" s="74">
        <f t="shared" si="4"/>
        <v>94.172230247660693</v>
      </c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">
      <c r="A9" s="117" t="s">
        <v>86</v>
      </c>
      <c r="B9" s="116">
        <f t="shared" si="5"/>
        <v>36076.5</v>
      </c>
      <c r="C9" s="74">
        <f t="shared" ref="C9:C23" si="7">F9+I9</f>
        <v>42118.7</v>
      </c>
      <c r="D9" s="74">
        <f t="shared" si="0"/>
        <v>85.654353054581463</v>
      </c>
      <c r="E9" s="116">
        <v>35884</v>
      </c>
      <c r="F9" s="116">
        <v>42046</v>
      </c>
      <c r="G9" s="74">
        <f t="shared" si="1"/>
        <v>85.344622556247913</v>
      </c>
      <c r="H9" s="116">
        <v>192.5</v>
      </c>
      <c r="I9" s="116">
        <v>72.7</v>
      </c>
      <c r="J9" s="74">
        <f t="shared" si="2"/>
        <v>264.78679504814306</v>
      </c>
      <c r="K9" s="116">
        <v>12031.1</v>
      </c>
      <c r="L9" s="116">
        <v>12556.5</v>
      </c>
      <c r="M9" s="74">
        <f t="shared" si="3"/>
        <v>95.815712977342415</v>
      </c>
      <c r="N9" s="101">
        <f t="shared" si="6"/>
        <v>48107.6</v>
      </c>
      <c r="O9" s="101">
        <f t="shared" si="6"/>
        <v>54675.199999999997</v>
      </c>
      <c r="P9" s="74">
        <f t="shared" si="4"/>
        <v>87.987972609153701</v>
      </c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78" t="s">
        <v>87</v>
      </c>
      <c r="B10" s="74">
        <f t="shared" si="5"/>
        <v>125526.7</v>
      </c>
      <c r="C10" s="74">
        <f t="shared" si="7"/>
        <v>107696.8</v>
      </c>
      <c r="D10" s="74">
        <f t="shared" si="0"/>
        <v>116.55564510737551</v>
      </c>
      <c r="E10" s="74">
        <v>124075.7</v>
      </c>
      <c r="F10" s="74">
        <v>106133.5</v>
      </c>
      <c r="G10" s="74">
        <f t="shared" si="1"/>
        <v>116.90531264869244</v>
      </c>
      <c r="H10" s="74">
        <v>1451</v>
      </c>
      <c r="I10" s="74">
        <v>1563.3</v>
      </c>
      <c r="J10" s="74">
        <f t="shared" si="2"/>
        <v>92.816477963282807</v>
      </c>
      <c r="K10" s="74">
        <v>3571.6</v>
      </c>
      <c r="L10" s="74">
        <v>3540</v>
      </c>
      <c r="M10" s="74">
        <f t="shared" si="3"/>
        <v>100.89265536723164</v>
      </c>
      <c r="N10" s="101">
        <f t="shared" si="6"/>
        <v>129098.3</v>
      </c>
      <c r="O10" s="101">
        <f t="shared" si="6"/>
        <v>111236.8</v>
      </c>
      <c r="P10" s="74">
        <f t="shared" si="4"/>
        <v>116.05718611107116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x14ac:dyDescent="0.2">
      <c r="A11" s="78" t="s">
        <v>88</v>
      </c>
      <c r="B11" s="74">
        <f t="shared" si="5"/>
        <v>4920.3</v>
      </c>
      <c r="C11" s="74">
        <f t="shared" si="7"/>
        <v>2361.9</v>
      </c>
      <c r="D11" s="74">
        <f>B11/C11*100</f>
        <v>208.319573224946</v>
      </c>
      <c r="E11" s="74">
        <v>4889.2</v>
      </c>
      <c r="F11" s="74">
        <v>2334.3000000000002</v>
      </c>
      <c r="G11" s="74">
        <f t="shared" si="1"/>
        <v>209.45037056076768</v>
      </c>
      <c r="H11" s="74">
        <v>31.1</v>
      </c>
      <c r="I11" s="74">
        <v>27.6</v>
      </c>
      <c r="J11" s="74">
        <f t="shared" si="2"/>
        <v>112.68115942028984</v>
      </c>
      <c r="K11" s="74">
        <v>252.2</v>
      </c>
      <c r="L11" s="74">
        <v>222.7</v>
      </c>
      <c r="M11" s="74">
        <f t="shared" si="3"/>
        <v>113.24651998203861</v>
      </c>
      <c r="N11" s="101">
        <f t="shared" si="6"/>
        <v>5172.5</v>
      </c>
      <c r="O11" s="101">
        <f t="shared" si="6"/>
        <v>2584.6</v>
      </c>
      <c r="P11" s="74">
        <f t="shared" si="4"/>
        <v>200.12767933142462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x14ac:dyDescent="0.2">
      <c r="A12" s="78" t="s">
        <v>89</v>
      </c>
      <c r="B12" s="74">
        <f t="shared" si="5"/>
        <v>29155.1</v>
      </c>
      <c r="C12" s="74">
        <f t="shared" si="7"/>
        <v>31095.3</v>
      </c>
      <c r="D12" s="74">
        <f t="shared" si="0"/>
        <v>93.760471839795727</v>
      </c>
      <c r="E12" s="74">
        <v>28991.5</v>
      </c>
      <c r="F12" s="74">
        <v>30933</v>
      </c>
      <c r="G12" s="74">
        <f t="shared" si="1"/>
        <v>93.723531503572232</v>
      </c>
      <c r="H12" s="74">
        <v>163.6</v>
      </c>
      <c r="I12" s="74">
        <v>162.30000000000001</v>
      </c>
      <c r="J12" s="74">
        <f t="shared" si="2"/>
        <v>100.80098582871224</v>
      </c>
      <c r="K12" s="74">
        <v>4141.3999999999996</v>
      </c>
      <c r="L12" s="74">
        <v>4170.5</v>
      </c>
      <c r="M12" s="74">
        <f t="shared" si="3"/>
        <v>99.302241937417563</v>
      </c>
      <c r="N12" s="101">
        <f t="shared" si="6"/>
        <v>33296.5</v>
      </c>
      <c r="O12" s="101">
        <f t="shared" si="6"/>
        <v>35265.800000000003</v>
      </c>
      <c r="P12" s="74">
        <f t="shared" si="4"/>
        <v>94.415836305996166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x14ac:dyDescent="0.2">
      <c r="A13" s="78" t="s">
        <v>90</v>
      </c>
      <c r="B13" s="74">
        <f t="shared" si="5"/>
        <v>12656.4</v>
      </c>
      <c r="C13" s="74">
        <f t="shared" si="7"/>
        <v>14601.5</v>
      </c>
      <c r="D13" s="74">
        <f t="shared" si="0"/>
        <v>86.678765880217782</v>
      </c>
      <c r="E13" s="74">
        <v>12320</v>
      </c>
      <c r="F13" s="74">
        <v>14266.8</v>
      </c>
      <c r="G13" s="74">
        <f t="shared" si="1"/>
        <v>86.354333137073496</v>
      </c>
      <c r="H13" s="74">
        <v>336.4</v>
      </c>
      <c r="I13" s="74">
        <v>334.7</v>
      </c>
      <c r="J13" s="74">
        <f t="shared" si="2"/>
        <v>100.50791753809381</v>
      </c>
      <c r="K13" s="74">
        <v>9424.2999999999993</v>
      </c>
      <c r="L13" s="74">
        <v>9387</v>
      </c>
      <c r="M13" s="74">
        <f t="shared" si="3"/>
        <v>100.39735804836477</v>
      </c>
      <c r="N13" s="101">
        <f t="shared" si="6"/>
        <v>22080.699999999997</v>
      </c>
      <c r="O13" s="101">
        <f t="shared" si="6"/>
        <v>23988.5</v>
      </c>
      <c r="P13" s="74">
        <f t="shared" si="4"/>
        <v>92.047022531629736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x14ac:dyDescent="0.2">
      <c r="A14" s="78" t="s">
        <v>91</v>
      </c>
      <c r="B14" s="74">
        <f t="shared" si="5"/>
        <v>66046.3</v>
      </c>
      <c r="C14" s="74">
        <f t="shared" si="7"/>
        <v>76139.5</v>
      </c>
      <c r="D14" s="74">
        <f t="shared" si="0"/>
        <v>86.74380577755305</v>
      </c>
      <c r="E14" s="74">
        <v>65721</v>
      </c>
      <c r="F14" s="74">
        <v>75817.100000000006</v>
      </c>
      <c r="G14" s="74">
        <f t="shared" si="1"/>
        <v>86.683610953201836</v>
      </c>
      <c r="H14" s="74">
        <v>325.3</v>
      </c>
      <c r="I14" s="74">
        <v>322.39999999999998</v>
      </c>
      <c r="J14" s="74">
        <f t="shared" si="2"/>
        <v>100.89950372208438</v>
      </c>
      <c r="K14" s="74">
        <v>13318.8</v>
      </c>
      <c r="L14" s="74">
        <v>13301</v>
      </c>
      <c r="M14" s="74">
        <f t="shared" si="3"/>
        <v>100.13382452447183</v>
      </c>
      <c r="N14" s="101">
        <f t="shared" si="6"/>
        <v>79365.100000000006</v>
      </c>
      <c r="O14" s="101">
        <f t="shared" si="6"/>
        <v>89440.5</v>
      </c>
      <c r="P14" s="74">
        <f t="shared" si="4"/>
        <v>88.735080863814503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78" t="s">
        <v>92</v>
      </c>
      <c r="B15" s="74">
        <f t="shared" si="5"/>
        <v>158699</v>
      </c>
      <c r="C15" s="74">
        <f t="shared" si="7"/>
        <v>157073.9</v>
      </c>
      <c r="D15" s="74">
        <f t="shared" si="0"/>
        <v>101.03460855049758</v>
      </c>
      <c r="E15" s="74">
        <v>158330.4</v>
      </c>
      <c r="F15" s="74">
        <v>156644.4</v>
      </c>
      <c r="G15" s="74">
        <f t="shared" si="1"/>
        <v>101.07632318806161</v>
      </c>
      <c r="H15" s="74">
        <v>368.6</v>
      </c>
      <c r="I15" s="74">
        <v>429.5</v>
      </c>
      <c r="J15" s="74">
        <f t="shared" si="2"/>
        <v>85.820721769499414</v>
      </c>
      <c r="K15" s="74">
        <v>3628.8</v>
      </c>
      <c r="L15" s="74">
        <v>3667.9</v>
      </c>
      <c r="M15" s="74">
        <f t="shared" si="3"/>
        <v>98.933994928978436</v>
      </c>
      <c r="N15" s="101">
        <f t="shared" si="6"/>
        <v>162327.79999999999</v>
      </c>
      <c r="O15" s="101">
        <f t="shared" si="6"/>
        <v>160741.79999999999</v>
      </c>
      <c r="P15" s="74">
        <f t="shared" si="4"/>
        <v>100.98667552559446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25" customHeight="1" x14ac:dyDescent="0.2">
      <c r="A16" s="78" t="s">
        <v>93</v>
      </c>
      <c r="B16" s="74">
        <f t="shared" si="5"/>
        <v>99387.199999999997</v>
      </c>
      <c r="C16" s="74">
        <f t="shared" si="7"/>
        <v>85147.8</v>
      </c>
      <c r="D16" s="74">
        <f t="shared" si="0"/>
        <v>116.72315667580371</v>
      </c>
      <c r="E16" s="74">
        <v>99372</v>
      </c>
      <c r="F16" s="74">
        <v>85133.5</v>
      </c>
      <c r="G16" s="74">
        <f t="shared" si="1"/>
        <v>116.72490852602088</v>
      </c>
      <c r="H16" s="74">
        <v>15.2</v>
      </c>
      <c r="I16" s="74">
        <v>14.3</v>
      </c>
      <c r="J16" s="74">
        <f t="shared" si="2"/>
        <v>106.29370629370629</v>
      </c>
      <c r="K16" s="74">
        <v>5195.2</v>
      </c>
      <c r="L16" s="74">
        <v>5036.2</v>
      </c>
      <c r="M16" s="74">
        <f t="shared" si="3"/>
        <v>103.15714228982169</v>
      </c>
      <c r="N16" s="101">
        <f t="shared" si="6"/>
        <v>104582.39999999999</v>
      </c>
      <c r="O16" s="101">
        <f t="shared" si="6"/>
        <v>90184</v>
      </c>
      <c r="P16" s="74">
        <f t="shared" si="4"/>
        <v>115.96558147786746</v>
      </c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4.25" customHeight="1" x14ac:dyDescent="0.2">
      <c r="A17" s="78" t="s">
        <v>94</v>
      </c>
      <c r="B17" s="74">
        <f>H17</f>
        <v>21.1</v>
      </c>
      <c r="C17" s="74">
        <f>I17</f>
        <v>7.2</v>
      </c>
      <c r="D17" s="74">
        <f t="shared" si="0"/>
        <v>293.0555555555556</v>
      </c>
      <c r="E17" s="74" t="s">
        <v>181</v>
      </c>
      <c r="F17" s="74" t="s">
        <v>181</v>
      </c>
      <c r="G17" s="74" t="s">
        <v>181</v>
      </c>
      <c r="H17" s="74">
        <v>21.1</v>
      </c>
      <c r="I17" s="74">
        <v>7.2</v>
      </c>
      <c r="J17" s="74">
        <f t="shared" si="2"/>
        <v>293.0555555555556</v>
      </c>
      <c r="K17" s="74">
        <v>923.8</v>
      </c>
      <c r="L17" s="74">
        <v>960.2</v>
      </c>
      <c r="M17" s="74">
        <f t="shared" si="3"/>
        <v>96.209123099354287</v>
      </c>
      <c r="N17" s="101">
        <f t="shared" si="6"/>
        <v>944.9</v>
      </c>
      <c r="O17" s="101">
        <f t="shared" si="6"/>
        <v>967.40000000000009</v>
      </c>
      <c r="P17" s="74">
        <f>N17/O17*100</f>
        <v>97.67417820963405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4.25" customHeight="1" x14ac:dyDescent="0.2">
      <c r="A18" s="78" t="s">
        <v>95</v>
      </c>
      <c r="B18" s="74">
        <f>H18</f>
        <v>18.7</v>
      </c>
      <c r="C18" s="74">
        <f>I18</f>
        <v>18.7</v>
      </c>
      <c r="D18" s="74">
        <f t="shared" si="0"/>
        <v>100</v>
      </c>
      <c r="E18" s="74" t="s">
        <v>181</v>
      </c>
      <c r="F18" s="74" t="s">
        <v>181</v>
      </c>
      <c r="G18" s="74" t="s">
        <v>181</v>
      </c>
      <c r="H18" s="74">
        <v>18.7</v>
      </c>
      <c r="I18" s="74">
        <v>18.7</v>
      </c>
      <c r="J18" s="74">
        <f t="shared" si="2"/>
        <v>100</v>
      </c>
      <c r="K18" s="74">
        <v>84.7</v>
      </c>
      <c r="L18" s="74">
        <v>84.7</v>
      </c>
      <c r="M18" s="74">
        <f t="shared" si="3"/>
        <v>100</v>
      </c>
      <c r="N18" s="101">
        <f t="shared" si="6"/>
        <v>103.4</v>
      </c>
      <c r="O18" s="101">
        <f t="shared" si="6"/>
        <v>103.4</v>
      </c>
      <c r="P18" s="74">
        <f t="shared" si="4"/>
        <v>100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25" customHeight="1" x14ac:dyDescent="0.2">
      <c r="A19" s="78" t="s">
        <v>96</v>
      </c>
      <c r="B19" s="74">
        <f t="shared" si="5"/>
        <v>44761.8</v>
      </c>
      <c r="C19" s="74">
        <f t="shared" si="7"/>
        <v>44048.9</v>
      </c>
      <c r="D19" s="74">
        <f t="shared" si="0"/>
        <v>101.61842861002204</v>
      </c>
      <c r="E19" s="74">
        <v>44651.3</v>
      </c>
      <c r="F19" s="74">
        <v>43884</v>
      </c>
      <c r="G19" s="74">
        <f t="shared" si="1"/>
        <v>101.74847324765291</v>
      </c>
      <c r="H19" s="74">
        <v>110.5</v>
      </c>
      <c r="I19" s="74">
        <v>164.9</v>
      </c>
      <c r="J19" s="74">
        <f t="shared" si="2"/>
        <v>67.010309278350505</v>
      </c>
      <c r="K19" s="74">
        <v>3194.7</v>
      </c>
      <c r="L19" s="74">
        <v>4484.7</v>
      </c>
      <c r="M19" s="74">
        <f t="shared" si="3"/>
        <v>71.235534149441435</v>
      </c>
      <c r="N19" s="101">
        <f t="shared" si="6"/>
        <v>47956.5</v>
      </c>
      <c r="O19" s="101">
        <f t="shared" si="6"/>
        <v>48533.599999999999</v>
      </c>
      <c r="P19" s="74">
        <f t="shared" si="4"/>
        <v>98.810926863039214</v>
      </c>
      <c r="Q19" s="75"/>
      <c r="R19" s="75"/>
      <c r="S19" s="79"/>
      <c r="T19" s="79"/>
      <c r="U19" s="75"/>
      <c r="V19" s="75"/>
      <c r="W19" s="75"/>
      <c r="X19" s="75"/>
      <c r="Y19" s="75"/>
      <c r="Z19" s="75"/>
    </row>
    <row r="20" spans="1:26" ht="14.25" customHeight="1" x14ac:dyDescent="0.2">
      <c r="A20" s="78" t="s">
        <v>97</v>
      </c>
      <c r="B20" s="74">
        <f t="shared" si="5"/>
        <v>131659.19999999998</v>
      </c>
      <c r="C20" s="74">
        <f t="shared" si="7"/>
        <v>121731</v>
      </c>
      <c r="D20" s="74">
        <f t="shared" si="0"/>
        <v>108.1558518372477</v>
      </c>
      <c r="E20" s="74">
        <v>131652.29999999999</v>
      </c>
      <c r="F20" s="74">
        <v>121725.8</v>
      </c>
      <c r="G20" s="74">
        <f t="shared" si="1"/>
        <v>108.15480366528705</v>
      </c>
      <c r="H20" s="74">
        <v>6.9</v>
      </c>
      <c r="I20" s="74">
        <v>5.2</v>
      </c>
      <c r="J20" s="74">
        <f t="shared" si="2"/>
        <v>132.69230769230768</v>
      </c>
      <c r="K20" s="74">
        <v>4154.3999999999996</v>
      </c>
      <c r="L20" s="74">
        <v>4150.3</v>
      </c>
      <c r="M20" s="74">
        <f t="shared" si="3"/>
        <v>100.09878803941884</v>
      </c>
      <c r="N20" s="101">
        <f t="shared" si="6"/>
        <v>135813.59999999998</v>
      </c>
      <c r="O20" s="101">
        <f t="shared" si="6"/>
        <v>125881.3</v>
      </c>
      <c r="P20" s="74">
        <f t="shared" si="4"/>
        <v>107.89021085737116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ht="14.25" customHeight="1" x14ac:dyDescent="0.2">
      <c r="A21" s="78" t="s">
        <v>98</v>
      </c>
      <c r="B21" s="74">
        <f t="shared" si="5"/>
        <v>28315.599999999999</v>
      </c>
      <c r="C21" s="74">
        <f t="shared" si="7"/>
        <v>30685</v>
      </c>
      <c r="D21" s="74">
        <f t="shared" si="0"/>
        <v>92.278311878768122</v>
      </c>
      <c r="E21" s="74">
        <v>27783.5</v>
      </c>
      <c r="F21" s="74">
        <v>30174.3</v>
      </c>
      <c r="G21" s="74">
        <f t="shared" si="1"/>
        <v>92.076701033661095</v>
      </c>
      <c r="H21" s="74">
        <v>532.1</v>
      </c>
      <c r="I21" s="74">
        <v>510.7</v>
      </c>
      <c r="J21" s="74">
        <f t="shared" si="2"/>
        <v>104.19032700215392</v>
      </c>
      <c r="K21" s="74">
        <v>22230.1</v>
      </c>
      <c r="L21" s="74">
        <v>25282.3</v>
      </c>
      <c r="M21" s="74">
        <f t="shared" si="3"/>
        <v>87.927522416868726</v>
      </c>
      <c r="N21" s="101">
        <f t="shared" si="6"/>
        <v>50545.7</v>
      </c>
      <c r="O21" s="101">
        <f t="shared" si="6"/>
        <v>55967.3</v>
      </c>
      <c r="P21" s="74">
        <f t="shared" si="4"/>
        <v>90.312914862785945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25" customHeight="1" x14ac:dyDescent="0.2">
      <c r="A22" s="77" t="s">
        <v>99</v>
      </c>
      <c r="B22" s="74">
        <f t="shared" si="5"/>
        <v>2650.4</v>
      </c>
      <c r="C22" s="74">
        <f t="shared" si="7"/>
        <v>3351.3</v>
      </c>
      <c r="D22" s="74">
        <f t="shared" si="0"/>
        <v>79.085727926476295</v>
      </c>
      <c r="E22" s="74">
        <v>2554.9</v>
      </c>
      <c r="F22" s="74">
        <v>3255.4</v>
      </c>
      <c r="G22" s="74">
        <f t="shared" si="1"/>
        <v>78.481906985316712</v>
      </c>
      <c r="H22" s="74">
        <v>95.5</v>
      </c>
      <c r="I22" s="74">
        <v>95.9</v>
      </c>
      <c r="J22" s="74">
        <f>H22/I22*100</f>
        <v>99.582898852971837</v>
      </c>
      <c r="K22" s="74">
        <v>1520.9</v>
      </c>
      <c r="L22" s="74">
        <v>1453.1</v>
      </c>
      <c r="M22" s="74">
        <f t="shared" si="3"/>
        <v>104.6658867249329</v>
      </c>
      <c r="N22" s="101">
        <f t="shared" si="6"/>
        <v>4171.3</v>
      </c>
      <c r="O22" s="101">
        <f t="shared" si="6"/>
        <v>4804.3999999999996</v>
      </c>
      <c r="P22" s="74">
        <f t="shared" si="4"/>
        <v>86.822496045291828</v>
      </c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4.25" customHeight="1" x14ac:dyDescent="0.2">
      <c r="A23" s="78" t="s">
        <v>100</v>
      </c>
      <c r="B23" s="74">
        <f t="shared" si="5"/>
        <v>1743.8000000000002</v>
      </c>
      <c r="C23" s="74">
        <f t="shared" si="7"/>
        <v>1656.8</v>
      </c>
      <c r="D23" s="74">
        <f t="shared" si="0"/>
        <v>105.25108643167553</v>
      </c>
      <c r="E23" s="74">
        <v>1702.9</v>
      </c>
      <c r="F23" s="74">
        <v>1635.1</v>
      </c>
      <c r="G23" s="74">
        <f t="shared" si="1"/>
        <v>104.14653538009908</v>
      </c>
      <c r="H23" s="74">
        <v>40.9</v>
      </c>
      <c r="I23" s="74">
        <v>21.7</v>
      </c>
      <c r="J23" s="74">
        <f t="shared" si="2"/>
        <v>188.47926267281105</v>
      </c>
      <c r="K23" s="74">
        <v>8722.6</v>
      </c>
      <c r="L23" s="74">
        <v>8557.6</v>
      </c>
      <c r="M23" s="74">
        <f t="shared" si="3"/>
        <v>101.92811068523886</v>
      </c>
      <c r="N23" s="101">
        <f t="shared" si="6"/>
        <v>10466.400000000001</v>
      </c>
      <c r="O23" s="101">
        <f t="shared" si="6"/>
        <v>10214.4</v>
      </c>
      <c r="P23" s="74">
        <f t="shared" si="4"/>
        <v>102.46710526315792</v>
      </c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ht="14.25" customHeight="1" x14ac:dyDescent="0.2">
      <c r="A24" s="78" t="s">
        <v>101</v>
      </c>
      <c r="B24" s="74" t="s">
        <v>181</v>
      </c>
      <c r="C24" s="74" t="s">
        <v>181</v>
      </c>
      <c r="D24" s="74" t="s">
        <v>181</v>
      </c>
      <c r="E24" s="74" t="s">
        <v>181</v>
      </c>
      <c r="F24" s="74" t="s">
        <v>181</v>
      </c>
      <c r="G24" s="74" t="s">
        <v>181</v>
      </c>
      <c r="H24" s="74" t="s">
        <v>181</v>
      </c>
      <c r="I24" s="74" t="s">
        <v>181</v>
      </c>
      <c r="J24" s="74" t="s">
        <v>181</v>
      </c>
      <c r="K24" s="74">
        <v>0.6</v>
      </c>
      <c r="L24" s="74">
        <v>0.6</v>
      </c>
      <c r="M24" s="74">
        <f>K24/L24*100</f>
        <v>100</v>
      </c>
      <c r="N24" s="101">
        <f>K24</f>
        <v>0.6</v>
      </c>
      <c r="O24" s="101">
        <f>L24</f>
        <v>0.6</v>
      </c>
      <c r="P24" s="74">
        <f>N24/O24*100</f>
        <v>100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">
      <c r="A25" s="78" t="s">
        <v>102</v>
      </c>
      <c r="B25" s="74">
        <f>E25</f>
        <v>0.2</v>
      </c>
      <c r="C25" s="74">
        <f>F25</f>
        <v>0.3</v>
      </c>
      <c r="D25" s="74">
        <f t="shared" si="0"/>
        <v>66.666666666666671</v>
      </c>
      <c r="E25" s="74">
        <v>0.2</v>
      </c>
      <c r="F25" s="74">
        <v>0.3</v>
      </c>
      <c r="G25" s="74">
        <f t="shared" si="1"/>
        <v>66.666666666666671</v>
      </c>
      <c r="H25" s="74" t="s">
        <v>181</v>
      </c>
      <c r="I25" s="74" t="s">
        <v>181</v>
      </c>
      <c r="J25" s="74" t="s">
        <v>181</v>
      </c>
      <c r="K25" s="74">
        <v>50.5</v>
      </c>
      <c r="L25" s="74">
        <v>58.7</v>
      </c>
      <c r="M25" s="74">
        <f t="shared" si="3"/>
        <v>86.030664395229977</v>
      </c>
      <c r="N25" s="101">
        <f t="shared" si="6"/>
        <v>50.7</v>
      </c>
      <c r="O25" s="101">
        <f t="shared" si="6"/>
        <v>59</v>
      </c>
      <c r="P25" s="74">
        <f t="shared" si="4"/>
        <v>85.932203389830505</v>
      </c>
      <c r="Q25" s="75"/>
      <c r="R25" s="79"/>
      <c r="S25" s="79"/>
      <c r="T25" s="79"/>
      <c r="U25" s="79"/>
      <c r="V25" s="79"/>
      <c r="W25" s="79"/>
      <c r="X25" s="75"/>
      <c r="Y25" s="75"/>
      <c r="Z25" s="75"/>
    </row>
    <row r="26" spans="1:26" x14ac:dyDescent="0.2">
      <c r="A26" s="80" t="s">
        <v>103</v>
      </c>
      <c r="B26" s="82">
        <f>E26</f>
        <v>41341</v>
      </c>
      <c r="C26" s="82">
        <f>F26</f>
        <v>42152.5</v>
      </c>
      <c r="D26" s="82">
        <f t="shared" si="0"/>
        <v>98.074847280706962</v>
      </c>
      <c r="E26" s="82">
        <v>41341</v>
      </c>
      <c r="F26" s="82">
        <v>42152.5</v>
      </c>
      <c r="G26" s="82">
        <f t="shared" si="1"/>
        <v>98.074847280706962</v>
      </c>
      <c r="H26" s="82" t="s">
        <v>181</v>
      </c>
      <c r="I26" s="82" t="s">
        <v>181</v>
      </c>
      <c r="J26" s="82" t="s">
        <v>181</v>
      </c>
      <c r="K26" s="82">
        <v>997.9</v>
      </c>
      <c r="L26" s="82">
        <v>997.4</v>
      </c>
      <c r="M26" s="82">
        <f t="shared" si="3"/>
        <v>100.05013033888108</v>
      </c>
      <c r="N26" s="82">
        <f t="shared" si="6"/>
        <v>42338.9</v>
      </c>
      <c r="O26" s="82">
        <f t="shared" si="6"/>
        <v>43149.9</v>
      </c>
      <c r="P26" s="82">
        <f t="shared" si="4"/>
        <v>98.120505493639612</v>
      </c>
      <c r="Q26" s="75"/>
      <c r="R26" s="75"/>
      <c r="S26" s="75"/>
      <c r="T26" s="75"/>
      <c r="U26" s="79"/>
      <c r="V26" s="79"/>
      <c r="W26" s="79"/>
      <c r="X26" s="75"/>
      <c r="Y26" s="75"/>
      <c r="Z26" s="75"/>
    </row>
    <row r="27" spans="1:26" x14ac:dyDescent="0.2">
      <c r="O27" s="75"/>
      <c r="P27" s="75"/>
      <c r="Q27" s="75"/>
      <c r="R27" s="75"/>
      <c r="S27" s="75"/>
      <c r="T27" s="75"/>
      <c r="U27" s="79"/>
      <c r="V27" s="79"/>
      <c r="W27" s="79"/>
      <c r="X27" s="75"/>
      <c r="Y27" s="75"/>
      <c r="Z27" s="75"/>
    </row>
    <row r="28" spans="1:26" x14ac:dyDescent="0.2">
      <c r="A28" s="244"/>
      <c r="B28" s="113"/>
      <c r="C28" s="113"/>
      <c r="D28" s="115"/>
      <c r="E28" s="113"/>
      <c r="F28" s="113"/>
      <c r="G28" s="113"/>
      <c r="H28" s="113"/>
      <c r="I28" s="113"/>
      <c r="J28" s="113"/>
      <c r="K28" s="113"/>
      <c r="L28" s="74"/>
      <c r="M28" s="113"/>
    </row>
    <row r="29" spans="1:26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26" x14ac:dyDescent="0.2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zoomScaleNormal="100"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358" t="s">
        <v>120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</row>
    <row r="2" spans="1:26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20" t="s">
        <v>121</v>
      </c>
    </row>
    <row r="3" spans="1:26" ht="15" customHeight="1" x14ac:dyDescent="0.2">
      <c r="A3" s="345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11"/>
    </row>
    <row r="4" spans="1:26" ht="34.5" customHeight="1" x14ac:dyDescent="0.2">
      <c r="A4" s="345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11"/>
    </row>
    <row r="5" spans="1:26" ht="36.75" customHeight="1" x14ac:dyDescent="0.2">
      <c r="A5" s="345"/>
      <c r="B5" s="21" t="s">
        <v>174</v>
      </c>
      <c r="C5" s="21" t="s">
        <v>75</v>
      </c>
      <c r="D5" s="21" t="s">
        <v>175</v>
      </c>
      <c r="E5" s="21" t="s">
        <v>174</v>
      </c>
      <c r="F5" s="21" t="s">
        <v>75</v>
      </c>
      <c r="G5" s="21" t="s">
        <v>175</v>
      </c>
      <c r="H5" s="21" t="s">
        <v>174</v>
      </c>
      <c r="I5" s="21" t="s">
        <v>75</v>
      </c>
      <c r="J5" s="21" t="s">
        <v>175</v>
      </c>
      <c r="K5" s="21" t="s">
        <v>174</v>
      </c>
      <c r="L5" s="21" t="s">
        <v>75</v>
      </c>
      <c r="M5" s="22" t="s">
        <v>175</v>
      </c>
      <c r="N5" s="21" t="s">
        <v>174</v>
      </c>
      <c r="O5" s="21" t="s">
        <v>75</v>
      </c>
      <c r="P5" s="22" t="s">
        <v>175</v>
      </c>
      <c r="Q5" s="11"/>
    </row>
    <row r="6" spans="1:26" ht="12.75" customHeight="1" x14ac:dyDescent="0.2">
      <c r="A6" s="72" t="s">
        <v>83</v>
      </c>
      <c r="B6" s="245">
        <f>E6+H6</f>
        <v>196358</v>
      </c>
      <c r="C6" s="245">
        <f>F6+I6</f>
        <v>171020</v>
      </c>
      <c r="D6" s="74">
        <f>B6/C6*100</f>
        <v>114.8158110162554</v>
      </c>
      <c r="E6" s="322">
        <f>SUM(E7:E26)</f>
        <v>57093</v>
      </c>
      <c r="F6" s="322">
        <f>SUM(F7:F26)</f>
        <v>45670</v>
      </c>
      <c r="G6" s="74">
        <f>E6/F6*100</f>
        <v>125.01204291657544</v>
      </c>
      <c r="H6" s="322">
        <f>SUM(H7:H26)</f>
        <v>139265</v>
      </c>
      <c r="I6" s="322">
        <f>SUM(I7:I26)</f>
        <v>125350</v>
      </c>
      <c r="J6" s="74">
        <f>H6/I6*100</f>
        <v>111.10091743119266</v>
      </c>
      <c r="K6" s="322">
        <f>SUM(K7:K26)</f>
        <v>341234</v>
      </c>
      <c r="L6" s="322">
        <f>SUM(L7:L26)</f>
        <v>312170</v>
      </c>
      <c r="M6" s="74">
        <f>K6/L6*100</f>
        <v>109.31031168914373</v>
      </c>
      <c r="N6" s="322">
        <f>SUM(N7:N26)</f>
        <v>537592</v>
      </c>
      <c r="O6" s="322">
        <f>SUM(O7:O26)</f>
        <v>483190</v>
      </c>
      <c r="P6" s="74">
        <f>N6/O6*100</f>
        <v>111.25892506053519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7" t="s">
        <v>84</v>
      </c>
      <c r="B7" s="245">
        <f t="shared" ref="B7:C23" si="0">E7+H7</f>
        <v>25747</v>
      </c>
      <c r="C7" s="245">
        <f>F7+I7</f>
        <v>17841</v>
      </c>
      <c r="D7" s="74">
        <f>B7/C7*100</f>
        <v>144.31365954823161</v>
      </c>
      <c r="E7" s="245">
        <v>252</v>
      </c>
      <c r="F7" s="245">
        <v>365</v>
      </c>
      <c r="G7" s="74">
        <f>E7/F7*100</f>
        <v>69.041095890410958</v>
      </c>
      <c r="H7" s="245">
        <v>25495</v>
      </c>
      <c r="I7" s="245">
        <v>17476</v>
      </c>
      <c r="J7" s="74">
        <f>H7/I7*100</f>
        <v>145.88578622110322</v>
      </c>
      <c r="K7" s="245">
        <v>15508</v>
      </c>
      <c r="L7" s="245">
        <v>15544</v>
      </c>
      <c r="M7" s="74">
        <f>K7/L7*100</f>
        <v>99.768399382398357</v>
      </c>
      <c r="N7" s="249">
        <f>B7+K7</f>
        <v>41255</v>
      </c>
      <c r="O7" s="249">
        <f t="shared" ref="N7:O26" si="1">C7+L7</f>
        <v>33385</v>
      </c>
      <c r="P7" s="74">
        <f>N7/O7*100</f>
        <v>123.57346113524036</v>
      </c>
      <c r="Q7" s="292"/>
      <c r="R7" s="292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8" t="s">
        <v>85</v>
      </c>
      <c r="B8" s="245">
        <f t="shared" si="0"/>
        <v>6595</v>
      </c>
      <c r="C8" s="245">
        <f t="shared" si="0"/>
        <v>6990</v>
      </c>
      <c r="D8" s="74">
        <f t="shared" ref="D8:D26" si="2">B8/C8*100</f>
        <v>94.349070100143066</v>
      </c>
      <c r="E8" s="245">
        <v>2850</v>
      </c>
      <c r="F8" s="245">
        <v>4129</v>
      </c>
      <c r="G8" s="74">
        <f t="shared" ref="G8:G23" si="3">E8/F8*100</f>
        <v>69.02397674981836</v>
      </c>
      <c r="H8" s="245">
        <v>3745</v>
      </c>
      <c r="I8" s="245">
        <v>2861</v>
      </c>
      <c r="J8" s="74">
        <f t="shared" ref="J8:J26" si="4">H8/I8*100</f>
        <v>130.89828731212862</v>
      </c>
      <c r="K8" s="245">
        <v>28839</v>
      </c>
      <c r="L8" s="245">
        <v>28450</v>
      </c>
      <c r="M8" s="74">
        <f t="shared" ref="M8:M26" si="5">K8/L8*100</f>
        <v>101.36731107205622</v>
      </c>
      <c r="N8" s="249">
        <f t="shared" si="1"/>
        <v>35434</v>
      </c>
      <c r="O8" s="249">
        <f t="shared" si="1"/>
        <v>35440</v>
      </c>
      <c r="P8" s="74">
        <f t="shared" ref="P8:P26" si="6">N8/O8*100</f>
        <v>99.983069977426638</v>
      </c>
      <c r="Q8" s="292"/>
      <c r="R8" s="292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8" t="s">
        <v>86</v>
      </c>
      <c r="B9" s="245">
        <f t="shared" si="0"/>
        <v>17576</v>
      </c>
      <c r="C9" s="245">
        <f t="shared" si="0"/>
        <v>20283</v>
      </c>
      <c r="D9" s="74">
        <f t="shared" si="2"/>
        <v>86.653848050091213</v>
      </c>
      <c r="E9" s="245">
        <v>8236</v>
      </c>
      <c r="F9" s="245">
        <v>10848</v>
      </c>
      <c r="G9" s="74">
        <f t="shared" si="3"/>
        <v>75.921828908554573</v>
      </c>
      <c r="H9" s="245">
        <v>9340</v>
      </c>
      <c r="I9" s="245">
        <v>9435</v>
      </c>
      <c r="J9" s="74">
        <f t="shared" si="4"/>
        <v>98.993110757816638</v>
      </c>
      <c r="K9" s="245">
        <v>37010</v>
      </c>
      <c r="L9" s="245">
        <v>37919</v>
      </c>
      <c r="M9" s="74">
        <f t="shared" si="5"/>
        <v>97.602784883567608</v>
      </c>
      <c r="N9" s="249">
        <f t="shared" si="1"/>
        <v>54586</v>
      </c>
      <c r="O9" s="249">
        <f t="shared" si="1"/>
        <v>58202</v>
      </c>
      <c r="P9" s="74">
        <f t="shared" si="6"/>
        <v>93.787155080581414</v>
      </c>
      <c r="Q9" s="292"/>
      <c r="R9" s="292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8" t="s">
        <v>87</v>
      </c>
      <c r="B10" s="245">
        <f t="shared" si="0"/>
        <v>17948</v>
      </c>
      <c r="C10" s="245">
        <f t="shared" si="0"/>
        <v>14513</v>
      </c>
      <c r="D10" s="74">
        <f t="shared" si="2"/>
        <v>123.66843519603114</v>
      </c>
      <c r="E10" s="245">
        <v>756</v>
      </c>
      <c r="F10" s="245">
        <v>1332</v>
      </c>
      <c r="G10" s="74">
        <f t="shared" si="3"/>
        <v>56.756756756756758</v>
      </c>
      <c r="H10" s="245">
        <v>17192</v>
      </c>
      <c r="I10" s="245">
        <v>13181</v>
      </c>
      <c r="J10" s="74">
        <f t="shared" si="4"/>
        <v>130.43016463090814</v>
      </c>
      <c r="K10" s="245">
        <v>31039</v>
      </c>
      <c r="L10" s="245">
        <v>26188</v>
      </c>
      <c r="M10" s="74">
        <f t="shared" si="5"/>
        <v>118.52375133649001</v>
      </c>
      <c r="N10" s="249">
        <f t="shared" si="1"/>
        <v>48987</v>
      </c>
      <c r="O10" s="249">
        <f t="shared" si="1"/>
        <v>40701</v>
      </c>
      <c r="P10" s="74">
        <f t="shared" si="6"/>
        <v>120.35822215670377</v>
      </c>
      <c r="Q10" s="292"/>
      <c r="R10" s="292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8" t="s">
        <v>88</v>
      </c>
      <c r="B11" s="245">
        <f t="shared" si="0"/>
        <v>1100</v>
      </c>
      <c r="C11" s="245">
        <f t="shared" si="0"/>
        <v>610</v>
      </c>
      <c r="D11" s="74">
        <f t="shared" si="2"/>
        <v>180.32786885245901</v>
      </c>
      <c r="E11" s="245">
        <v>1</v>
      </c>
      <c r="F11" s="245">
        <v>1</v>
      </c>
      <c r="G11" s="74">
        <f t="shared" si="3"/>
        <v>100</v>
      </c>
      <c r="H11" s="245">
        <v>1099</v>
      </c>
      <c r="I11" s="245">
        <v>609</v>
      </c>
      <c r="J11" s="74">
        <f t="shared" si="4"/>
        <v>180.45977011494253</v>
      </c>
      <c r="K11" s="245">
        <v>3389</v>
      </c>
      <c r="L11" s="245">
        <v>2339</v>
      </c>
      <c r="M11" s="74">
        <f t="shared" si="5"/>
        <v>144.89097905087644</v>
      </c>
      <c r="N11" s="249">
        <f t="shared" si="1"/>
        <v>4489</v>
      </c>
      <c r="O11" s="249">
        <f t="shared" si="1"/>
        <v>2949</v>
      </c>
      <c r="P11" s="74">
        <f t="shared" si="6"/>
        <v>152.22109189555781</v>
      </c>
      <c r="Q11" s="292"/>
      <c r="R11" s="292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8" t="s">
        <v>89</v>
      </c>
      <c r="B12" s="245">
        <f t="shared" si="0"/>
        <v>18117</v>
      </c>
      <c r="C12" s="245">
        <f t="shared" si="0"/>
        <v>15324</v>
      </c>
      <c r="D12" s="74">
        <f t="shared" si="2"/>
        <v>118.22631166797181</v>
      </c>
      <c r="E12" s="245">
        <v>3451</v>
      </c>
      <c r="F12" s="245">
        <v>2903</v>
      </c>
      <c r="G12" s="74">
        <f t="shared" si="3"/>
        <v>118.87702376851533</v>
      </c>
      <c r="H12" s="245">
        <v>14666</v>
      </c>
      <c r="I12" s="245">
        <v>12421</v>
      </c>
      <c r="J12" s="74">
        <f t="shared" si="4"/>
        <v>118.07422912808954</v>
      </c>
      <c r="K12" s="245">
        <v>20777</v>
      </c>
      <c r="L12" s="245">
        <v>21941</v>
      </c>
      <c r="M12" s="74">
        <f t="shared" si="5"/>
        <v>94.694863497561641</v>
      </c>
      <c r="N12" s="249">
        <f t="shared" si="1"/>
        <v>38894</v>
      </c>
      <c r="O12" s="249">
        <f t="shared" si="1"/>
        <v>37265</v>
      </c>
      <c r="P12" s="74">
        <f t="shared" si="6"/>
        <v>104.37139406950222</v>
      </c>
      <c r="Q12" s="292"/>
      <c r="R12" s="292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8" t="s">
        <v>90</v>
      </c>
      <c r="B13" s="245">
        <f t="shared" si="0"/>
        <v>11050</v>
      </c>
      <c r="C13" s="245">
        <f t="shared" si="0"/>
        <v>8041</v>
      </c>
      <c r="D13" s="74">
        <f t="shared" si="2"/>
        <v>137.42071881606765</v>
      </c>
      <c r="E13" s="245">
        <v>3850</v>
      </c>
      <c r="F13" s="245">
        <v>2759</v>
      </c>
      <c r="G13" s="74">
        <f t="shared" si="3"/>
        <v>139.54331279449076</v>
      </c>
      <c r="H13" s="245">
        <v>7200</v>
      </c>
      <c r="I13" s="245">
        <v>5282</v>
      </c>
      <c r="J13" s="74">
        <f t="shared" si="4"/>
        <v>136.31200302915562</v>
      </c>
      <c r="K13" s="245">
        <v>17450</v>
      </c>
      <c r="L13" s="245">
        <v>23010</v>
      </c>
      <c r="M13" s="74">
        <f t="shared" si="5"/>
        <v>75.836592785745324</v>
      </c>
      <c r="N13" s="249">
        <f t="shared" si="1"/>
        <v>28500</v>
      </c>
      <c r="O13" s="249">
        <f t="shared" si="1"/>
        <v>31051</v>
      </c>
      <c r="P13" s="74">
        <f t="shared" si="6"/>
        <v>91.784483591510735</v>
      </c>
      <c r="Q13" s="292"/>
      <c r="R13" s="292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8" t="s">
        <v>91</v>
      </c>
      <c r="B14" s="245">
        <f t="shared" si="0"/>
        <v>17345</v>
      </c>
      <c r="C14" s="245">
        <f t="shared" si="0"/>
        <v>22137</v>
      </c>
      <c r="D14" s="74">
        <f t="shared" si="2"/>
        <v>78.352983692460583</v>
      </c>
      <c r="E14" s="245">
        <v>917</v>
      </c>
      <c r="F14" s="245">
        <v>483</v>
      </c>
      <c r="G14" s="74">
        <f t="shared" si="3"/>
        <v>189.85507246376812</v>
      </c>
      <c r="H14" s="245">
        <v>16428</v>
      </c>
      <c r="I14" s="245">
        <v>21654</v>
      </c>
      <c r="J14" s="74">
        <f t="shared" si="4"/>
        <v>75.865890828484339</v>
      </c>
      <c r="K14" s="245">
        <v>23153</v>
      </c>
      <c r="L14" s="245">
        <v>30723</v>
      </c>
      <c r="M14" s="74">
        <f t="shared" si="5"/>
        <v>75.360479119877624</v>
      </c>
      <c r="N14" s="249">
        <f t="shared" si="1"/>
        <v>40498</v>
      </c>
      <c r="O14" s="249">
        <f t="shared" si="1"/>
        <v>52860</v>
      </c>
      <c r="P14" s="74">
        <f t="shared" si="6"/>
        <v>76.61369655694287</v>
      </c>
      <c r="Q14" s="292"/>
      <c r="R14" s="292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8" t="s">
        <v>92</v>
      </c>
      <c r="B15" s="245">
        <f t="shared" si="0"/>
        <v>12069</v>
      </c>
      <c r="C15" s="245">
        <f t="shared" si="0"/>
        <v>13413</v>
      </c>
      <c r="D15" s="74">
        <f t="shared" si="2"/>
        <v>89.979870275106251</v>
      </c>
      <c r="E15" s="245">
        <v>1610</v>
      </c>
      <c r="F15" s="245">
        <v>3332</v>
      </c>
      <c r="G15" s="74">
        <f t="shared" si="3"/>
        <v>48.319327731092436</v>
      </c>
      <c r="H15" s="245">
        <v>10459</v>
      </c>
      <c r="I15" s="245">
        <v>10081</v>
      </c>
      <c r="J15" s="74">
        <f t="shared" si="4"/>
        <v>103.74962801309393</v>
      </c>
      <c r="K15" s="245">
        <v>16571</v>
      </c>
      <c r="L15" s="245">
        <v>16680</v>
      </c>
      <c r="M15" s="74">
        <f t="shared" si="5"/>
        <v>99.346522781774581</v>
      </c>
      <c r="N15" s="249">
        <f t="shared" si="1"/>
        <v>28640</v>
      </c>
      <c r="O15" s="249">
        <f t="shared" si="1"/>
        <v>30093</v>
      </c>
      <c r="P15" s="74">
        <f t="shared" si="6"/>
        <v>95.171634599408506</v>
      </c>
      <c r="Q15" s="292"/>
      <c r="R15" s="292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8" t="s">
        <v>93</v>
      </c>
      <c r="B16" s="245">
        <f t="shared" si="0"/>
        <v>4354</v>
      </c>
      <c r="C16" s="245">
        <f t="shared" si="0"/>
        <v>4925</v>
      </c>
      <c r="D16" s="74">
        <f t="shared" si="2"/>
        <v>88.406091370558372</v>
      </c>
      <c r="E16" s="245">
        <v>4204</v>
      </c>
      <c r="F16" s="245">
        <v>4778</v>
      </c>
      <c r="G16" s="74">
        <f t="shared" si="3"/>
        <v>87.986605274173286</v>
      </c>
      <c r="H16" s="245">
        <v>150</v>
      </c>
      <c r="I16" s="245">
        <v>147</v>
      </c>
      <c r="J16" s="74">
        <f t="shared" si="4"/>
        <v>102.04081632653062</v>
      </c>
      <c r="K16" s="245">
        <v>7204</v>
      </c>
      <c r="L16" s="245">
        <v>7153</v>
      </c>
      <c r="M16" s="74">
        <f t="shared" si="5"/>
        <v>100.71298755766811</v>
      </c>
      <c r="N16" s="249">
        <f t="shared" si="1"/>
        <v>11558</v>
      </c>
      <c r="O16" s="249">
        <f t="shared" si="1"/>
        <v>12078</v>
      </c>
      <c r="P16" s="74">
        <f t="shared" si="6"/>
        <v>95.694651432356352</v>
      </c>
      <c r="Q16" s="292"/>
      <c r="R16" s="292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8" t="s">
        <v>94</v>
      </c>
      <c r="B17" s="245">
        <f t="shared" si="0"/>
        <v>2114</v>
      </c>
      <c r="C17" s="245">
        <f t="shared" si="0"/>
        <v>1525</v>
      </c>
      <c r="D17" s="74">
        <f t="shared" si="2"/>
        <v>138.62295081967213</v>
      </c>
      <c r="E17" s="245">
        <v>696</v>
      </c>
      <c r="F17" s="245">
        <v>470</v>
      </c>
      <c r="G17" s="74">
        <f t="shared" si="3"/>
        <v>148.08510638297872</v>
      </c>
      <c r="H17" s="245">
        <v>1418</v>
      </c>
      <c r="I17" s="245">
        <v>1055</v>
      </c>
      <c r="J17" s="74">
        <f t="shared" si="4"/>
        <v>134.40758293838863</v>
      </c>
      <c r="K17" s="245">
        <v>13492</v>
      </c>
      <c r="L17" s="245">
        <v>8676</v>
      </c>
      <c r="M17" s="74">
        <f t="shared" si="5"/>
        <v>155.50945136007377</v>
      </c>
      <c r="N17" s="249">
        <f t="shared" si="1"/>
        <v>15606</v>
      </c>
      <c r="O17" s="249">
        <f t="shared" si="1"/>
        <v>10201</v>
      </c>
      <c r="P17" s="74">
        <f t="shared" si="6"/>
        <v>152.98500147044408</v>
      </c>
      <c r="Q17" s="292"/>
      <c r="R17" s="292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8" t="s">
        <v>95</v>
      </c>
      <c r="B18" s="245">
        <f t="shared" si="0"/>
        <v>820</v>
      </c>
      <c r="C18" s="245">
        <f t="shared" si="0"/>
        <v>666</v>
      </c>
      <c r="D18" s="74">
        <f t="shared" si="2"/>
        <v>123.12312312312312</v>
      </c>
      <c r="E18" s="245">
        <v>2</v>
      </c>
      <c r="F18" s="245">
        <v>10</v>
      </c>
      <c r="G18" s="74">
        <f t="shared" si="3"/>
        <v>20</v>
      </c>
      <c r="H18" s="245">
        <v>818</v>
      </c>
      <c r="I18" s="245">
        <v>656</v>
      </c>
      <c r="J18" s="74">
        <f t="shared" si="4"/>
        <v>124.69512195121952</v>
      </c>
      <c r="K18" s="245">
        <v>1795</v>
      </c>
      <c r="L18" s="245">
        <v>1286</v>
      </c>
      <c r="M18" s="74">
        <f t="shared" si="5"/>
        <v>139.5800933125972</v>
      </c>
      <c r="N18" s="249">
        <f t="shared" si="1"/>
        <v>2615</v>
      </c>
      <c r="O18" s="249">
        <f t="shared" si="1"/>
        <v>1952</v>
      </c>
      <c r="P18" s="74">
        <f t="shared" si="6"/>
        <v>133.96516393442624</v>
      </c>
      <c r="Q18" s="292"/>
      <c r="R18" s="292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8" t="s">
        <v>96</v>
      </c>
      <c r="B19" s="245">
        <f t="shared" si="0"/>
        <v>14334</v>
      </c>
      <c r="C19" s="245">
        <f t="shared" si="0"/>
        <v>11472</v>
      </c>
      <c r="D19" s="74">
        <f t="shared" si="2"/>
        <v>124.94769874476988</v>
      </c>
      <c r="E19" s="245">
        <v>4707</v>
      </c>
      <c r="F19" s="245">
        <v>4540</v>
      </c>
      <c r="G19" s="74">
        <f t="shared" si="3"/>
        <v>103.6784140969163</v>
      </c>
      <c r="H19" s="245">
        <v>9627</v>
      </c>
      <c r="I19" s="245">
        <v>6932</v>
      </c>
      <c r="J19" s="74">
        <f t="shared" si="4"/>
        <v>138.87766878245819</v>
      </c>
      <c r="K19" s="245">
        <v>17703</v>
      </c>
      <c r="L19" s="245">
        <v>11075</v>
      </c>
      <c r="M19" s="74">
        <f t="shared" si="5"/>
        <v>159.84650112866817</v>
      </c>
      <c r="N19" s="249">
        <f t="shared" si="1"/>
        <v>32037</v>
      </c>
      <c r="O19" s="249">
        <f t="shared" si="1"/>
        <v>22547</v>
      </c>
      <c r="P19" s="74">
        <f t="shared" si="6"/>
        <v>142.08985674369097</v>
      </c>
      <c r="Q19" s="292"/>
      <c r="R19" s="292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8" t="s">
        <v>97</v>
      </c>
      <c r="B20" s="245">
        <f t="shared" si="0"/>
        <v>5215</v>
      </c>
      <c r="C20" s="245">
        <f t="shared" si="0"/>
        <v>3900</v>
      </c>
      <c r="D20" s="74">
        <f t="shared" si="2"/>
        <v>133.7179487179487</v>
      </c>
      <c r="E20" s="245">
        <v>504</v>
      </c>
      <c r="F20" s="245">
        <v>363</v>
      </c>
      <c r="G20" s="74">
        <f t="shared" si="3"/>
        <v>138.84297520661158</v>
      </c>
      <c r="H20" s="245">
        <v>4711</v>
      </c>
      <c r="I20" s="245">
        <v>3537</v>
      </c>
      <c r="J20" s="74">
        <f t="shared" si="4"/>
        <v>133.19197059655073</v>
      </c>
      <c r="K20" s="245">
        <v>17203</v>
      </c>
      <c r="L20" s="245">
        <v>14410</v>
      </c>
      <c r="M20" s="74">
        <f t="shared" si="5"/>
        <v>119.38237335183901</v>
      </c>
      <c r="N20" s="249">
        <f t="shared" si="1"/>
        <v>22418</v>
      </c>
      <c r="O20" s="249">
        <f t="shared" si="1"/>
        <v>18310</v>
      </c>
      <c r="P20" s="74">
        <f t="shared" si="6"/>
        <v>122.43582741671217</v>
      </c>
      <c r="Q20" s="292"/>
      <c r="R20" s="292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8" t="s">
        <v>98</v>
      </c>
      <c r="B21" s="245">
        <f t="shared" si="0"/>
        <v>27936</v>
      </c>
      <c r="C21" s="245">
        <f t="shared" si="0"/>
        <v>11692</v>
      </c>
      <c r="D21" s="74">
        <f t="shared" si="2"/>
        <v>238.93260348956554</v>
      </c>
      <c r="E21" s="245">
        <v>24463</v>
      </c>
      <c r="F21" s="245">
        <v>8749</v>
      </c>
      <c r="G21" s="74">
        <f t="shared" si="3"/>
        <v>279.6090981826494</v>
      </c>
      <c r="H21" s="245">
        <v>3473</v>
      </c>
      <c r="I21" s="245">
        <v>2943</v>
      </c>
      <c r="J21" s="74">
        <f t="shared" si="4"/>
        <v>118.00883452259599</v>
      </c>
      <c r="K21" s="245">
        <v>61095</v>
      </c>
      <c r="L21" s="245">
        <v>42490</v>
      </c>
      <c r="M21" s="74">
        <f t="shared" si="5"/>
        <v>143.78677335843727</v>
      </c>
      <c r="N21" s="249">
        <f t="shared" si="1"/>
        <v>89031</v>
      </c>
      <c r="O21" s="249">
        <f t="shared" si="1"/>
        <v>54182</v>
      </c>
      <c r="P21" s="74">
        <f t="shared" si="6"/>
        <v>164.31840832748884</v>
      </c>
      <c r="Q21" s="292"/>
      <c r="R21" s="292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7" t="s">
        <v>99</v>
      </c>
      <c r="B22" s="245">
        <f t="shared" si="0"/>
        <v>5374</v>
      </c>
      <c r="C22" s="245">
        <f t="shared" si="0"/>
        <v>5908</v>
      </c>
      <c r="D22" s="74">
        <f t="shared" si="2"/>
        <v>90.961408259986456</v>
      </c>
      <c r="E22" s="245">
        <v>29</v>
      </c>
      <c r="F22" s="245">
        <v>101</v>
      </c>
      <c r="G22" s="74">
        <f t="shared" si="3"/>
        <v>28.71287128712871</v>
      </c>
      <c r="H22" s="245">
        <v>5345</v>
      </c>
      <c r="I22" s="245">
        <v>5807</v>
      </c>
      <c r="J22" s="74">
        <f t="shared" si="4"/>
        <v>92.044084725331501</v>
      </c>
      <c r="K22" s="245">
        <v>11623</v>
      </c>
      <c r="L22" s="245">
        <v>8337</v>
      </c>
      <c r="M22" s="74">
        <f t="shared" si="5"/>
        <v>139.4146575506777</v>
      </c>
      <c r="N22" s="249">
        <f t="shared" si="1"/>
        <v>16997</v>
      </c>
      <c r="O22" s="249">
        <f t="shared" si="1"/>
        <v>14245</v>
      </c>
      <c r="P22" s="74">
        <f t="shared" si="6"/>
        <v>119.31905931905933</v>
      </c>
      <c r="Q22" s="292"/>
      <c r="R22" s="292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8" t="s">
        <v>100</v>
      </c>
      <c r="B23" s="245">
        <f t="shared" si="0"/>
        <v>7963</v>
      </c>
      <c r="C23" s="245">
        <f t="shared" si="0"/>
        <v>11094</v>
      </c>
      <c r="D23" s="74">
        <f t="shared" si="2"/>
        <v>71.77753740760771</v>
      </c>
      <c r="E23" s="245">
        <v>565</v>
      </c>
      <c r="F23" s="245">
        <v>507</v>
      </c>
      <c r="G23" s="74">
        <f t="shared" si="3"/>
        <v>111.43984220907296</v>
      </c>
      <c r="H23" s="245">
        <v>7398</v>
      </c>
      <c r="I23" s="245">
        <v>10587</v>
      </c>
      <c r="J23" s="74">
        <f t="shared" si="4"/>
        <v>69.878152451119306</v>
      </c>
      <c r="K23" s="245">
        <v>13168</v>
      </c>
      <c r="L23" s="245">
        <v>11731</v>
      </c>
      <c r="M23" s="74">
        <f t="shared" si="5"/>
        <v>112.24959508993267</v>
      </c>
      <c r="N23" s="249">
        <f t="shared" si="1"/>
        <v>21131</v>
      </c>
      <c r="O23" s="249">
        <f t="shared" si="1"/>
        <v>22825</v>
      </c>
      <c r="P23" s="74">
        <f t="shared" si="6"/>
        <v>92.578313253012041</v>
      </c>
      <c r="Q23" s="292"/>
      <c r="R23" s="292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8" t="s">
        <v>101</v>
      </c>
      <c r="B24" s="245" t="s">
        <v>181</v>
      </c>
      <c r="C24" s="245" t="s">
        <v>181</v>
      </c>
      <c r="D24" s="74" t="s">
        <v>181</v>
      </c>
      <c r="E24" s="245" t="s">
        <v>181</v>
      </c>
      <c r="F24" s="245" t="s">
        <v>181</v>
      </c>
      <c r="G24" s="74" t="s">
        <v>181</v>
      </c>
      <c r="H24" s="245" t="s">
        <v>181</v>
      </c>
      <c r="I24" s="245" t="s">
        <v>181</v>
      </c>
      <c r="J24" s="74" t="s">
        <v>181</v>
      </c>
      <c r="K24" s="245">
        <v>37</v>
      </c>
      <c r="L24" s="245">
        <v>41</v>
      </c>
      <c r="M24" s="74">
        <f>K24/L24*100</f>
        <v>90.243902439024396</v>
      </c>
      <c r="N24" s="249">
        <f>K24</f>
        <v>37</v>
      </c>
      <c r="O24" s="249">
        <f>L24</f>
        <v>41</v>
      </c>
      <c r="P24" s="74">
        <f>N24/O24*100</f>
        <v>90.243902439024396</v>
      </c>
      <c r="Q24" s="292"/>
      <c r="R24" s="292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8" t="s">
        <v>102</v>
      </c>
      <c r="B25" s="245" t="s">
        <v>181</v>
      </c>
      <c r="C25" s="245" t="s">
        <v>181</v>
      </c>
      <c r="D25" s="74" t="s">
        <v>181</v>
      </c>
      <c r="E25" s="245" t="s">
        <v>181</v>
      </c>
      <c r="F25" s="245" t="s">
        <v>181</v>
      </c>
      <c r="G25" s="74" t="s">
        <v>181</v>
      </c>
      <c r="H25" s="245" t="s">
        <v>181</v>
      </c>
      <c r="I25" s="245" t="s">
        <v>181</v>
      </c>
      <c r="J25" s="74" t="s">
        <v>181</v>
      </c>
      <c r="K25" s="245">
        <v>3</v>
      </c>
      <c r="L25" s="245">
        <v>21</v>
      </c>
      <c r="M25" s="74">
        <f t="shared" si="5"/>
        <v>14.285714285714285</v>
      </c>
      <c r="N25" s="249">
        <f>K25</f>
        <v>3</v>
      </c>
      <c r="O25" s="249">
        <f>L25</f>
        <v>21</v>
      </c>
      <c r="P25" s="74">
        <f t="shared" si="6"/>
        <v>14.285714285714285</v>
      </c>
      <c r="Q25" s="292"/>
      <c r="R25" s="292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80" t="s">
        <v>103</v>
      </c>
      <c r="B26" s="246">
        <f>H26</f>
        <v>701</v>
      </c>
      <c r="C26" s="246">
        <f>I26</f>
        <v>686</v>
      </c>
      <c r="D26" s="82">
        <f t="shared" si="2"/>
        <v>102.18658892128281</v>
      </c>
      <c r="E26" s="246" t="s">
        <v>181</v>
      </c>
      <c r="F26" s="246" t="s">
        <v>181</v>
      </c>
      <c r="G26" s="82" t="s">
        <v>181</v>
      </c>
      <c r="H26" s="246">
        <v>701</v>
      </c>
      <c r="I26" s="246">
        <v>686</v>
      </c>
      <c r="J26" s="82">
        <f t="shared" si="4"/>
        <v>102.18658892128281</v>
      </c>
      <c r="K26" s="246">
        <v>4175</v>
      </c>
      <c r="L26" s="246">
        <v>4156</v>
      </c>
      <c r="M26" s="82">
        <f t="shared" si="5"/>
        <v>100.45717035611163</v>
      </c>
      <c r="N26" s="246">
        <f t="shared" si="1"/>
        <v>4876</v>
      </c>
      <c r="O26" s="246">
        <f t="shared" si="1"/>
        <v>4842</v>
      </c>
      <c r="P26" s="82">
        <f t="shared" si="6"/>
        <v>100.70218917802561</v>
      </c>
      <c r="Q26" s="292"/>
      <c r="R26" s="292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244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21"/>
      <c r="I29" s="245"/>
    </row>
    <row r="31" spans="1:27" x14ac:dyDescent="0.2">
      <c r="H31" s="12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zoomScaleNormal="100" workbookViewId="0">
      <selection activeCell="A3" sqref="A3:A5"/>
    </sheetView>
  </sheetViews>
  <sheetFormatPr defaultRowHeight="12.75" x14ac:dyDescent="0.2"/>
  <cols>
    <col min="1" max="1" width="21.7109375" style="122" customWidth="1"/>
    <col min="2" max="2" width="9.7109375" style="122" customWidth="1"/>
    <col min="3" max="3" width="9.5703125" style="122" customWidth="1"/>
    <col min="4" max="6" width="8.85546875" style="122" customWidth="1"/>
    <col min="7" max="7" width="10.140625" style="122" customWidth="1"/>
    <col min="8" max="8" width="9.85546875" style="122" customWidth="1"/>
    <col min="9" max="9" width="9.7109375" style="122" customWidth="1"/>
    <col min="10" max="10" width="10.5703125" style="122" customWidth="1"/>
    <col min="11" max="12" width="9.7109375" style="122" customWidth="1"/>
    <col min="13" max="13" width="8.7109375" style="122" customWidth="1"/>
    <col min="14" max="256" width="9.140625" style="122"/>
    <col min="257" max="257" width="21.7109375" style="122" customWidth="1"/>
    <col min="258" max="258" width="9.7109375" style="122" customWidth="1"/>
    <col min="259" max="259" width="9.5703125" style="122" customWidth="1"/>
    <col min="260" max="262" width="8.85546875" style="122" customWidth="1"/>
    <col min="263" max="263" width="10.140625" style="122" customWidth="1"/>
    <col min="264" max="264" width="9.85546875" style="122" customWidth="1"/>
    <col min="265" max="265" width="9.7109375" style="122" customWidth="1"/>
    <col min="266" max="266" width="10.5703125" style="122" customWidth="1"/>
    <col min="267" max="268" width="9.7109375" style="122" customWidth="1"/>
    <col min="269" max="269" width="8.7109375" style="122" customWidth="1"/>
    <col min="270" max="512" width="9.140625" style="122"/>
    <col min="513" max="513" width="21.7109375" style="122" customWidth="1"/>
    <col min="514" max="514" width="9.7109375" style="122" customWidth="1"/>
    <col min="515" max="515" width="9.5703125" style="122" customWidth="1"/>
    <col min="516" max="518" width="8.85546875" style="122" customWidth="1"/>
    <col min="519" max="519" width="10.140625" style="122" customWidth="1"/>
    <col min="520" max="520" width="9.85546875" style="122" customWidth="1"/>
    <col min="521" max="521" width="9.7109375" style="122" customWidth="1"/>
    <col min="522" max="522" width="10.5703125" style="122" customWidth="1"/>
    <col min="523" max="524" width="9.7109375" style="122" customWidth="1"/>
    <col min="525" max="525" width="8.7109375" style="122" customWidth="1"/>
    <col min="526" max="768" width="9.140625" style="122"/>
    <col min="769" max="769" width="21.7109375" style="122" customWidth="1"/>
    <col min="770" max="770" width="9.7109375" style="122" customWidth="1"/>
    <col min="771" max="771" width="9.5703125" style="122" customWidth="1"/>
    <col min="772" max="774" width="8.85546875" style="122" customWidth="1"/>
    <col min="775" max="775" width="10.140625" style="122" customWidth="1"/>
    <col min="776" max="776" width="9.85546875" style="122" customWidth="1"/>
    <col min="777" max="777" width="9.7109375" style="122" customWidth="1"/>
    <col min="778" max="778" width="10.5703125" style="122" customWidth="1"/>
    <col min="779" max="780" width="9.7109375" style="122" customWidth="1"/>
    <col min="781" max="781" width="8.7109375" style="122" customWidth="1"/>
    <col min="782" max="1024" width="9.140625" style="122"/>
    <col min="1025" max="1025" width="21.7109375" style="122" customWidth="1"/>
    <col min="1026" max="1026" width="9.7109375" style="122" customWidth="1"/>
    <col min="1027" max="1027" width="9.5703125" style="122" customWidth="1"/>
    <col min="1028" max="1030" width="8.85546875" style="122" customWidth="1"/>
    <col min="1031" max="1031" width="10.140625" style="122" customWidth="1"/>
    <col min="1032" max="1032" width="9.85546875" style="122" customWidth="1"/>
    <col min="1033" max="1033" width="9.7109375" style="122" customWidth="1"/>
    <col min="1034" max="1034" width="10.5703125" style="122" customWidth="1"/>
    <col min="1035" max="1036" width="9.7109375" style="122" customWidth="1"/>
    <col min="1037" max="1037" width="8.7109375" style="122" customWidth="1"/>
    <col min="1038" max="1280" width="9.140625" style="122"/>
    <col min="1281" max="1281" width="21.7109375" style="122" customWidth="1"/>
    <col min="1282" max="1282" width="9.7109375" style="122" customWidth="1"/>
    <col min="1283" max="1283" width="9.5703125" style="122" customWidth="1"/>
    <col min="1284" max="1286" width="8.85546875" style="122" customWidth="1"/>
    <col min="1287" max="1287" width="10.140625" style="122" customWidth="1"/>
    <col min="1288" max="1288" width="9.85546875" style="122" customWidth="1"/>
    <col min="1289" max="1289" width="9.7109375" style="122" customWidth="1"/>
    <col min="1290" max="1290" width="10.5703125" style="122" customWidth="1"/>
    <col min="1291" max="1292" width="9.7109375" style="122" customWidth="1"/>
    <col min="1293" max="1293" width="8.7109375" style="122" customWidth="1"/>
    <col min="1294" max="1536" width="9.140625" style="122"/>
    <col min="1537" max="1537" width="21.7109375" style="122" customWidth="1"/>
    <col min="1538" max="1538" width="9.7109375" style="122" customWidth="1"/>
    <col min="1539" max="1539" width="9.5703125" style="122" customWidth="1"/>
    <col min="1540" max="1542" width="8.85546875" style="122" customWidth="1"/>
    <col min="1543" max="1543" width="10.140625" style="122" customWidth="1"/>
    <col min="1544" max="1544" width="9.85546875" style="122" customWidth="1"/>
    <col min="1545" max="1545" width="9.7109375" style="122" customWidth="1"/>
    <col min="1546" max="1546" width="10.5703125" style="122" customWidth="1"/>
    <col min="1547" max="1548" width="9.7109375" style="122" customWidth="1"/>
    <col min="1549" max="1549" width="8.7109375" style="122" customWidth="1"/>
    <col min="1550" max="1792" width="9.140625" style="122"/>
    <col min="1793" max="1793" width="21.7109375" style="122" customWidth="1"/>
    <col min="1794" max="1794" width="9.7109375" style="122" customWidth="1"/>
    <col min="1795" max="1795" width="9.5703125" style="122" customWidth="1"/>
    <col min="1796" max="1798" width="8.85546875" style="122" customWidth="1"/>
    <col min="1799" max="1799" width="10.140625" style="122" customWidth="1"/>
    <col min="1800" max="1800" width="9.85546875" style="122" customWidth="1"/>
    <col min="1801" max="1801" width="9.7109375" style="122" customWidth="1"/>
    <col min="1802" max="1802" width="10.5703125" style="122" customWidth="1"/>
    <col min="1803" max="1804" width="9.7109375" style="122" customWidth="1"/>
    <col min="1805" max="1805" width="8.7109375" style="122" customWidth="1"/>
    <col min="1806" max="2048" width="9.140625" style="122"/>
    <col min="2049" max="2049" width="21.7109375" style="122" customWidth="1"/>
    <col min="2050" max="2050" width="9.7109375" style="122" customWidth="1"/>
    <col min="2051" max="2051" width="9.5703125" style="122" customWidth="1"/>
    <col min="2052" max="2054" width="8.85546875" style="122" customWidth="1"/>
    <col min="2055" max="2055" width="10.140625" style="122" customWidth="1"/>
    <col min="2056" max="2056" width="9.85546875" style="122" customWidth="1"/>
    <col min="2057" max="2057" width="9.7109375" style="122" customWidth="1"/>
    <col min="2058" max="2058" width="10.5703125" style="122" customWidth="1"/>
    <col min="2059" max="2060" width="9.7109375" style="122" customWidth="1"/>
    <col min="2061" max="2061" width="8.7109375" style="122" customWidth="1"/>
    <col min="2062" max="2304" width="9.140625" style="122"/>
    <col min="2305" max="2305" width="21.7109375" style="122" customWidth="1"/>
    <col min="2306" max="2306" width="9.7109375" style="122" customWidth="1"/>
    <col min="2307" max="2307" width="9.5703125" style="122" customWidth="1"/>
    <col min="2308" max="2310" width="8.85546875" style="122" customWidth="1"/>
    <col min="2311" max="2311" width="10.140625" style="122" customWidth="1"/>
    <col min="2312" max="2312" width="9.85546875" style="122" customWidth="1"/>
    <col min="2313" max="2313" width="9.7109375" style="122" customWidth="1"/>
    <col min="2314" max="2314" width="10.5703125" style="122" customWidth="1"/>
    <col min="2315" max="2316" width="9.7109375" style="122" customWidth="1"/>
    <col min="2317" max="2317" width="8.7109375" style="122" customWidth="1"/>
    <col min="2318" max="2560" width="9.140625" style="122"/>
    <col min="2561" max="2561" width="21.7109375" style="122" customWidth="1"/>
    <col min="2562" max="2562" width="9.7109375" style="122" customWidth="1"/>
    <col min="2563" max="2563" width="9.5703125" style="122" customWidth="1"/>
    <col min="2564" max="2566" width="8.85546875" style="122" customWidth="1"/>
    <col min="2567" max="2567" width="10.140625" style="122" customWidth="1"/>
    <col min="2568" max="2568" width="9.85546875" style="122" customWidth="1"/>
    <col min="2569" max="2569" width="9.7109375" style="122" customWidth="1"/>
    <col min="2570" max="2570" width="10.5703125" style="122" customWidth="1"/>
    <col min="2571" max="2572" width="9.7109375" style="122" customWidth="1"/>
    <col min="2573" max="2573" width="8.7109375" style="122" customWidth="1"/>
    <col min="2574" max="2816" width="9.140625" style="122"/>
    <col min="2817" max="2817" width="21.7109375" style="122" customWidth="1"/>
    <col min="2818" max="2818" width="9.7109375" style="122" customWidth="1"/>
    <col min="2819" max="2819" width="9.5703125" style="122" customWidth="1"/>
    <col min="2820" max="2822" width="8.85546875" style="122" customWidth="1"/>
    <col min="2823" max="2823" width="10.140625" style="122" customWidth="1"/>
    <col min="2824" max="2824" width="9.85546875" style="122" customWidth="1"/>
    <col min="2825" max="2825" width="9.7109375" style="122" customWidth="1"/>
    <col min="2826" max="2826" width="10.5703125" style="122" customWidth="1"/>
    <col min="2827" max="2828" width="9.7109375" style="122" customWidth="1"/>
    <col min="2829" max="2829" width="8.7109375" style="122" customWidth="1"/>
    <col min="2830" max="3072" width="9.140625" style="122"/>
    <col min="3073" max="3073" width="21.7109375" style="122" customWidth="1"/>
    <col min="3074" max="3074" width="9.7109375" style="122" customWidth="1"/>
    <col min="3075" max="3075" width="9.5703125" style="122" customWidth="1"/>
    <col min="3076" max="3078" width="8.85546875" style="122" customWidth="1"/>
    <col min="3079" max="3079" width="10.140625" style="122" customWidth="1"/>
    <col min="3080" max="3080" width="9.85546875" style="122" customWidth="1"/>
    <col min="3081" max="3081" width="9.7109375" style="122" customWidth="1"/>
    <col min="3082" max="3082" width="10.5703125" style="122" customWidth="1"/>
    <col min="3083" max="3084" width="9.7109375" style="122" customWidth="1"/>
    <col min="3085" max="3085" width="8.7109375" style="122" customWidth="1"/>
    <col min="3086" max="3328" width="9.140625" style="122"/>
    <col min="3329" max="3329" width="21.7109375" style="122" customWidth="1"/>
    <col min="3330" max="3330" width="9.7109375" style="122" customWidth="1"/>
    <col min="3331" max="3331" width="9.5703125" style="122" customWidth="1"/>
    <col min="3332" max="3334" width="8.85546875" style="122" customWidth="1"/>
    <col min="3335" max="3335" width="10.140625" style="122" customWidth="1"/>
    <col min="3336" max="3336" width="9.85546875" style="122" customWidth="1"/>
    <col min="3337" max="3337" width="9.7109375" style="122" customWidth="1"/>
    <col min="3338" max="3338" width="10.5703125" style="122" customWidth="1"/>
    <col min="3339" max="3340" width="9.7109375" style="122" customWidth="1"/>
    <col min="3341" max="3341" width="8.7109375" style="122" customWidth="1"/>
    <col min="3342" max="3584" width="9.140625" style="122"/>
    <col min="3585" max="3585" width="21.7109375" style="122" customWidth="1"/>
    <col min="3586" max="3586" width="9.7109375" style="122" customWidth="1"/>
    <col min="3587" max="3587" width="9.5703125" style="122" customWidth="1"/>
    <col min="3588" max="3590" width="8.85546875" style="122" customWidth="1"/>
    <col min="3591" max="3591" width="10.140625" style="122" customWidth="1"/>
    <col min="3592" max="3592" width="9.85546875" style="122" customWidth="1"/>
    <col min="3593" max="3593" width="9.7109375" style="122" customWidth="1"/>
    <col min="3594" max="3594" width="10.5703125" style="122" customWidth="1"/>
    <col min="3595" max="3596" width="9.7109375" style="122" customWidth="1"/>
    <col min="3597" max="3597" width="8.7109375" style="122" customWidth="1"/>
    <col min="3598" max="3840" width="9.140625" style="122"/>
    <col min="3841" max="3841" width="21.7109375" style="122" customWidth="1"/>
    <col min="3842" max="3842" width="9.7109375" style="122" customWidth="1"/>
    <col min="3843" max="3843" width="9.5703125" style="122" customWidth="1"/>
    <col min="3844" max="3846" width="8.85546875" style="122" customWidth="1"/>
    <col min="3847" max="3847" width="10.140625" style="122" customWidth="1"/>
    <col min="3848" max="3848" width="9.85546875" style="122" customWidth="1"/>
    <col min="3849" max="3849" width="9.7109375" style="122" customWidth="1"/>
    <col min="3850" max="3850" width="10.5703125" style="122" customWidth="1"/>
    <col min="3851" max="3852" width="9.7109375" style="122" customWidth="1"/>
    <col min="3853" max="3853" width="8.7109375" style="122" customWidth="1"/>
    <col min="3854" max="4096" width="9.140625" style="122"/>
    <col min="4097" max="4097" width="21.7109375" style="122" customWidth="1"/>
    <col min="4098" max="4098" width="9.7109375" style="122" customWidth="1"/>
    <col min="4099" max="4099" width="9.5703125" style="122" customWidth="1"/>
    <col min="4100" max="4102" width="8.85546875" style="122" customWidth="1"/>
    <col min="4103" max="4103" width="10.140625" style="122" customWidth="1"/>
    <col min="4104" max="4104" width="9.85546875" style="122" customWidth="1"/>
    <col min="4105" max="4105" width="9.7109375" style="122" customWidth="1"/>
    <col min="4106" max="4106" width="10.5703125" style="122" customWidth="1"/>
    <col min="4107" max="4108" width="9.7109375" style="122" customWidth="1"/>
    <col min="4109" max="4109" width="8.7109375" style="122" customWidth="1"/>
    <col min="4110" max="4352" width="9.140625" style="122"/>
    <col min="4353" max="4353" width="21.7109375" style="122" customWidth="1"/>
    <col min="4354" max="4354" width="9.7109375" style="122" customWidth="1"/>
    <col min="4355" max="4355" width="9.5703125" style="122" customWidth="1"/>
    <col min="4356" max="4358" width="8.85546875" style="122" customWidth="1"/>
    <col min="4359" max="4359" width="10.140625" style="122" customWidth="1"/>
    <col min="4360" max="4360" width="9.85546875" style="122" customWidth="1"/>
    <col min="4361" max="4361" width="9.7109375" style="122" customWidth="1"/>
    <col min="4362" max="4362" width="10.5703125" style="122" customWidth="1"/>
    <col min="4363" max="4364" width="9.7109375" style="122" customWidth="1"/>
    <col min="4365" max="4365" width="8.7109375" style="122" customWidth="1"/>
    <col min="4366" max="4608" width="9.140625" style="122"/>
    <col min="4609" max="4609" width="21.7109375" style="122" customWidth="1"/>
    <col min="4610" max="4610" width="9.7109375" style="122" customWidth="1"/>
    <col min="4611" max="4611" width="9.5703125" style="122" customWidth="1"/>
    <col min="4612" max="4614" width="8.85546875" style="122" customWidth="1"/>
    <col min="4615" max="4615" width="10.140625" style="122" customWidth="1"/>
    <col min="4616" max="4616" width="9.85546875" style="122" customWidth="1"/>
    <col min="4617" max="4617" width="9.7109375" style="122" customWidth="1"/>
    <col min="4618" max="4618" width="10.5703125" style="122" customWidth="1"/>
    <col min="4619" max="4620" width="9.7109375" style="122" customWidth="1"/>
    <col min="4621" max="4621" width="8.7109375" style="122" customWidth="1"/>
    <col min="4622" max="4864" width="9.140625" style="122"/>
    <col min="4865" max="4865" width="21.7109375" style="122" customWidth="1"/>
    <col min="4866" max="4866" width="9.7109375" style="122" customWidth="1"/>
    <col min="4867" max="4867" width="9.5703125" style="122" customWidth="1"/>
    <col min="4868" max="4870" width="8.85546875" style="122" customWidth="1"/>
    <col min="4871" max="4871" width="10.140625" style="122" customWidth="1"/>
    <col min="4872" max="4872" width="9.85546875" style="122" customWidth="1"/>
    <col min="4873" max="4873" width="9.7109375" style="122" customWidth="1"/>
    <col min="4874" max="4874" width="10.5703125" style="122" customWidth="1"/>
    <col min="4875" max="4876" width="9.7109375" style="122" customWidth="1"/>
    <col min="4877" max="4877" width="8.7109375" style="122" customWidth="1"/>
    <col min="4878" max="5120" width="9.140625" style="122"/>
    <col min="5121" max="5121" width="21.7109375" style="122" customWidth="1"/>
    <col min="5122" max="5122" width="9.7109375" style="122" customWidth="1"/>
    <col min="5123" max="5123" width="9.5703125" style="122" customWidth="1"/>
    <col min="5124" max="5126" width="8.85546875" style="122" customWidth="1"/>
    <col min="5127" max="5127" width="10.140625" style="122" customWidth="1"/>
    <col min="5128" max="5128" width="9.85546875" style="122" customWidth="1"/>
    <col min="5129" max="5129" width="9.7109375" style="122" customWidth="1"/>
    <col min="5130" max="5130" width="10.5703125" style="122" customWidth="1"/>
    <col min="5131" max="5132" width="9.7109375" style="122" customWidth="1"/>
    <col min="5133" max="5133" width="8.7109375" style="122" customWidth="1"/>
    <col min="5134" max="5376" width="9.140625" style="122"/>
    <col min="5377" max="5377" width="21.7109375" style="122" customWidth="1"/>
    <col min="5378" max="5378" width="9.7109375" style="122" customWidth="1"/>
    <col min="5379" max="5379" width="9.5703125" style="122" customWidth="1"/>
    <col min="5380" max="5382" width="8.85546875" style="122" customWidth="1"/>
    <col min="5383" max="5383" width="10.140625" style="122" customWidth="1"/>
    <col min="5384" max="5384" width="9.85546875" style="122" customWidth="1"/>
    <col min="5385" max="5385" width="9.7109375" style="122" customWidth="1"/>
    <col min="5386" max="5386" width="10.5703125" style="122" customWidth="1"/>
    <col min="5387" max="5388" width="9.7109375" style="122" customWidth="1"/>
    <col min="5389" max="5389" width="8.7109375" style="122" customWidth="1"/>
    <col min="5390" max="5632" width="9.140625" style="122"/>
    <col min="5633" max="5633" width="21.7109375" style="122" customWidth="1"/>
    <col min="5634" max="5634" width="9.7109375" style="122" customWidth="1"/>
    <col min="5635" max="5635" width="9.5703125" style="122" customWidth="1"/>
    <col min="5636" max="5638" width="8.85546875" style="122" customWidth="1"/>
    <col min="5639" max="5639" width="10.140625" style="122" customWidth="1"/>
    <col min="5640" max="5640" width="9.85546875" style="122" customWidth="1"/>
    <col min="5641" max="5641" width="9.7109375" style="122" customWidth="1"/>
    <col min="5642" max="5642" width="10.5703125" style="122" customWidth="1"/>
    <col min="5643" max="5644" width="9.7109375" style="122" customWidth="1"/>
    <col min="5645" max="5645" width="8.7109375" style="122" customWidth="1"/>
    <col min="5646" max="5888" width="9.140625" style="122"/>
    <col min="5889" max="5889" width="21.7109375" style="122" customWidth="1"/>
    <col min="5890" max="5890" width="9.7109375" style="122" customWidth="1"/>
    <col min="5891" max="5891" width="9.5703125" style="122" customWidth="1"/>
    <col min="5892" max="5894" width="8.85546875" style="122" customWidth="1"/>
    <col min="5895" max="5895" width="10.140625" style="122" customWidth="1"/>
    <col min="5896" max="5896" width="9.85546875" style="122" customWidth="1"/>
    <col min="5897" max="5897" width="9.7109375" style="122" customWidth="1"/>
    <col min="5898" max="5898" width="10.5703125" style="122" customWidth="1"/>
    <col min="5899" max="5900" width="9.7109375" style="122" customWidth="1"/>
    <col min="5901" max="5901" width="8.7109375" style="122" customWidth="1"/>
    <col min="5902" max="6144" width="9.140625" style="122"/>
    <col min="6145" max="6145" width="21.7109375" style="122" customWidth="1"/>
    <col min="6146" max="6146" width="9.7109375" style="122" customWidth="1"/>
    <col min="6147" max="6147" width="9.5703125" style="122" customWidth="1"/>
    <col min="6148" max="6150" width="8.85546875" style="122" customWidth="1"/>
    <col min="6151" max="6151" width="10.140625" style="122" customWidth="1"/>
    <col min="6152" max="6152" width="9.85546875" style="122" customWidth="1"/>
    <col min="6153" max="6153" width="9.7109375" style="122" customWidth="1"/>
    <col min="6154" max="6154" width="10.5703125" style="122" customWidth="1"/>
    <col min="6155" max="6156" width="9.7109375" style="122" customWidth="1"/>
    <col min="6157" max="6157" width="8.7109375" style="122" customWidth="1"/>
    <col min="6158" max="6400" width="9.140625" style="122"/>
    <col min="6401" max="6401" width="21.7109375" style="122" customWidth="1"/>
    <col min="6402" max="6402" width="9.7109375" style="122" customWidth="1"/>
    <col min="6403" max="6403" width="9.5703125" style="122" customWidth="1"/>
    <col min="6404" max="6406" width="8.85546875" style="122" customWidth="1"/>
    <col min="6407" max="6407" width="10.140625" style="122" customWidth="1"/>
    <col min="6408" max="6408" width="9.85546875" style="122" customWidth="1"/>
    <col min="6409" max="6409" width="9.7109375" style="122" customWidth="1"/>
    <col min="6410" max="6410" width="10.5703125" style="122" customWidth="1"/>
    <col min="6411" max="6412" width="9.7109375" style="122" customWidth="1"/>
    <col min="6413" max="6413" width="8.7109375" style="122" customWidth="1"/>
    <col min="6414" max="6656" width="9.140625" style="122"/>
    <col min="6657" max="6657" width="21.7109375" style="122" customWidth="1"/>
    <col min="6658" max="6658" width="9.7109375" style="122" customWidth="1"/>
    <col min="6659" max="6659" width="9.5703125" style="122" customWidth="1"/>
    <col min="6660" max="6662" width="8.85546875" style="122" customWidth="1"/>
    <col min="6663" max="6663" width="10.140625" style="122" customWidth="1"/>
    <col min="6664" max="6664" width="9.85546875" style="122" customWidth="1"/>
    <col min="6665" max="6665" width="9.7109375" style="122" customWidth="1"/>
    <col min="6666" max="6666" width="10.5703125" style="122" customWidth="1"/>
    <col min="6667" max="6668" width="9.7109375" style="122" customWidth="1"/>
    <col min="6669" max="6669" width="8.7109375" style="122" customWidth="1"/>
    <col min="6670" max="6912" width="9.140625" style="122"/>
    <col min="6913" max="6913" width="21.7109375" style="122" customWidth="1"/>
    <col min="6914" max="6914" width="9.7109375" style="122" customWidth="1"/>
    <col min="6915" max="6915" width="9.5703125" style="122" customWidth="1"/>
    <col min="6916" max="6918" width="8.85546875" style="122" customWidth="1"/>
    <col min="6919" max="6919" width="10.140625" style="122" customWidth="1"/>
    <col min="6920" max="6920" width="9.85546875" style="122" customWidth="1"/>
    <col min="6921" max="6921" width="9.7109375" style="122" customWidth="1"/>
    <col min="6922" max="6922" width="10.5703125" style="122" customWidth="1"/>
    <col min="6923" max="6924" width="9.7109375" style="122" customWidth="1"/>
    <col min="6925" max="6925" width="8.7109375" style="122" customWidth="1"/>
    <col min="6926" max="7168" width="9.140625" style="122"/>
    <col min="7169" max="7169" width="21.7109375" style="122" customWidth="1"/>
    <col min="7170" max="7170" width="9.7109375" style="122" customWidth="1"/>
    <col min="7171" max="7171" width="9.5703125" style="122" customWidth="1"/>
    <col min="7172" max="7174" width="8.85546875" style="122" customWidth="1"/>
    <col min="7175" max="7175" width="10.140625" style="122" customWidth="1"/>
    <col min="7176" max="7176" width="9.85546875" style="122" customWidth="1"/>
    <col min="7177" max="7177" width="9.7109375" style="122" customWidth="1"/>
    <col min="7178" max="7178" width="10.5703125" style="122" customWidth="1"/>
    <col min="7179" max="7180" width="9.7109375" style="122" customWidth="1"/>
    <col min="7181" max="7181" width="8.7109375" style="122" customWidth="1"/>
    <col min="7182" max="7424" width="9.140625" style="122"/>
    <col min="7425" max="7425" width="21.7109375" style="122" customWidth="1"/>
    <col min="7426" max="7426" width="9.7109375" style="122" customWidth="1"/>
    <col min="7427" max="7427" width="9.5703125" style="122" customWidth="1"/>
    <col min="7428" max="7430" width="8.85546875" style="122" customWidth="1"/>
    <col min="7431" max="7431" width="10.140625" style="122" customWidth="1"/>
    <col min="7432" max="7432" width="9.85546875" style="122" customWidth="1"/>
    <col min="7433" max="7433" width="9.7109375" style="122" customWidth="1"/>
    <col min="7434" max="7434" width="10.5703125" style="122" customWidth="1"/>
    <col min="7435" max="7436" width="9.7109375" style="122" customWidth="1"/>
    <col min="7437" max="7437" width="8.7109375" style="122" customWidth="1"/>
    <col min="7438" max="7680" width="9.140625" style="122"/>
    <col min="7681" max="7681" width="21.7109375" style="122" customWidth="1"/>
    <col min="7682" max="7682" width="9.7109375" style="122" customWidth="1"/>
    <col min="7683" max="7683" width="9.5703125" style="122" customWidth="1"/>
    <col min="7684" max="7686" width="8.85546875" style="122" customWidth="1"/>
    <col min="7687" max="7687" width="10.140625" style="122" customWidth="1"/>
    <col min="7688" max="7688" width="9.85546875" style="122" customWidth="1"/>
    <col min="7689" max="7689" width="9.7109375" style="122" customWidth="1"/>
    <col min="7690" max="7690" width="10.5703125" style="122" customWidth="1"/>
    <col min="7691" max="7692" width="9.7109375" style="122" customWidth="1"/>
    <col min="7693" max="7693" width="8.7109375" style="122" customWidth="1"/>
    <col min="7694" max="7936" width="9.140625" style="122"/>
    <col min="7937" max="7937" width="21.7109375" style="122" customWidth="1"/>
    <col min="7938" max="7938" width="9.7109375" style="122" customWidth="1"/>
    <col min="7939" max="7939" width="9.5703125" style="122" customWidth="1"/>
    <col min="7940" max="7942" width="8.85546875" style="122" customWidth="1"/>
    <col min="7943" max="7943" width="10.140625" style="122" customWidth="1"/>
    <col min="7944" max="7944" width="9.85546875" style="122" customWidth="1"/>
    <col min="7945" max="7945" width="9.7109375" style="122" customWidth="1"/>
    <col min="7946" max="7946" width="10.5703125" style="122" customWidth="1"/>
    <col min="7947" max="7948" width="9.7109375" style="122" customWidth="1"/>
    <col min="7949" max="7949" width="8.7109375" style="122" customWidth="1"/>
    <col min="7950" max="8192" width="9.140625" style="122"/>
    <col min="8193" max="8193" width="21.7109375" style="122" customWidth="1"/>
    <col min="8194" max="8194" width="9.7109375" style="122" customWidth="1"/>
    <col min="8195" max="8195" width="9.5703125" style="122" customWidth="1"/>
    <col min="8196" max="8198" width="8.85546875" style="122" customWidth="1"/>
    <col min="8199" max="8199" width="10.140625" style="122" customWidth="1"/>
    <col min="8200" max="8200" width="9.85546875" style="122" customWidth="1"/>
    <col min="8201" max="8201" width="9.7109375" style="122" customWidth="1"/>
    <col min="8202" max="8202" width="10.5703125" style="122" customWidth="1"/>
    <col min="8203" max="8204" width="9.7109375" style="122" customWidth="1"/>
    <col min="8205" max="8205" width="8.7109375" style="122" customWidth="1"/>
    <col min="8206" max="8448" width="9.140625" style="122"/>
    <col min="8449" max="8449" width="21.7109375" style="122" customWidth="1"/>
    <col min="8450" max="8450" width="9.7109375" style="122" customWidth="1"/>
    <col min="8451" max="8451" width="9.5703125" style="122" customWidth="1"/>
    <col min="8452" max="8454" width="8.85546875" style="122" customWidth="1"/>
    <col min="8455" max="8455" width="10.140625" style="122" customWidth="1"/>
    <col min="8456" max="8456" width="9.85546875" style="122" customWidth="1"/>
    <col min="8457" max="8457" width="9.7109375" style="122" customWidth="1"/>
    <col min="8458" max="8458" width="10.5703125" style="122" customWidth="1"/>
    <col min="8459" max="8460" width="9.7109375" style="122" customWidth="1"/>
    <col min="8461" max="8461" width="8.7109375" style="122" customWidth="1"/>
    <col min="8462" max="8704" width="9.140625" style="122"/>
    <col min="8705" max="8705" width="21.7109375" style="122" customWidth="1"/>
    <col min="8706" max="8706" width="9.7109375" style="122" customWidth="1"/>
    <col min="8707" max="8707" width="9.5703125" style="122" customWidth="1"/>
    <col min="8708" max="8710" width="8.85546875" style="122" customWidth="1"/>
    <col min="8711" max="8711" width="10.140625" style="122" customWidth="1"/>
    <col min="8712" max="8712" width="9.85546875" style="122" customWidth="1"/>
    <col min="8713" max="8713" width="9.7109375" style="122" customWidth="1"/>
    <col min="8714" max="8714" width="10.5703125" style="122" customWidth="1"/>
    <col min="8715" max="8716" width="9.7109375" style="122" customWidth="1"/>
    <col min="8717" max="8717" width="8.7109375" style="122" customWidth="1"/>
    <col min="8718" max="8960" width="9.140625" style="122"/>
    <col min="8961" max="8961" width="21.7109375" style="122" customWidth="1"/>
    <col min="8962" max="8962" width="9.7109375" style="122" customWidth="1"/>
    <col min="8963" max="8963" width="9.5703125" style="122" customWidth="1"/>
    <col min="8964" max="8966" width="8.85546875" style="122" customWidth="1"/>
    <col min="8967" max="8967" width="10.140625" style="122" customWidth="1"/>
    <col min="8968" max="8968" width="9.85546875" style="122" customWidth="1"/>
    <col min="8969" max="8969" width="9.7109375" style="122" customWidth="1"/>
    <col min="8970" max="8970" width="10.5703125" style="122" customWidth="1"/>
    <col min="8971" max="8972" width="9.7109375" style="122" customWidth="1"/>
    <col min="8973" max="8973" width="8.7109375" style="122" customWidth="1"/>
    <col min="8974" max="9216" width="9.140625" style="122"/>
    <col min="9217" max="9217" width="21.7109375" style="122" customWidth="1"/>
    <col min="9218" max="9218" width="9.7109375" style="122" customWidth="1"/>
    <col min="9219" max="9219" width="9.5703125" style="122" customWidth="1"/>
    <col min="9220" max="9222" width="8.85546875" style="122" customWidth="1"/>
    <col min="9223" max="9223" width="10.140625" style="122" customWidth="1"/>
    <col min="9224" max="9224" width="9.85546875" style="122" customWidth="1"/>
    <col min="9225" max="9225" width="9.7109375" style="122" customWidth="1"/>
    <col min="9226" max="9226" width="10.5703125" style="122" customWidth="1"/>
    <col min="9227" max="9228" width="9.7109375" style="122" customWidth="1"/>
    <col min="9229" max="9229" width="8.7109375" style="122" customWidth="1"/>
    <col min="9230" max="9472" width="9.140625" style="122"/>
    <col min="9473" max="9473" width="21.7109375" style="122" customWidth="1"/>
    <col min="9474" max="9474" width="9.7109375" style="122" customWidth="1"/>
    <col min="9475" max="9475" width="9.5703125" style="122" customWidth="1"/>
    <col min="9476" max="9478" width="8.85546875" style="122" customWidth="1"/>
    <col min="9479" max="9479" width="10.140625" style="122" customWidth="1"/>
    <col min="9480" max="9480" width="9.85546875" style="122" customWidth="1"/>
    <col min="9481" max="9481" width="9.7109375" style="122" customWidth="1"/>
    <col min="9482" max="9482" width="10.5703125" style="122" customWidth="1"/>
    <col min="9483" max="9484" width="9.7109375" style="122" customWidth="1"/>
    <col min="9485" max="9485" width="8.7109375" style="122" customWidth="1"/>
    <col min="9486" max="9728" width="9.140625" style="122"/>
    <col min="9729" max="9729" width="21.7109375" style="122" customWidth="1"/>
    <col min="9730" max="9730" width="9.7109375" style="122" customWidth="1"/>
    <col min="9731" max="9731" width="9.5703125" style="122" customWidth="1"/>
    <col min="9732" max="9734" width="8.85546875" style="122" customWidth="1"/>
    <col min="9735" max="9735" width="10.140625" style="122" customWidth="1"/>
    <col min="9736" max="9736" width="9.85546875" style="122" customWidth="1"/>
    <col min="9737" max="9737" width="9.7109375" style="122" customWidth="1"/>
    <col min="9738" max="9738" width="10.5703125" style="122" customWidth="1"/>
    <col min="9739" max="9740" width="9.7109375" style="122" customWidth="1"/>
    <col min="9741" max="9741" width="8.7109375" style="122" customWidth="1"/>
    <col min="9742" max="9984" width="9.140625" style="122"/>
    <col min="9985" max="9985" width="21.7109375" style="122" customWidth="1"/>
    <col min="9986" max="9986" width="9.7109375" style="122" customWidth="1"/>
    <col min="9987" max="9987" width="9.5703125" style="122" customWidth="1"/>
    <col min="9988" max="9990" width="8.85546875" style="122" customWidth="1"/>
    <col min="9991" max="9991" width="10.140625" style="122" customWidth="1"/>
    <col min="9992" max="9992" width="9.85546875" style="122" customWidth="1"/>
    <col min="9993" max="9993" width="9.7109375" style="122" customWidth="1"/>
    <col min="9994" max="9994" width="10.5703125" style="122" customWidth="1"/>
    <col min="9995" max="9996" width="9.7109375" style="122" customWidth="1"/>
    <col min="9997" max="9997" width="8.7109375" style="122" customWidth="1"/>
    <col min="9998" max="10240" width="9.140625" style="122"/>
    <col min="10241" max="10241" width="21.7109375" style="122" customWidth="1"/>
    <col min="10242" max="10242" width="9.7109375" style="122" customWidth="1"/>
    <col min="10243" max="10243" width="9.5703125" style="122" customWidth="1"/>
    <col min="10244" max="10246" width="8.85546875" style="122" customWidth="1"/>
    <col min="10247" max="10247" width="10.140625" style="122" customWidth="1"/>
    <col min="10248" max="10248" width="9.85546875" style="122" customWidth="1"/>
    <col min="10249" max="10249" width="9.7109375" style="122" customWidth="1"/>
    <col min="10250" max="10250" width="10.5703125" style="122" customWidth="1"/>
    <col min="10251" max="10252" width="9.7109375" style="122" customWidth="1"/>
    <col min="10253" max="10253" width="8.7109375" style="122" customWidth="1"/>
    <col min="10254" max="10496" width="9.140625" style="122"/>
    <col min="10497" max="10497" width="21.7109375" style="122" customWidth="1"/>
    <col min="10498" max="10498" width="9.7109375" style="122" customWidth="1"/>
    <col min="10499" max="10499" width="9.5703125" style="122" customWidth="1"/>
    <col min="10500" max="10502" width="8.85546875" style="122" customWidth="1"/>
    <col min="10503" max="10503" width="10.140625" style="122" customWidth="1"/>
    <col min="10504" max="10504" width="9.85546875" style="122" customWidth="1"/>
    <col min="10505" max="10505" width="9.7109375" style="122" customWidth="1"/>
    <col min="10506" max="10506" width="10.5703125" style="122" customWidth="1"/>
    <col min="10507" max="10508" width="9.7109375" style="122" customWidth="1"/>
    <col min="10509" max="10509" width="8.7109375" style="122" customWidth="1"/>
    <col min="10510" max="10752" width="9.140625" style="122"/>
    <col min="10753" max="10753" width="21.7109375" style="122" customWidth="1"/>
    <col min="10754" max="10754" width="9.7109375" style="122" customWidth="1"/>
    <col min="10755" max="10755" width="9.5703125" style="122" customWidth="1"/>
    <col min="10756" max="10758" width="8.85546875" style="122" customWidth="1"/>
    <col min="10759" max="10759" width="10.140625" style="122" customWidth="1"/>
    <col min="10760" max="10760" width="9.85546875" style="122" customWidth="1"/>
    <col min="10761" max="10761" width="9.7109375" style="122" customWidth="1"/>
    <col min="10762" max="10762" width="10.5703125" style="122" customWidth="1"/>
    <col min="10763" max="10764" width="9.7109375" style="122" customWidth="1"/>
    <col min="10765" max="10765" width="8.7109375" style="122" customWidth="1"/>
    <col min="10766" max="11008" width="9.140625" style="122"/>
    <col min="11009" max="11009" width="21.7109375" style="122" customWidth="1"/>
    <col min="11010" max="11010" width="9.7109375" style="122" customWidth="1"/>
    <col min="11011" max="11011" width="9.5703125" style="122" customWidth="1"/>
    <col min="11012" max="11014" width="8.85546875" style="122" customWidth="1"/>
    <col min="11015" max="11015" width="10.140625" style="122" customWidth="1"/>
    <col min="11016" max="11016" width="9.85546875" style="122" customWidth="1"/>
    <col min="11017" max="11017" width="9.7109375" style="122" customWidth="1"/>
    <col min="11018" max="11018" width="10.5703125" style="122" customWidth="1"/>
    <col min="11019" max="11020" width="9.7109375" style="122" customWidth="1"/>
    <col min="11021" max="11021" width="8.7109375" style="122" customWidth="1"/>
    <col min="11022" max="11264" width="9.140625" style="122"/>
    <col min="11265" max="11265" width="21.7109375" style="122" customWidth="1"/>
    <col min="11266" max="11266" width="9.7109375" style="122" customWidth="1"/>
    <col min="11267" max="11267" width="9.5703125" style="122" customWidth="1"/>
    <col min="11268" max="11270" width="8.85546875" style="122" customWidth="1"/>
    <col min="11271" max="11271" width="10.140625" style="122" customWidth="1"/>
    <col min="11272" max="11272" width="9.85546875" style="122" customWidth="1"/>
    <col min="11273" max="11273" width="9.7109375" style="122" customWidth="1"/>
    <col min="11274" max="11274" width="10.5703125" style="122" customWidth="1"/>
    <col min="11275" max="11276" width="9.7109375" style="122" customWidth="1"/>
    <col min="11277" max="11277" width="8.7109375" style="122" customWidth="1"/>
    <col min="11278" max="11520" width="9.140625" style="122"/>
    <col min="11521" max="11521" width="21.7109375" style="122" customWidth="1"/>
    <col min="11522" max="11522" width="9.7109375" style="122" customWidth="1"/>
    <col min="11523" max="11523" width="9.5703125" style="122" customWidth="1"/>
    <col min="11524" max="11526" width="8.85546875" style="122" customWidth="1"/>
    <col min="11527" max="11527" width="10.140625" style="122" customWidth="1"/>
    <col min="11528" max="11528" width="9.85546875" style="122" customWidth="1"/>
    <col min="11529" max="11529" width="9.7109375" style="122" customWidth="1"/>
    <col min="11530" max="11530" width="10.5703125" style="122" customWidth="1"/>
    <col min="11531" max="11532" width="9.7109375" style="122" customWidth="1"/>
    <col min="11533" max="11533" width="8.7109375" style="122" customWidth="1"/>
    <col min="11534" max="11776" width="9.140625" style="122"/>
    <col min="11777" max="11777" width="21.7109375" style="122" customWidth="1"/>
    <col min="11778" max="11778" width="9.7109375" style="122" customWidth="1"/>
    <col min="11779" max="11779" width="9.5703125" style="122" customWidth="1"/>
    <col min="11780" max="11782" width="8.85546875" style="122" customWidth="1"/>
    <col min="11783" max="11783" width="10.140625" style="122" customWidth="1"/>
    <col min="11784" max="11784" width="9.85546875" style="122" customWidth="1"/>
    <col min="11785" max="11785" width="9.7109375" style="122" customWidth="1"/>
    <col min="11786" max="11786" width="10.5703125" style="122" customWidth="1"/>
    <col min="11787" max="11788" width="9.7109375" style="122" customWidth="1"/>
    <col min="11789" max="11789" width="8.7109375" style="122" customWidth="1"/>
    <col min="11790" max="12032" width="9.140625" style="122"/>
    <col min="12033" max="12033" width="21.7109375" style="122" customWidth="1"/>
    <col min="12034" max="12034" width="9.7109375" style="122" customWidth="1"/>
    <col min="12035" max="12035" width="9.5703125" style="122" customWidth="1"/>
    <col min="12036" max="12038" width="8.85546875" style="122" customWidth="1"/>
    <col min="12039" max="12039" width="10.140625" style="122" customWidth="1"/>
    <col min="12040" max="12040" width="9.85546875" style="122" customWidth="1"/>
    <col min="12041" max="12041" width="9.7109375" style="122" customWidth="1"/>
    <col min="12042" max="12042" width="10.5703125" style="122" customWidth="1"/>
    <col min="12043" max="12044" width="9.7109375" style="122" customWidth="1"/>
    <col min="12045" max="12045" width="8.7109375" style="122" customWidth="1"/>
    <col min="12046" max="12288" width="9.140625" style="122"/>
    <col min="12289" max="12289" width="21.7109375" style="122" customWidth="1"/>
    <col min="12290" max="12290" width="9.7109375" style="122" customWidth="1"/>
    <col min="12291" max="12291" width="9.5703125" style="122" customWidth="1"/>
    <col min="12292" max="12294" width="8.85546875" style="122" customWidth="1"/>
    <col min="12295" max="12295" width="10.140625" style="122" customWidth="1"/>
    <col min="12296" max="12296" width="9.85546875" style="122" customWidth="1"/>
    <col min="12297" max="12297" width="9.7109375" style="122" customWidth="1"/>
    <col min="12298" max="12298" width="10.5703125" style="122" customWidth="1"/>
    <col min="12299" max="12300" width="9.7109375" style="122" customWidth="1"/>
    <col min="12301" max="12301" width="8.7109375" style="122" customWidth="1"/>
    <col min="12302" max="12544" width="9.140625" style="122"/>
    <col min="12545" max="12545" width="21.7109375" style="122" customWidth="1"/>
    <col min="12546" max="12546" width="9.7109375" style="122" customWidth="1"/>
    <col min="12547" max="12547" width="9.5703125" style="122" customWidth="1"/>
    <col min="12548" max="12550" width="8.85546875" style="122" customWidth="1"/>
    <col min="12551" max="12551" width="10.140625" style="122" customWidth="1"/>
    <col min="12552" max="12552" width="9.85546875" style="122" customWidth="1"/>
    <col min="12553" max="12553" width="9.7109375" style="122" customWidth="1"/>
    <col min="12554" max="12554" width="10.5703125" style="122" customWidth="1"/>
    <col min="12555" max="12556" width="9.7109375" style="122" customWidth="1"/>
    <col min="12557" max="12557" width="8.7109375" style="122" customWidth="1"/>
    <col min="12558" max="12800" width="9.140625" style="122"/>
    <col min="12801" max="12801" width="21.7109375" style="122" customWidth="1"/>
    <col min="12802" max="12802" width="9.7109375" style="122" customWidth="1"/>
    <col min="12803" max="12803" width="9.5703125" style="122" customWidth="1"/>
    <col min="12804" max="12806" width="8.85546875" style="122" customWidth="1"/>
    <col min="12807" max="12807" width="10.140625" style="122" customWidth="1"/>
    <col min="12808" max="12808" width="9.85546875" style="122" customWidth="1"/>
    <col min="12809" max="12809" width="9.7109375" style="122" customWidth="1"/>
    <col min="12810" max="12810" width="10.5703125" style="122" customWidth="1"/>
    <col min="12811" max="12812" width="9.7109375" style="122" customWidth="1"/>
    <col min="12813" max="12813" width="8.7109375" style="122" customWidth="1"/>
    <col min="12814" max="13056" width="9.140625" style="122"/>
    <col min="13057" max="13057" width="21.7109375" style="122" customWidth="1"/>
    <col min="13058" max="13058" width="9.7109375" style="122" customWidth="1"/>
    <col min="13059" max="13059" width="9.5703125" style="122" customWidth="1"/>
    <col min="13060" max="13062" width="8.85546875" style="122" customWidth="1"/>
    <col min="13063" max="13063" width="10.140625" style="122" customWidth="1"/>
    <col min="13064" max="13064" width="9.85546875" style="122" customWidth="1"/>
    <col min="13065" max="13065" width="9.7109375" style="122" customWidth="1"/>
    <col min="13066" max="13066" width="10.5703125" style="122" customWidth="1"/>
    <col min="13067" max="13068" width="9.7109375" style="122" customWidth="1"/>
    <col min="13069" max="13069" width="8.7109375" style="122" customWidth="1"/>
    <col min="13070" max="13312" width="9.140625" style="122"/>
    <col min="13313" max="13313" width="21.7109375" style="122" customWidth="1"/>
    <col min="13314" max="13314" width="9.7109375" style="122" customWidth="1"/>
    <col min="13315" max="13315" width="9.5703125" style="122" customWidth="1"/>
    <col min="13316" max="13318" width="8.85546875" style="122" customWidth="1"/>
    <col min="13319" max="13319" width="10.140625" style="122" customWidth="1"/>
    <col min="13320" max="13320" width="9.85546875" style="122" customWidth="1"/>
    <col min="13321" max="13321" width="9.7109375" style="122" customWidth="1"/>
    <col min="13322" max="13322" width="10.5703125" style="122" customWidth="1"/>
    <col min="13323" max="13324" width="9.7109375" style="122" customWidth="1"/>
    <col min="13325" max="13325" width="8.7109375" style="122" customWidth="1"/>
    <col min="13326" max="13568" width="9.140625" style="122"/>
    <col min="13569" max="13569" width="21.7109375" style="122" customWidth="1"/>
    <col min="13570" max="13570" width="9.7109375" style="122" customWidth="1"/>
    <col min="13571" max="13571" width="9.5703125" style="122" customWidth="1"/>
    <col min="13572" max="13574" width="8.85546875" style="122" customWidth="1"/>
    <col min="13575" max="13575" width="10.140625" style="122" customWidth="1"/>
    <col min="13576" max="13576" width="9.85546875" style="122" customWidth="1"/>
    <col min="13577" max="13577" width="9.7109375" style="122" customWidth="1"/>
    <col min="13578" max="13578" width="10.5703125" style="122" customWidth="1"/>
    <col min="13579" max="13580" width="9.7109375" style="122" customWidth="1"/>
    <col min="13581" max="13581" width="8.7109375" style="122" customWidth="1"/>
    <col min="13582" max="13824" width="9.140625" style="122"/>
    <col min="13825" max="13825" width="21.7109375" style="122" customWidth="1"/>
    <col min="13826" max="13826" width="9.7109375" style="122" customWidth="1"/>
    <col min="13827" max="13827" width="9.5703125" style="122" customWidth="1"/>
    <col min="13828" max="13830" width="8.85546875" style="122" customWidth="1"/>
    <col min="13831" max="13831" width="10.140625" style="122" customWidth="1"/>
    <col min="13832" max="13832" width="9.85546875" style="122" customWidth="1"/>
    <col min="13833" max="13833" width="9.7109375" style="122" customWidth="1"/>
    <col min="13834" max="13834" width="10.5703125" style="122" customWidth="1"/>
    <col min="13835" max="13836" width="9.7109375" style="122" customWidth="1"/>
    <col min="13837" max="13837" width="8.7109375" style="122" customWidth="1"/>
    <col min="13838" max="14080" width="9.140625" style="122"/>
    <col min="14081" max="14081" width="21.7109375" style="122" customWidth="1"/>
    <col min="14082" max="14082" width="9.7109375" style="122" customWidth="1"/>
    <col min="14083" max="14083" width="9.5703125" style="122" customWidth="1"/>
    <col min="14084" max="14086" width="8.85546875" style="122" customWidth="1"/>
    <col min="14087" max="14087" width="10.140625" style="122" customWidth="1"/>
    <col min="14088" max="14088" width="9.85546875" style="122" customWidth="1"/>
    <col min="14089" max="14089" width="9.7109375" style="122" customWidth="1"/>
    <col min="14090" max="14090" width="10.5703125" style="122" customWidth="1"/>
    <col min="14091" max="14092" width="9.7109375" style="122" customWidth="1"/>
    <col min="14093" max="14093" width="8.7109375" style="122" customWidth="1"/>
    <col min="14094" max="14336" width="9.140625" style="122"/>
    <col min="14337" max="14337" width="21.7109375" style="122" customWidth="1"/>
    <col min="14338" max="14338" width="9.7109375" style="122" customWidth="1"/>
    <col min="14339" max="14339" width="9.5703125" style="122" customWidth="1"/>
    <col min="14340" max="14342" width="8.85546875" style="122" customWidth="1"/>
    <col min="14343" max="14343" width="10.140625" style="122" customWidth="1"/>
    <col min="14344" max="14344" width="9.85546875" style="122" customWidth="1"/>
    <col min="14345" max="14345" width="9.7109375" style="122" customWidth="1"/>
    <col min="14346" max="14346" width="10.5703125" style="122" customWidth="1"/>
    <col min="14347" max="14348" width="9.7109375" style="122" customWidth="1"/>
    <col min="14349" max="14349" width="8.7109375" style="122" customWidth="1"/>
    <col min="14350" max="14592" width="9.140625" style="122"/>
    <col min="14593" max="14593" width="21.7109375" style="122" customWidth="1"/>
    <col min="14594" max="14594" width="9.7109375" style="122" customWidth="1"/>
    <col min="14595" max="14595" width="9.5703125" style="122" customWidth="1"/>
    <col min="14596" max="14598" width="8.85546875" style="122" customWidth="1"/>
    <col min="14599" max="14599" width="10.140625" style="122" customWidth="1"/>
    <col min="14600" max="14600" width="9.85546875" style="122" customWidth="1"/>
    <col min="14601" max="14601" width="9.7109375" style="122" customWidth="1"/>
    <col min="14602" max="14602" width="10.5703125" style="122" customWidth="1"/>
    <col min="14603" max="14604" width="9.7109375" style="122" customWidth="1"/>
    <col min="14605" max="14605" width="8.7109375" style="122" customWidth="1"/>
    <col min="14606" max="14848" width="9.140625" style="122"/>
    <col min="14849" max="14849" width="21.7109375" style="122" customWidth="1"/>
    <col min="14850" max="14850" width="9.7109375" style="122" customWidth="1"/>
    <col min="14851" max="14851" width="9.5703125" style="122" customWidth="1"/>
    <col min="14852" max="14854" width="8.85546875" style="122" customWidth="1"/>
    <col min="14855" max="14855" width="10.140625" style="122" customWidth="1"/>
    <col min="14856" max="14856" width="9.85546875" style="122" customWidth="1"/>
    <col min="14857" max="14857" width="9.7109375" style="122" customWidth="1"/>
    <col min="14858" max="14858" width="10.5703125" style="122" customWidth="1"/>
    <col min="14859" max="14860" width="9.7109375" style="122" customWidth="1"/>
    <col min="14861" max="14861" width="8.7109375" style="122" customWidth="1"/>
    <col min="14862" max="15104" width="9.140625" style="122"/>
    <col min="15105" max="15105" width="21.7109375" style="122" customWidth="1"/>
    <col min="15106" max="15106" width="9.7109375" style="122" customWidth="1"/>
    <col min="15107" max="15107" width="9.5703125" style="122" customWidth="1"/>
    <col min="15108" max="15110" width="8.85546875" style="122" customWidth="1"/>
    <col min="15111" max="15111" width="10.140625" style="122" customWidth="1"/>
    <col min="15112" max="15112" width="9.85546875" style="122" customWidth="1"/>
    <col min="15113" max="15113" width="9.7109375" style="122" customWidth="1"/>
    <col min="15114" max="15114" width="10.5703125" style="122" customWidth="1"/>
    <col min="15115" max="15116" width="9.7109375" style="122" customWidth="1"/>
    <col min="15117" max="15117" width="8.7109375" style="122" customWidth="1"/>
    <col min="15118" max="15360" width="9.140625" style="122"/>
    <col min="15361" max="15361" width="21.7109375" style="122" customWidth="1"/>
    <col min="15362" max="15362" width="9.7109375" style="122" customWidth="1"/>
    <col min="15363" max="15363" width="9.5703125" style="122" customWidth="1"/>
    <col min="15364" max="15366" width="8.85546875" style="122" customWidth="1"/>
    <col min="15367" max="15367" width="10.140625" style="122" customWidth="1"/>
    <col min="15368" max="15368" width="9.85546875" style="122" customWidth="1"/>
    <col min="15369" max="15369" width="9.7109375" style="122" customWidth="1"/>
    <col min="15370" max="15370" width="10.5703125" style="122" customWidth="1"/>
    <col min="15371" max="15372" width="9.7109375" style="122" customWidth="1"/>
    <col min="15373" max="15373" width="8.7109375" style="122" customWidth="1"/>
    <col min="15374" max="15616" width="9.140625" style="122"/>
    <col min="15617" max="15617" width="21.7109375" style="122" customWidth="1"/>
    <col min="15618" max="15618" width="9.7109375" style="122" customWidth="1"/>
    <col min="15619" max="15619" width="9.5703125" style="122" customWidth="1"/>
    <col min="15620" max="15622" width="8.85546875" style="122" customWidth="1"/>
    <col min="15623" max="15623" width="10.140625" style="122" customWidth="1"/>
    <col min="15624" max="15624" width="9.85546875" style="122" customWidth="1"/>
    <col min="15625" max="15625" width="9.7109375" style="122" customWidth="1"/>
    <col min="15626" max="15626" width="10.5703125" style="122" customWidth="1"/>
    <col min="15627" max="15628" width="9.7109375" style="122" customWidth="1"/>
    <col min="15629" max="15629" width="8.7109375" style="122" customWidth="1"/>
    <col min="15630" max="15872" width="9.140625" style="122"/>
    <col min="15873" max="15873" width="21.7109375" style="122" customWidth="1"/>
    <col min="15874" max="15874" width="9.7109375" style="122" customWidth="1"/>
    <col min="15875" max="15875" width="9.5703125" style="122" customWidth="1"/>
    <col min="15876" max="15878" width="8.85546875" style="122" customWidth="1"/>
    <col min="15879" max="15879" width="10.140625" style="122" customWidth="1"/>
    <col min="15880" max="15880" width="9.85546875" style="122" customWidth="1"/>
    <col min="15881" max="15881" width="9.7109375" style="122" customWidth="1"/>
    <col min="15882" max="15882" width="10.5703125" style="122" customWidth="1"/>
    <col min="15883" max="15884" width="9.7109375" style="122" customWidth="1"/>
    <col min="15885" max="15885" width="8.7109375" style="122" customWidth="1"/>
    <col min="15886" max="16128" width="9.140625" style="122"/>
    <col min="16129" max="16129" width="21.7109375" style="122" customWidth="1"/>
    <col min="16130" max="16130" width="9.7109375" style="122" customWidth="1"/>
    <col min="16131" max="16131" width="9.5703125" style="122" customWidth="1"/>
    <col min="16132" max="16134" width="8.85546875" style="122" customWidth="1"/>
    <col min="16135" max="16135" width="10.140625" style="122" customWidth="1"/>
    <col min="16136" max="16136" width="9.85546875" style="122" customWidth="1"/>
    <col min="16137" max="16137" width="9.7109375" style="122" customWidth="1"/>
    <col min="16138" max="16138" width="10.5703125" style="122" customWidth="1"/>
    <col min="16139" max="16140" width="9.7109375" style="122" customWidth="1"/>
    <col min="16141" max="16141" width="8.7109375" style="122" customWidth="1"/>
    <col min="16142" max="16384" width="9.140625" style="122"/>
  </cols>
  <sheetData>
    <row r="1" spans="1:24" ht="29.25" customHeight="1" x14ac:dyDescent="0.2">
      <c r="A1" s="359" t="s">
        <v>122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</row>
    <row r="2" spans="1:24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P2" s="124" t="s">
        <v>121</v>
      </c>
    </row>
    <row r="3" spans="1:24" ht="14.25" customHeight="1" x14ac:dyDescent="0.2">
      <c r="A3" s="345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125"/>
    </row>
    <row r="4" spans="1:24" ht="31.5" customHeight="1" x14ac:dyDescent="0.2">
      <c r="A4" s="345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125"/>
    </row>
    <row r="5" spans="1:24" ht="36" customHeight="1" x14ac:dyDescent="0.2">
      <c r="A5" s="345"/>
      <c r="B5" s="21" t="s">
        <v>174</v>
      </c>
      <c r="C5" s="21" t="s">
        <v>75</v>
      </c>
      <c r="D5" s="21" t="s">
        <v>175</v>
      </c>
      <c r="E5" s="21" t="s">
        <v>174</v>
      </c>
      <c r="F5" s="21" t="s">
        <v>75</v>
      </c>
      <c r="G5" s="21" t="s">
        <v>175</v>
      </c>
      <c r="H5" s="21" t="s">
        <v>174</v>
      </c>
      <c r="I5" s="21" t="s">
        <v>75</v>
      </c>
      <c r="J5" s="21" t="s">
        <v>175</v>
      </c>
      <c r="K5" s="21" t="s">
        <v>174</v>
      </c>
      <c r="L5" s="21" t="s">
        <v>75</v>
      </c>
      <c r="M5" s="22" t="s">
        <v>175</v>
      </c>
      <c r="N5" s="21" t="s">
        <v>174</v>
      </c>
      <c r="O5" s="21" t="s">
        <v>75</v>
      </c>
      <c r="P5" s="22" t="s">
        <v>175</v>
      </c>
      <c r="Q5" s="125"/>
    </row>
    <row r="6" spans="1:24" x14ac:dyDescent="0.2">
      <c r="A6" s="72" t="s">
        <v>83</v>
      </c>
      <c r="B6" s="126">
        <f>E6+H6</f>
        <v>308931</v>
      </c>
      <c r="C6" s="126">
        <f>SUM(C7:C26)</f>
        <v>310266</v>
      </c>
      <c r="D6" s="127">
        <f>B6/C6*100</f>
        <v>99.569724043240313</v>
      </c>
      <c r="E6" s="126">
        <f>SUM(E7:E21)</f>
        <v>31454</v>
      </c>
      <c r="F6" s="126">
        <f>SUM(F7:F22)</f>
        <v>21853</v>
      </c>
      <c r="G6" s="128">
        <f>E6/F6*100</f>
        <v>143.93447123964674</v>
      </c>
      <c r="H6" s="126">
        <f>SUM(H7:H26)</f>
        <v>277477</v>
      </c>
      <c r="I6" s="126">
        <f>SUM(I7:I26)</f>
        <v>288413</v>
      </c>
      <c r="J6" s="128">
        <f>H6/I6*100</f>
        <v>96.208215302361538</v>
      </c>
      <c r="K6" s="126">
        <f>SUM(K7:K26)</f>
        <v>886720</v>
      </c>
      <c r="L6" s="126">
        <f>SUM(L7:L26)</f>
        <v>1039196</v>
      </c>
      <c r="M6" s="128">
        <f>K6/L6%</f>
        <v>85.327503185154683</v>
      </c>
      <c r="N6" s="126">
        <f>E6+H6+K6</f>
        <v>1195651</v>
      </c>
      <c r="O6" s="126">
        <f>F6+I6+L6</f>
        <v>1349462</v>
      </c>
      <c r="P6" s="128">
        <f>N6/O6%</f>
        <v>88.602050298563427</v>
      </c>
      <c r="Q6" s="129"/>
      <c r="R6" s="130"/>
      <c r="S6" s="129"/>
      <c r="T6" s="129"/>
      <c r="U6" s="75"/>
      <c r="V6" s="129"/>
      <c r="W6" s="129"/>
      <c r="X6" s="75"/>
    </row>
    <row r="7" spans="1:24" x14ac:dyDescent="0.2">
      <c r="A7" s="77" t="s">
        <v>84</v>
      </c>
      <c r="B7" s="126">
        <f>E7+H7</f>
        <v>34781</v>
      </c>
      <c r="C7" s="126">
        <f>F7+I7</f>
        <v>28414</v>
      </c>
      <c r="D7" s="127">
        <f t="shared" ref="D7:D23" si="0">B7/C7*100</f>
        <v>122.40796790314634</v>
      </c>
      <c r="E7" s="126">
        <v>267</v>
      </c>
      <c r="F7" s="126">
        <v>153</v>
      </c>
      <c r="G7" s="128">
        <f t="shared" ref="G7:G21" si="1">E7/F7*100</f>
        <v>174.50980392156862</v>
      </c>
      <c r="H7" s="126">
        <v>34514</v>
      </c>
      <c r="I7" s="126">
        <v>28261</v>
      </c>
      <c r="J7" s="128">
        <f t="shared" ref="J7:J23" si="2">H7/I7*100</f>
        <v>122.12589788047133</v>
      </c>
      <c r="K7" s="126">
        <v>29991</v>
      </c>
      <c r="L7" s="126">
        <v>24686</v>
      </c>
      <c r="M7" s="128">
        <f t="shared" ref="M7:M23" si="3">K7/L7%</f>
        <v>121.48991331118852</v>
      </c>
      <c r="N7" s="126">
        <f>E7+H7+K7</f>
        <v>64772</v>
      </c>
      <c r="O7" s="126">
        <f>F7+I7+L7</f>
        <v>53100</v>
      </c>
      <c r="P7" s="128">
        <f t="shared" ref="P7:P24" si="4">N7/O7%</f>
        <v>121.98116760828626</v>
      </c>
      <c r="Q7" s="129"/>
      <c r="R7" s="75"/>
      <c r="S7" s="129"/>
      <c r="T7" s="129"/>
      <c r="U7" s="75"/>
      <c r="V7" s="129"/>
      <c r="W7" s="129"/>
      <c r="X7" s="75"/>
    </row>
    <row r="8" spans="1:24" x14ac:dyDescent="0.2">
      <c r="A8" s="78" t="s">
        <v>85</v>
      </c>
      <c r="B8" s="126">
        <f t="shared" ref="B8:B21" si="5">E8+H8</f>
        <v>2852</v>
      </c>
      <c r="C8" s="126">
        <f t="shared" ref="C8:C21" si="6">F8+I8</f>
        <v>3202</v>
      </c>
      <c r="D8" s="127">
        <f t="shared" si="0"/>
        <v>89.069331667707687</v>
      </c>
      <c r="E8" s="126">
        <v>532</v>
      </c>
      <c r="F8" s="126">
        <v>306</v>
      </c>
      <c r="G8" s="128">
        <f t="shared" si="1"/>
        <v>173.85620915032681</v>
      </c>
      <c r="H8" s="126">
        <v>2320</v>
      </c>
      <c r="I8" s="126">
        <v>2896</v>
      </c>
      <c r="J8" s="128">
        <f t="shared" si="2"/>
        <v>80.110497237569049</v>
      </c>
      <c r="K8" s="126">
        <v>33713</v>
      </c>
      <c r="L8" s="126">
        <v>31503</v>
      </c>
      <c r="M8" s="128">
        <f t="shared" si="3"/>
        <v>107.01520490112054</v>
      </c>
      <c r="N8" s="126">
        <f t="shared" ref="N8:N21" si="7">E8+H8+K8</f>
        <v>36565</v>
      </c>
      <c r="O8" s="126">
        <f t="shared" ref="O8:O22" si="8">F8+I8+L8</f>
        <v>34705</v>
      </c>
      <c r="P8" s="128">
        <f>N8/O8%</f>
        <v>105.35945829131249</v>
      </c>
      <c r="Q8" s="129"/>
      <c r="R8" s="75"/>
      <c r="S8" s="129"/>
      <c r="T8" s="129"/>
      <c r="U8" s="75"/>
      <c r="V8" s="129"/>
      <c r="W8" s="129"/>
      <c r="X8" s="75"/>
    </row>
    <row r="9" spans="1:24" x14ac:dyDescent="0.2">
      <c r="A9" s="78" t="s">
        <v>86</v>
      </c>
      <c r="B9" s="126">
        <f t="shared" si="5"/>
        <v>26990</v>
      </c>
      <c r="C9" s="126">
        <f t="shared" si="6"/>
        <v>24924</v>
      </c>
      <c r="D9" s="127">
        <f t="shared" si="0"/>
        <v>108.289199165463</v>
      </c>
      <c r="E9" s="126">
        <v>2388</v>
      </c>
      <c r="F9" s="126">
        <v>2893</v>
      </c>
      <c r="G9" s="128">
        <f t="shared" si="1"/>
        <v>82.544071897684063</v>
      </c>
      <c r="H9" s="126">
        <v>24602</v>
      </c>
      <c r="I9" s="126">
        <v>22031</v>
      </c>
      <c r="J9" s="128">
        <f t="shared" si="2"/>
        <v>111.66991965866279</v>
      </c>
      <c r="K9" s="126">
        <v>73403</v>
      </c>
      <c r="L9" s="126">
        <v>72935</v>
      </c>
      <c r="M9" s="128">
        <f t="shared" si="3"/>
        <v>100.64166723795159</v>
      </c>
      <c r="N9" s="126">
        <f t="shared" si="7"/>
        <v>100393</v>
      </c>
      <c r="O9" s="126">
        <f t="shared" si="8"/>
        <v>97859</v>
      </c>
      <c r="P9" s="128">
        <f t="shared" si="4"/>
        <v>102.58943990843969</v>
      </c>
      <c r="Q9" s="129"/>
      <c r="R9" s="75"/>
      <c r="S9" s="129"/>
      <c r="T9" s="129"/>
      <c r="U9" s="75"/>
      <c r="V9" s="129"/>
      <c r="W9" s="129"/>
      <c r="X9" s="75"/>
    </row>
    <row r="10" spans="1:24" x14ac:dyDescent="0.2">
      <c r="A10" s="78" t="s">
        <v>87</v>
      </c>
      <c r="B10" s="126">
        <f t="shared" si="5"/>
        <v>51096</v>
      </c>
      <c r="C10" s="126">
        <f t="shared" si="6"/>
        <v>40209</v>
      </c>
      <c r="D10" s="127">
        <f t="shared" si="0"/>
        <v>127.07602775498023</v>
      </c>
      <c r="E10" s="126">
        <v>104</v>
      </c>
      <c r="F10" s="126">
        <v>218</v>
      </c>
      <c r="G10" s="128">
        <f t="shared" si="1"/>
        <v>47.706422018348626</v>
      </c>
      <c r="H10" s="126">
        <v>50992</v>
      </c>
      <c r="I10" s="126">
        <v>39991</v>
      </c>
      <c r="J10" s="128">
        <f t="shared" si="2"/>
        <v>127.50868945512741</v>
      </c>
      <c r="K10" s="126">
        <v>87896</v>
      </c>
      <c r="L10" s="126">
        <v>89368</v>
      </c>
      <c r="M10" s="128">
        <f t="shared" si="3"/>
        <v>98.352877987646593</v>
      </c>
      <c r="N10" s="126">
        <f t="shared" si="7"/>
        <v>138992</v>
      </c>
      <c r="O10" s="126">
        <f t="shared" si="8"/>
        <v>129577</v>
      </c>
      <c r="P10" s="128">
        <f t="shared" si="4"/>
        <v>107.26594997569013</v>
      </c>
      <c r="Q10" s="129"/>
      <c r="R10" s="75"/>
      <c r="S10" s="129"/>
      <c r="T10" s="129"/>
      <c r="U10" s="75"/>
      <c r="V10" s="129"/>
      <c r="W10" s="129"/>
      <c r="X10" s="75"/>
    </row>
    <row r="11" spans="1:24" x14ac:dyDescent="0.2">
      <c r="A11" s="78" t="s">
        <v>88</v>
      </c>
      <c r="B11" s="126">
        <f t="shared" si="5"/>
        <v>2997</v>
      </c>
      <c r="C11" s="126">
        <f t="shared" si="6"/>
        <v>3775</v>
      </c>
      <c r="D11" s="127">
        <f t="shared" si="0"/>
        <v>79.390728476821195</v>
      </c>
      <c r="E11" s="126">
        <v>10</v>
      </c>
      <c r="F11" s="126">
        <v>10</v>
      </c>
      <c r="G11" s="128">
        <f t="shared" si="1"/>
        <v>100</v>
      </c>
      <c r="H11" s="126">
        <v>2987</v>
      </c>
      <c r="I11" s="126">
        <v>3765</v>
      </c>
      <c r="J11" s="128">
        <f t="shared" si="2"/>
        <v>79.335989375830025</v>
      </c>
      <c r="K11" s="126">
        <v>7390</v>
      </c>
      <c r="L11" s="126">
        <v>7185</v>
      </c>
      <c r="M11" s="128">
        <f t="shared" si="3"/>
        <v>102.85316631871956</v>
      </c>
      <c r="N11" s="126">
        <f t="shared" si="7"/>
        <v>10387</v>
      </c>
      <c r="O11" s="126">
        <f t="shared" si="8"/>
        <v>10960</v>
      </c>
      <c r="P11" s="128">
        <f t="shared" si="4"/>
        <v>94.771897810218988</v>
      </c>
      <c r="Q11" s="129"/>
      <c r="R11" s="75"/>
      <c r="S11" s="129"/>
      <c r="T11" s="129"/>
      <c r="U11" s="75"/>
      <c r="V11" s="129"/>
      <c r="W11" s="129"/>
      <c r="X11" s="75"/>
    </row>
    <row r="12" spans="1:24" x14ac:dyDescent="0.2">
      <c r="A12" s="78" t="s">
        <v>89</v>
      </c>
      <c r="B12" s="126">
        <f t="shared" si="5"/>
        <v>22990</v>
      </c>
      <c r="C12" s="126">
        <f t="shared" si="6"/>
        <v>22886</v>
      </c>
      <c r="D12" s="127">
        <f t="shared" si="0"/>
        <v>100.45442628681289</v>
      </c>
      <c r="E12" s="126">
        <v>399</v>
      </c>
      <c r="F12" s="126">
        <v>1156</v>
      </c>
      <c r="G12" s="128">
        <f t="shared" si="1"/>
        <v>34.515570934256054</v>
      </c>
      <c r="H12" s="126">
        <v>22591</v>
      </c>
      <c r="I12" s="126">
        <v>21730</v>
      </c>
      <c r="J12" s="128">
        <f t="shared" si="2"/>
        <v>103.96226415094341</v>
      </c>
      <c r="K12" s="126">
        <v>31369</v>
      </c>
      <c r="L12" s="126">
        <v>31690</v>
      </c>
      <c r="M12" s="128">
        <f t="shared" si="3"/>
        <v>98.98706216472074</v>
      </c>
      <c r="N12" s="126">
        <f t="shared" si="7"/>
        <v>54359</v>
      </c>
      <c r="O12" s="126">
        <f t="shared" si="8"/>
        <v>54576</v>
      </c>
      <c r="P12" s="128">
        <f t="shared" si="4"/>
        <v>99.60238932864263</v>
      </c>
      <c r="Q12" s="129"/>
      <c r="R12" s="75"/>
      <c r="S12" s="129"/>
      <c r="T12" s="129"/>
      <c r="U12" s="75"/>
      <c r="V12" s="129"/>
      <c r="W12" s="129"/>
      <c r="X12" s="75"/>
    </row>
    <row r="13" spans="1:24" x14ac:dyDescent="0.2">
      <c r="A13" s="78" t="s">
        <v>90</v>
      </c>
      <c r="B13" s="126">
        <f t="shared" si="5"/>
        <v>32707</v>
      </c>
      <c r="C13" s="126">
        <f t="shared" si="6"/>
        <v>58383</v>
      </c>
      <c r="D13" s="127">
        <f t="shared" si="0"/>
        <v>56.021444598598904</v>
      </c>
      <c r="E13" s="126">
        <v>1289</v>
      </c>
      <c r="F13" s="290">
        <v>2331</v>
      </c>
      <c r="G13" s="128">
        <f t="shared" si="1"/>
        <v>55.298155298155294</v>
      </c>
      <c r="H13" s="126">
        <v>31418</v>
      </c>
      <c r="I13" s="126">
        <v>56052</v>
      </c>
      <c r="J13" s="128">
        <f t="shared" si="2"/>
        <v>56.051523585242279</v>
      </c>
      <c r="K13" s="126">
        <v>86123</v>
      </c>
      <c r="L13" s="126">
        <v>108122</v>
      </c>
      <c r="M13" s="128">
        <f t="shared" si="3"/>
        <v>79.653539520171663</v>
      </c>
      <c r="N13" s="126">
        <f t="shared" si="7"/>
        <v>118830</v>
      </c>
      <c r="O13" s="126">
        <f>F13+I13+L13</f>
        <v>166505</v>
      </c>
      <c r="P13" s="128">
        <f t="shared" si="4"/>
        <v>71.367226209423137</v>
      </c>
      <c r="Q13" s="129"/>
      <c r="R13" s="75"/>
      <c r="S13" s="129"/>
      <c r="T13" s="129"/>
      <c r="U13" s="75"/>
      <c r="V13" s="129"/>
      <c r="W13" s="129"/>
      <c r="X13" s="75"/>
    </row>
    <row r="14" spans="1:24" x14ac:dyDescent="0.2">
      <c r="A14" s="78" t="s">
        <v>91</v>
      </c>
      <c r="B14" s="126">
        <f t="shared" si="5"/>
        <v>33972</v>
      </c>
      <c r="C14" s="126">
        <f t="shared" si="6"/>
        <v>39957</v>
      </c>
      <c r="D14" s="127">
        <f t="shared" si="0"/>
        <v>85.021398002853061</v>
      </c>
      <c r="E14" s="126">
        <v>3641</v>
      </c>
      <c r="F14" s="126">
        <v>3609</v>
      </c>
      <c r="G14" s="128">
        <f t="shared" si="1"/>
        <v>100.88667220836798</v>
      </c>
      <c r="H14" s="126">
        <v>30331</v>
      </c>
      <c r="I14" s="126">
        <v>36348</v>
      </c>
      <c r="J14" s="128">
        <f t="shared" si="2"/>
        <v>83.446131836689773</v>
      </c>
      <c r="K14" s="126">
        <v>78575</v>
      </c>
      <c r="L14" s="126">
        <v>91763</v>
      </c>
      <c r="M14" s="128">
        <f t="shared" si="3"/>
        <v>85.628194370279957</v>
      </c>
      <c r="N14" s="126">
        <f t="shared" si="7"/>
        <v>112547</v>
      </c>
      <c r="O14" s="126">
        <f t="shared" si="8"/>
        <v>131720</v>
      </c>
      <c r="P14" s="128">
        <f t="shared" si="4"/>
        <v>85.44412389918007</v>
      </c>
      <c r="Q14" s="129"/>
      <c r="R14" s="75"/>
      <c r="S14" s="129"/>
      <c r="T14" s="129"/>
      <c r="U14" s="75"/>
      <c r="V14" s="129"/>
      <c r="W14" s="129"/>
      <c r="X14" s="75"/>
    </row>
    <row r="15" spans="1:24" x14ac:dyDescent="0.2">
      <c r="A15" s="78" t="s">
        <v>92</v>
      </c>
      <c r="B15" s="126">
        <f t="shared" si="5"/>
        <v>12780</v>
      </c>
      <c r="C15" s="126">
        <f t="shared" si="6"/>
        <v>11168</v>
      </c>
      <c r="D15" s="127">
        <f t="shared" si="0"/>
        <v>114.43409742120343</v>
      </c>
      <c r="E15" s="126">
        <v>1773</v>
      </c>
      <c r="F15" s="126">
        <v>922</v>
      </c>
      <c r="G15" s="128">
        <f t="shared" si="1"/>
        <v>192.29934924078091</v>
      </c>
      <c r="H15" s="126">
        <v>11007</v>
      </c>
      <c r="I15" s="126">
        <v>10246</v>
      </c>
      <c r="J15" s="128">
        <f t="shared" si="2"/>
        <v>107.42728869802849</v>
      </c>
      <c r="K15" s="126">
        <v>23964</v>
      </c>
      <c r="L15" s="126">
        <v>25679</v>
      </c>
      <c r="M15" s="128">
        <f t="shared" si="3"/>
        <v>93.321391019899522</v>
      </c>
      <c r="N15" s="126">
        <f t="shared" si="7"/>
        <v>36744</v>
      </c>
      <c r="O15" s="126">
        <f t="shared" si="8"/>
        <v>36847</v>
      </c>
      <c r="P15" s="128">
        <f t="shared" si="4"/>
        <v>99.720465709555725</v>
      </c>
      <c r="Q15" s="129"/>
      <c r="R15" s="75"/>
      <c r="S15" s="129"/>
      <c r="T15" s="129"/>
      <c r="U15" s="75"/>
      <c r="V15" s="129"/>
      <c r="W15" s="129"/>
      <c r="X15" s="75"/>
    </row>
    <row r="16" spans="1:24" ht="14.25" customHeight="1" x14ac:dyDescent="0.2">
      <c r="A16" s="78" t="s">
        <v>93</v>
      </c>
      <c r="B16" s="126">
        <f t="shared" si="5"/>
        <v>842</v>
      </c>
      <c r="C16" s="126">
        <f t="shared" si="6"/>
        <v>424</v>
      </c>
      <c r="D16" s="127">
        <f t="shared" si="0"/>
        <v>198.58490566037736</v>
      </c>
      <c r="E16" s="126">
        <v>404</v>
      </c>
      <c r="F16" s="290">
        <v>1</v>
      </c>
      <c r="G16" s="128">
        <f>E16/F16*100</f>
        <v>40400</v>
      </c>
      <c r="H16" s="126">
        <v>438</v>
      </c>
      <c r="I16" s="126">
        <v>423</v>
      </c>
      <c r="J16" s="128">
        <f t="shared" si="2"/>
        <v>103.54609929078013</v>
      </c>
      <c r="K16" s="126">
        <v>3466</v>
      </c>
      <c r="L16" s="126">
        <v>3728</v>
      </c>
      <c r="M16" s="128">
        <f t="shared" si="3"/>
        <v>92.972103004291839</v>
      </c>
      <c r="N16" s="126">
        <f t="shared" si="7"/>
        <v>4308</v>
      </c>
      <c r="O16" s="126">
        <f t="shared" si="8"/>
        <v>4152</v>
      </c>
      <c r="P16" s="128">
        <f t="shared" si="4"/>
        <v>103.757225433526</v>
      </c>
      <c r="Q16" s="129"/>
      <c r="R16" s="75"/>
      <c r="S16" s="129"/>
      <c r="T16" s="129"/>
      <c r="U16" s="75"/>
      <c r="V16" s="129"/>
      <c r="W16" s="129"/>
      <c r="X16" s="75"/>
    </row>
    <row r="17" spans="1:24" ht="14.25" customHeight="1" x14ac:dyDescent="0.2">
      <c r="A17" s="78" t="s">
        <v>94</v>
      </c>
      <c r="B17" s="126">
        <f t="shared" si="5"/>
        <v>3126</v>
      </c>
      <c r="C17" s="126">
        <f t="shared" si="6"/>
        <v>2481</v>
      </c>
      <c r="D17" s="127">
        <f t="shared" si="0"/>
        <v>125.99758162031438</v>
      </c>
      <c r="E17" s="126">
        <v>161</v>
      </c>
      <c r="F17" s="126">
        <v>327</v>
      </c>
      <c r="G17" s="128">
        <f t="shared" si="1"/>
        <v>49.235474006116206</v>
      </c>
      <c r="H17" s="126">
        <v>2965</v>
      </c>
      <c r="I17" s="126">
        <v>2154</v>
      </c>
      <c r="J17" s="128">
        <f t="shared" si="2"/>
        <v>137.65088207985144</v>
      </c>
      <c r="K17" s="126">
        <v>27672</v>
      </c>
      <c r="L17" s="126">
        <v>27962</v>
      </c>
      <c r="M17" s="128">
        <f t="shared" si="3"/>
        <v>98.962878191831777</v>
      </c>
      <c r="N17" s="126">
        <f t="shared" si="7"/>
        <v>30798</v>
      </c>
      <c r="O17" s="126">
        <f t="shared" si="8"/>
        <v>30443</v>
      </c>
      <c r="P17" s="128">
        <f t="shared" si="4"/>
        <v>101.16611372072397</v>
      </c>
      <c r="Q17" s="129"/>
      <c r="R17" s="75"/>
      <c r="S17" s="129"/>
      <c r="T17" s="129"/>
      <c r="U17" s="75"/>
      <c r="V17" s="129"/>
      <c r="W17" s="129"/>
      <c r="X17" s="75"/>
    </row>
    <row r="18" spans="1:24" s="132" customFormat="1" ht="12" x14ac:dyDescent="0.2">
      <c r="A18" s="78" t="s">
        <v>95</v>
      </c>
      <c r="B18" s="126">
        <f t="shared" si="5"/>
        <v>2524</v>
      </c>
      <c r="C18" s="126">
        <f t="shared" si="6"/>
        <v>2628</v>
      </c>
      <c r="D18" s="127">
        <f t="shared" si="0"/>
        <v>96.042617960426185</v>
      </c>
      <c r="E18" s="290">
        <v>95</v>
      </c>
      <c r="F18" s="126">
        <v>63</v>
      </c>
      <c r="G18" s="128">
        <f t="shared" si="1"/>
        <v>150.79365079365078</v>
      </c>
      <c r="H18" s="126">
        <v>2429</v>
      </c>
      <c r="I18" s="126">
        <v>2565</v>
      </c>
      <c r="J18" s="128">
        <f t="shared" si="2"/>
        <v>94.697855750487321</v>
      </c>
      <c r="K18" s="126">
        <v>9629</v>
      </c>
      <c r="L18" s="126">
        <v>9965</v>
      </c>
      <c r="M18" s="128">
        <f t="shared" si="3"/>
        <v>96.628198695434008</v>
      </c>
      <c r="N18" s="126">
        <f t="shared" si="7"/>
        <v>12153</v>
      </c>
      <c r="O18" s="126">
        <f t="shared" si="8"/>
        <v>12593</v>
      </c>
      <c r="P18" s="128">
        <f t="shared" si="4"/>
        <v>96.505995394266648</v>
      </c>
      <c r="Q18" s="129"/>
      <c r="R18" s="75"/>
      <c r="S18" s="129"/>
      <c r="T18" s="129"/>
      <c r="U18" s="75"/>
      <c r="V18" s="129"/>
      <c r="W18" s="129"/>
      <c r="X18" s="75"/>
    </row>
    <row r="19" spans="1:24" ht="14.25" customHeight="1" x14ac:dyDescent="0.2">
      <c r="A19" s="78" t="s">
        <v>96</v>
      </c>
      <c r="B19" s="126">
        <f t="shared" si="5"/>
        <v>10182</v>
      </c>
      <c r="C19" s="126">
        <f t="shared" si="6"/>
        <v>16994</v>
      </c>
      <c r="D19" s="127">
        <f t="shared" si="0"/>
        <v>59.915264210897966</v>
      </c>
      <c r="E19" s="290">
        <v>192</v>
      </c>
      <c r="F19" s="126">
        <v>362</v>
      </c>
      <c r="G19" s="128">
        <f t="shared" si="1"/>
        <v>53.038674033149171</v>
      </c>
      <c r="H19" s="126">
        <v>9990</v>
      </c>
      <c r="I19" s="126">
        <v>16632</v>
      </c>
      <c r="J19" s="128">
        <f t="shared" si="2"/>
        <v>60.064935064935064</v>
      </c>
      <c r="K19" s="126">
        <v>19612</v>
      </c>
      <c r="L19" s="126">
        <v>20885</v>
      </c>
      <c r="M19" s="128">
        <f t="shared" si="3"/>
        <v>93.904716303567156</v>
      </c>
      <c r="N19" s="126">
        <f t="shared" si="7"/>
        <v>29794</v>
      </c>
      <c r="O19" s="126">
        <f t="shared" si="8"/>
        <v>37879</v>
      </c>
      <c r="P19" s="128">
        <f t="shared" si="4"/>
        <v>78.655719527970632</v>
      </c>
      <c r="Q19" s="129"/>
      <c r="R19" s="75"/>
      <c r="S19" s="129"/>
      <c r="T19" s="129"/>
      <c r="U19" s="75"/>
      <c r="V19" s="129"/>
      <c r="W19" s="129"/>
      <c r="X19" s="75"/>
    </row>
    <row r="20" spans="1:24" ht="14.25" customHeight="1" x14ac:dyDescent="0.2">
      <c r="A20" s="78" t="s">
        <v>97</v>
      </c>
      <c r="B20" s="126">
        <f t="shared" si="5"/>
        <v>3883</v>
      </c>
      <c r="C20" s="126">
        <f t="shared" si="6"/>
        <v>3141</v>
      </c>
      <c r="D20" s="127">
        <f t="shared" si="0"/>
        <v>123.62304998408152</v>
      </c>
      <c r="E20" s="126">
        <v>179</v>
      </c>
      <c r="F20" s="126">
        <v>11</v>
      </c>
      <c r="G20" s="128">
        <f t="shared" si="1"/>
        <v>1627.2727272727273</v>
      </c>
      <c r="H20" s="126">
        <v>3704</v>
      </c>
      <c r="I20" s="126">
        <v>3130</v>
      </c>
      <c r="J20" s="128">
        <f t="shared" si="2"/>
        <v>118.33865814696485</v>
      </c>
      <c r="K20" s="126">
        <v>11143</v>
      </c>
      <c r="L20" s="126">
        <v>11375</v>
      </c>
      <c r="M20" s="128">
        <f t="shared" si="3"/>
        <v>97.960439560439553</v>
      </c>
      <c r="N20" s="126">
        <f t="shared" si="7"/>
        <v>15026</v>
      </c>
      <c r="O20" s="126">
        <f t="shared" si="8"/>
        <v>14516</v>
      </c>
      <c r="P20" s="128">
        <f t="shared" si="4"/>
        <v>103.51336456324057</v>
      </c>
      <c r="Q20" s="129"/>
      <c r="R20" s="75"/>
      <c r="S20" s="129"/>
      <c r="T20" s="129"/>
      <c r="U20" s="75"/>
      <c r="V20" s="129"/>
      <c r="W20" s="129"/>
      <c r="X20" s="75"/>
    </row>
    <row r="21" spans="1:24" ht="14.25" customHeight="1" x14ac:dyDescent="0.2">
      <c r="A21" s="78" t="s">
        <v>98</v>
      </c>
      <c r="B21" s="126">
        <f t="shared" si="5"/>
        <v>42992</v>
      </c>
      <c r="C21" s="126">
        <f t="shared" si="6"/>
        <v>27048</v>
      </c>
      <c r="D21" s="127">
        <f t="shared" si="0"/>
        <v>158.94705708370304</v>
      </c>
      <c r="E21" s="126">
        <v>20020</v>
      </c>
      <c r="F21" s="126">
        <v>9486</v>
      </c>
      <c r="G21" s="128">
        <f t="shared" si="1"/>
        <v>211.04786000421677</v>
      </c>
      <c r="H21" s="126">
        <v>22972</v>
      </c>
      <c r="I21" s="126">
        <v>17562</v>
      </c>
      <c r="J21" s="128">
        <f t="shared" si="2"/>
        <v>130.80514747750826</v>
      </c>
      <c r="K21" s="126">
        <v>312971</v>
      </c>
      <c r="L21" s="126">
        <v>425676</v>
      </c>
      <c r="M21" s="128">
        <f t="shared" si="3"/>
        <v>73.523290014001262</v>
      </c>
      <c r="N21" s="126">
        <f t="shared" si="7"/>
        <v>355963</v>
      </c>
      <c r="O21" s="126">
        <f t="shared" si="8"/>
        <v>452724</v>
      </c>
      <c r="P21" s="128">
        <f t="shared" si="4"/>
        <v>78.626933849321006</v>
      </c>
      <c r="Q21" s="129"/>
      <c r="R21" s="75"/>
      <c r="S21" s="129"/>
      <c r="T21" s="129"/>
      <c r="U21" s="75"/>
      <c r="V21" s="129"/>
      <c r="W21" s="129"/>
      <c r="X21" s="75"/>
    </row>
    <row r="22" spans="1:24" ht="14.25" customHeight="1" x14ac:dyDescent="0.2">
      <c r="A22" s="77" t="s">
        <v>99</v>
      </c>
      <c r="B22" s="126">
        <f>H22</f>
        <v>8363</v>
      </c>
      <c r="C22" s="126">
        <f>F22+I22</f>
        <v>8516</v>
      </c>
      <c r="D22" s="127">
        <f t="shared" si="0"/>
        <v>98.203381869422273</v>
      </c>
      <c r="E22" s="290" t="s">
        <v>181</v>
      </c>
      <c r="F22" s="290">
        <v>5</v>
      </c>
      <c r="G22" s="131" t="s">
        <v>181</v>
      </c>
      <c r="H22" s="126">
        <v>8363</v>
      </c>
      <c r="I22" s="126">
        <v>8511</v>
      </c>
      <c r="J22" s="128">
        <f t="shared" si="2"/>
        <v>98.261073904359066</v>
      </c>
      <c r="K22" s="126">
        <v>14726</v>
      </c>
      <c r="L22" s="126">
        <v>11099</v>
      </c>
      <c r="M22" s="128">
        <f t="shared" si="3"/>
        <v>132.67861969546806</v>
      </c>
      <c r="N22" s="126">
        <f>H22+K22</f>
        <v>23089</v>
      </c>
      <c r="O22" s="126">
        <f t="shared" si="8"/>
        <v>19615</v>
      </c>
      <c r="P22" s="128">
        <f t="shared" si="4"/>
        <v>117.71093550853938</v>
      </c>
      <c r="Q22" s="129"/>
      <c r="R22" s="79"/>
      <c r="S22" s="129"/>
      <c r="T22" s="129"/>
      <c r="U22" s="75"/>
      <c r="V22" s="129"/>
      <c r="W22" s="129"/>
      <c r="X22" s="75"/>
    </row>
    <row r="23" spans="1:24" ht="14.25" customHeight="1" x14ac:dyDescent="0.2">
      <c r="A23" s="78" t="s">
        <v>100</v>
      </c>
      <c r="B23" s="126">
        <f>H23</f>
        <v>15049</v>
      </c>
      <c r="C23" s="126">
        <f>I23</f>
        <v>15311</v>
      </c>
      <c r="D23" s="127">
        <f t="shared" si="0"/>
        <v>98.288811965253743</v>
      </c>
      <c r="E23" s="290" t="s">
        <v>181</v>
      </c>
      <c r="F23" s="290" t="s">
        <v>181</v>
      </c>
      <c r="G23" s="131" t="s">
        <v>181</v>
      </c>
      <c r="H23" s="126">
        <v>15049</v>
      </c>
      <c r="I23" s="126">
        <v>15311</v>
      </c>
      <c r="J23" s="128">
        <f t="shared" si="2"/>
        <v>98.288811965253743</v>
      </c>
      <c r="K23" s="126">
        <v>28339</v>
      </c>
      <c r="L23" s="162">
        <v>38825</v>
      </c>
      <c r="M23" s="128">
        <f t="shared" si="3"/>
        <v>72.99162910495815</v>
      </c>
      <c r="N23" s="126">
        <f>H23+K23</f>
        <v>43388</v>
      </c>
      <c r="O23" s="126">
        <f>I23+L23</f>
        <v>54136</v>
      </c>
      <c r="P23" s="128">
        <f t="shared" si="4"/>
        <v>80.146298211910747</v>
      </c>
      <c r="Q23" s="129"/>
      <c r="R23" s="79"/>
      <c r="S23" s="129"/>
      <c r="T23" s="129"/>
      <c r="U23" s="75"/>
      <c r="V23" s="129"/>
      <c r="W23" s="129"/>
      <c r="X23" s="75"/>
    </row>
    <row r="24" spans="1:24" x14ac:dyDescent="0.2">
      <c r="A24" s="78" t="s">
        <v>101</v>
      </c>
      <c r="B24" s="131" t="s">
        <v>181</v>
      </c>
      <c r="C24" s="126" t="s">
        <v>181</v>
      </c>
      <c r="D24" s="127" t="s">
        <v>181</v>
      </c>
      <c r="E24" s="290" t="s">
        <v>181</v>
      </c>
      <c r="F24" s="290" t="s">
        <v>181</v>
      </c>
      <c r="G24" s="131" t="s">
        <v>181</v>
      </c>
      <c r="H24" s="290" t="s">
        <v>181</v>
      </c>
      <c r="I24" s="290" t="s">
        <v>181</v>
      </c>
      <c r="J24" s="128" t="s">
        <v>181</v>
      </c>
      <c r="K24" s="126">
        <v>51</v>
      </c>
      <c r="L24" s="162">
        <v>53</v>
      </c>
      <c r="M24" s="128">
        <f>K24/L24%</f>
        <v>96.226415094339615</v>
      </c>
      <c r="N24" s="126">
        <f>K24</f>
        <v>51</v>
      </c>
      <c r="O24" s="126">
        <f>L24</f>
        <v>53</v>
      </c>
      <c r="P24" s="128">
        <f t="shared" si="4"/>
        <v>96.226415094339615</v>
      </c>
      <c r="Q24" s="129"/>
      <c r="R24" s="79"/>
      <c r="S24" s="79"/>
      <c r="T24" s="129"/>
      <c r="U24" s="79"/>
      <c r="V24" s="129"/>
      <c r="W24" s="129"/>
      <c r="X24" s="75"/>
    </row>
    <row r="25" spans="1:24" x14ac:dyDescent="0.2">
      <c r="A25" s="78" t="s">
        <v>102</v>
      </c>
      <c r="B25" s="131" t="s">
        <v>181</v>
      </c>
      <c r="C25" s="126" t="s">
        <v>181</v>
      </c>
      <c r="D25" s="127" t="s">
        <v>181</v>
      </c>
      <c r="E25" s="290" t="s">
        <v>181</v>
      </c>
      <c r="F25" s="290" t="s">
        <v>181</v>
      </c>
      <c r="G25" s="131" t="s">
        <v>181</v>
      </c>
      <c r="H25" s="290" t="s">
        <v>181</v>
      </c>
      <c r="I25" s="290" t="s">
        <v>181</v>
      </c>
      <c r="J25" s="128" t="s">
        <v>181</v>
      </c>
      <c r="K25" s="126" t="s">
        <v>181</v>
      </c>
      <c r="L25" s="162">
        <v>10</v>
      </c>
      <c r="M25" s="128" t="s">
        <v>181</v>
      </c>
      <c r="N25" s="126" t="s">
        <v>181</v>
      </c>
      <c r="O25" s="126">
        <f>L25</f>
        <v>10</v>
      </c>
      <c r="P25" s="128" t="s">
        <v>181</v>
      </c>
      <c r="Q25" s="129"/>
      <c r="R25" s="79"/>
      <c r="S25" s="79"/>
      <c r="T25" s="129"/>
      <c r="U25" s="79"/>
      <c r="V25" s="129"/>
      <c r="W25" s="129"/>
      <c r="X25" s="75"/>
    </row>
    <row r="26" spans="1:24" x14ac:dyDescent="0.2">
      <c r="A26" s="80" t="s">
        <v>103</v>
      </c>
      <c r="B26" s="133">
        <f>H26</f>
        <v>805</v>
      </c>
      <c r="C26" s="133">
        <f>I26</f>
        <v>805</v>
      </c>
      <c r="D26" s="167">
        <f>B26/C26*100</f>
        <v>100</v>
      </c>
      <c r="E26" s="134" t="s">
        <v>181</v>
      </c>
      <c r="F26" s="134" t="s">
        <v>181</v>
      </c>
      <c r="G26" s="134" t="s">
        <v>181</v>
      </c>
      <c r="H26" s="133">
        <v>805</v>
      </c>
      <c r="I26" s="133">
        <v>805</v>
      </c>
      <c r="J26" s="148">
        <v>100</v>
      </c>
      <c r="K26" s="133">
        <v>6687</v>
      </c>
      <c r="L26" s="133">
        <v>6687</v>
      </c>
      <c r="M26" s="148">
        <v>100</v>
      </c>
      <c r="N26" s="133">
        <f>H26+K26</f>
        <v>7492</v>
      </c>
      <c r="O26" s="133">
        <f>I26+L26</f>
        <v>7492</v>
      </c>
      <c r="P26" s="148">
        <v>100</v>
      </c>
      <c r="Q26" s="129"/>
      <c r="R26" s="79"/>
      <c r="S26" s="79"/>
      <c r="T26" s="79"/>
      <c r="U26" s="79"/>
      <c r="V26" s="129"/>
      <c r="W26" s="129"/>
      <c r="X26" s="75"/>
    </row>
    <row r="27" spans="1:24" x14ac:dyDescent="0.2">
      <c r="A27" s="113"/>
      <c r="B27" s="79"/>
      <c r="C27" s="129"/>
      <c r="D27" s="129"/>
      <c r="E27" s="75"/>
      <c r="F27" s="129"/>
      <c r="G27" s="129"/>
      <c r="H27" s="75"/>
    </row>
    <row r="28" spans="1:24" x14ac:dyDescent="0.2">
      <c r="A28" s="244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</row>
    <row r="29" spans="1:24" ht="18.75" customHeight="1" x14ac:dyDescent="0.2">
      <c r="G29" s="26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35" customWidth="1"/>
    <col min="2" max="2" width="17.5703125" style="135" customWidth="1"/>
    <col min="3" max="3" width="22.5703125" style="135" customWidth="1"/>
    <col min="4" max="4" width="22" style="135" customWidth="1"/>
    <col min="5" max="5" width="15.42578125" style="135" customWidth="1"/>
    <col min="6" max="6" width="21.5703125" style="135" customWidth="1"/>
    <col min="7" max="256" width="9.140625" style="135"/>
    <col min="257" max="257" width="20.7109375" style="135" customWidth="1"/>
    <col min="258" max="258" width="17.5703125" style="135" customWidth="1"/>
    <col min="259" max="259" width="22.5703125" style="135" customWidth="1"/>
    <col min="260" max="260" width="22" style="135" customWidth="1"/>
    <col min="261" max="261" width="15.42578125" style="135" customWidth="1"/>
    <col min="262" max="262" width="21.5703125" style="135" customWidth="1"/>
    <col min="263" max="512" width="9.140625" style="135"/>
    <col min="513" max="513" width="20.7109375" style="135" customWidth="1"/>
    <col min="514" max="514" width="17.5703125" style="135" customWidth="1"/>
    <col min="515" max="515" width="22.5703125" style="135" customWidth="1"/>
    <col min="516" max="516" width="22" style="135" customWidth="1"/>
    <col min="517" max="517" width="15.42578125" style="135" customWidth="1"/>
    <col min="518" max="518" width="21.5703125" style="135" customWidth="1"/>
    <col min="519" max="768" width="9.140625" style="135"/>
    <col min="769" max="769" width="20.7109375" style="135" customWidth="1"/>
    <col min="770" max="770" width="17.5703125" style="135" customWidth="1"/>
    <col min="771" max="771" width="22.5703125" style="135" customWidth="1"/>
    <col min="772" max="772" width="22" style="135" customWidth="1"/>
    <col min="773" max="773" width="15.42578125" style="135" customWidth="1"/>
    <col min="774" max="774" width="21.5703125" style="135" customWidth="1"/>
    <col min="775" max="1024" width="9.140625" style="135"/>
    <col min="1025" max="1025" width="20.7109375" style="135" customWidth="1"/>
    <col min="1026" max="1026" width="17.5703125" style="135" customWidth="1"/>
    <col min="1027" max="1027" width="22.5703125" style="135" customWidth="1"/>
    <col min="1028" max="1028" width="22" style="135" customWidth="1"/>
    <col min="1029" max="1029" width="15.42578125" style="135" customWidth="1"/>
    <col min="1030" max="1030" width="21.5703125" style="135" customWidth="1"/>
    <col min="1031" max="1280" width="9.140625" style="135"/>
    <col min="1281" max="1281" width="20.7109375" style="135" customWidth="1"/>
    <col min="1282" max="1282" width="17.5703125" style="135" customWidth="1"/>
    <col min="1283" max="1283" width="22.5703125" style="135" customWidth="1"/>
    <col min="1284" max="1284" width="22" style="135" customWidth="1"/>
    <col min="1285" max="1285" width="15.42578125" style="135" customWidth="1"/>
    <col min="1286" max="1286" width="21.5703125" style="135" customWidth="1"/>
    <col min="1287" max="1536" width="9.140625" style="135"/>
    <col min="1537" max="1537" width="20.7109375" style="135" customWidth="1"/>
    <col min="1538" max="1538" width="17.5703125" style="135" customWidth="1"/>
    <col min="1539" max="1539" width="22.5703125" style="135" customWidth="1"/>
    <col min="1540" max="1540" width="22" style="135" customWidth="1"/>
    <col min="1541" max="1541" width="15.42578125" style="135" customWidth="1"/>
    <col min="1542" max="1542" width="21.5703125" style="135" customWidth="1"/>
    <col min="1543" max="1792" width="9.140625" style="135"/>
    <col min="1793" max="1793" width="20.7109375" style="135" customWidth="1"/>
    <col min="1794" max="1794" width="17.5703125" style="135" customWidth="1"/>
    <col min="1795" max="1795" width="22.5703125" style="135" customWidth="1"/>
    <col min="1796" max="1796" width="22" style="135" customWidth="1"/>
    <col min="1797" max="1797" width="15.42578125" style="135" customWidth="1"/>
    <col min="1798" max="1798" width="21.5703125" style="135" customWidth="1"/>
    <col min="1799" max="2048" width="9.140625" style="135"/>
    <col min="2049" max="2049" width="20.7109375" style="135" customWidth="1"/>
    <col min="2050" max="2050" width="17.5703125" style="135" customWidth="1"/>
    <col min="2051" max="2051" width="22.5703125" style="135" customWidth="1"/>
    <col min="2052" max="2052" width="22" style="135" customWidth="1"/>
    <col min="2053" max="2053" width="15.42578125" style="135" customWidth="1"/>
    <col min="2054" max="2054" width="21.5703125" style="135" customWidth="1"/>
    <col min="2055" max="2304" width="9.140625" style="135"/>
    <col min="2305" max="2305" width="20.7109375" style="135" customWidth="1"/>
    <col min="2306" max="2306" width="17.5703125" style="135" customWidth="1"/>
    <col min="2307" max="2307" width="22.5703125" style="135" customWidth="1"/>
    <col min="2308" max="2308" width="22" style="135" customWidth="1"/>
    <col min="2309" max="2309" width="15.42578125" style="135" customWidth="1"/>
    <col min="2310" max="2310" width="21.5703125" style="135" customWidth="1"/>
    <col min="2311" max="2560" width="9.140625" style="135"/>
    <col min="2561" max="2561" width="20.7109375" style="135" customWidth="1"/>
    <col min="2562" max="2562" width="17.5703125" style="135" customWidth="1"/>
    <col min="2563" max="2563" width="22.5703125" style="135" customWidth="1"/>
    <col min="2564" max="2564" width="22" style="135" customWidth="1"/>
    <col min="2565" max="2565" width="15.42578125" style="135" customWidth="1"/>
    <col min="2566" max="2566" width="21.5703125" style="135" customWidth="1"/>
    <col min="2567" max="2816" width="9.140625" style="135"/>
    <col min="2817" max="2817" width="20.7109375" style="135" customWidth="1"/>
    <col min="2818" max="2818" width="17.5703125" style="135" customWidth="1"/>
    <col min="2819" max="2819" width="22.5703125" style="135" customWidth="1"/>
    <col min="2820" max="2820" width="22" style="135" customWidth="1"/>
    <col min="2821" max="2821" width="15.42578125" style="135" customWidth="1"/>
    <col min="2822" max="2822" width="21.5703125" style="135" customWidth="1"/>
    <col min="2823" max="3072" width="9.140625" style="135"/>
    <col min="3073" max="3073" width="20.7109375" style="135" customWidth="1"/>
    <col min="3074" max="3074" width="17.5703125" style="135" customWidth="1"/>
    <col min="3075" max="3075" width="22.5703125" style="135" customWidth="1"/>
    <col min="3076" max="3076" width="22" style="135" customWidth="1"/>
    <col min="3077" max="3077" width="15.42578125" style="135" customWidth="1"/>
    <col min="3078" max="3078" width="21.5703125" style="135" customWidth="1"/>
    <col min="3079" max="3328" width="9.140625" style="135"/>
    <col min="3329" max="3329" width="20.7109375" style="135" customWidth="1"/>
    <col min="3330" max="3330" width="17.5703125" style="135" customWidth="1"/>
    <col min="3331" max="3331" width="22.5703125" style="135" customWidth="1"/>
    <col min="3332" max="3332" width="22" style="135" customWidth="1"/>
    <col min="3333" max="3333" width="15.42578125" style="135" customWidth="1"/>
    <col min="3334" max="3334" width="21.5703125" style="135" customWidth="1"/>
    <col min="3335" max="3584" width="9.140625" style="135"/>
    <col min="3585" max="3585" width="20.7109375" style="135" customWidth="1"/>
    <col min="3586" max="3586" width="17.5703125" style="135" customWidth="1"/>
    <col min="3587" max="3587" width="22.5703125" style="135" customWidth="1"/>
    <col min="3588" max="3588" width="22" style="135" customWidth="1"/>
    <col min="3589" max="3589" width="15.42578125" style="135" customWidth="1"/>
    <col min="3590" max="3590" width="21.5703125" style="135" customWidth="1"/>
    <col min="3591" max="3840" width="9.140625" style="135"/>
    <col min="3841" max="3841" width="20.7109375" style="135" customWidth="1"/>
    <col min="3842" max="3842" width="17.5703125" style="135" customWidth="1"/>
    <col min="3843" max="3843" width="22.5703125" style="135" customWidth="1"/>
    <col min="3844" max="3844" width="22" style="135" customWidth="1"/>
    <col min="3845" max="3845" width="15.42578125" style="135" customWidth="1"/>
    <col min="3846" max="3846" width="21.5703125" style="135" customWidth="1"/>
    <col min="3847" max="4096" width="9.140625" style="135"/>
    <col min="4097" max="4097" width="20.7109375" style="135" customWidth="1"/>
    <col min="4098" max="4098" width="17.5703125" style="135" customWidth="1"/>
    <col min="4099" max="4099" width="22.5703125" style="135" customWidth="1"/>
    <col min="4100" max="4100" width="22" style="135" customWidth="1"/>
    <col min="4101" max="4101" width="15.42578125" style="135" customWidth="1"/>
    <col min="4102" max="4102" width="21.5703125" style="135" customWidth="1"/>
    <col min="4103" max="4352" width="9.140625" style="135"/>
    <col min="4353" max="4353" width="20.7109375" style="135" customWidth="1"/>
    <col min="4354" max="4354" width="17.5703125" style="135" customWidth="1"/>
    <col min="4355" max="4355" width="22.5703125" style="135" customWidth="1"/>
    <col min="4356" max="4356" width="22" style="135" customWidth="1"/>
    <col min="4357" max="4357" width="15.42578125" style="135" customWidth="1"/>
    <col min="4358" max="4358" width="21.5703125" style="135" customWidth="1"/>
    <col min="4359" max="4608" width="9.140625" style="135"/>
    <col min="4609" max="4609" width="20.7109375" style="135" customWidth="1"/>
    <col min="4610" max="4610" width="17.5703125" style="135" customWidth="1"/>
    <col min="4611" max="4611" width="22.5703125" style="135" customWidth="1"/>
    <col min="4612" max="4612" width="22" style="135" customWidth="1"/>
    <col min="4613" max="4613" width="15.42578125" style="135" customWidth="1"/>
    <col min="4614" max="4614" width="21.5703125" style="135" customWidth="1"/>
    <col min="4615" max="4864" width="9.140625" style="135"/>
    <col min="4865" max="4865" width="20.7109375" style="135" customWidth="1"/>
    <col min="4866" max="4866" width="17.5703125" style="135" customWidth="1"/>
    <col min="4867" max="4867" width="22.5703125" style="135" customWidth="1"/>
    <col min="4868" max="4868" width="22" style="135" customWidth="1"/>
    <col min="4869" max="4869" width="15.42578125" style="135" customWidth="1"/>
    <col min="4870" max="4870" width="21.5703125" style="135" customWidth="1"/>
    <col min="4871" max="5120" width="9.140625" style="135"/>
    <col min="5121" max="5121" width="20.7109375" style="135" customWidth="1"/>
    <col min="5122" max="5122" width="17.5703125" style="135" customWidth="1"/>
    <col min="5123" max="5123" width="22.5703125" style="135" customWidth="1"/>
    <col min="5124" max="5124" width="22" style="135" customWidth="1"/>
    <col min="5125" max="5125" width="15.42578125" style="135" customWidth="1"/>
    <col min="5126" max="5126" width="21.5703125" style="135" customWidth="1"/>
    <col min="5127" max="5376" width="9.140625" style="135"/>
    <col min="5377" max="5377" width="20.7109375" style="135" customWidth="1"/>
    <col min="5378" max="5378" width="17.5703125" style="135" customWidth="1"/>
    <col min="5379" max="5379" width="22.5703125" style="135" customWidth="1"/>
    <col min="5380" max="5380" width="22" style="135" customWidth="1"/>
    <col min="5381" max="5381" width="15.42578125" style="135" customWidth="1"/>
    <col min="5382" max="5382" width="21.5703125" style="135" customWidth="1"/>
    <col min="5383" max="5632" width="9.140625" style="135"/>
    <col min="5633" max="5633" width="20.7109375" style="135" customWidth="1"/>
    <col min="5634" max="5634" width="17.5703125" style="135" customWidth="1"/>
    <col min="5635" max="5635" width="22.5703125" style="135" customWidth="1"/>
    <col min="5636" max="5636" width="22" style="135" customWidth="1"/>
    <col min="5637" max="5637" width="15.42578125" style="135" customWidth="1"/>
    <col min="5638" max="5638" width="21.5703125" style="135" customWidth="1"/>
    <col min="5639" max="5888" width="9.140625" style="135"/>
    <col min="5889" max="5889" width="20.7109375" style="135" customWidth="1"/>
    <col min="5890" max="5890" width="17.5703125" style="135" customWidth="1"/>
    <col min="5891" max="5891" width="22.5703125" style="135" customWidth="1"/>
    <col min="5892" max="5892" width="22" style="135" customWidth="1"/>
    <col min="5893" max="5893" width="15.42578125" style="135" customWidth="1"/>
    <col min="5894" max="5894" width="21.5703125" style="135" customWidth="1"/>
    <col min="5895" max="6144" width="9.140625" style="135"/>
    <col min="6145" max="6145" width="20.7109375" style="135" customWidth="1"/>
    <col min="6146" max="6146" width="17.5703125" style="135" customWidth="1"/>
    <col min="6147" max="6147" width="22.5703125" style="135" customWidth="1"/>
    <col min="6148" max="6148" width="22" style="135" customWidth="1"/>
    <col min="6149" max="6149" width="15.42578125" style="135" customWidth="1"/>
    <col min="6150" max="6150" width="21.5703125" style="135" customWidth="1"/>
    <col min="6151" max="6400" width="9.140625" style="135"/>
    <col min="6401" max="6401" width="20.7109375" style="135" customWidth="1"/>
    <col min="6402" max="6402" width="17.5703125" style="135" customWidth="1"/>
    <col min="6403" max="6403" width="22.5703125" style="135" customWidth="1"/>
    <col min="6404" max="6404" width="22" style="135" customWidth="1"/>
    <col min="6405" max="6405" width="15.42578125" style="135" customWidth="1"/>
    <col min="6406" max="6406" width="21.5703125" style="135" customWidth="1"/>
    <col min="6407" max="6656" width="9.140625" style="135"/>
    <col min="6657" max="6657" width="20.7109375" style="135" customWidth="1"/>
    <col min="6658" max="6658" width="17.5703125" style="135" customWidth="1"/>
    <col min="6659" max="6659" width="22.5703125" style="135" customWidth="1"/>
    <col min="6660" max="6660" width="22" style="135" customWidth="1"/>
    <col min="6661" max="6661" width="15.42578125" style="135" customWidth="1"/>
    <col min="6662" max="6662" width="21.5703125" style="135" customWidth="1"/>
    <col min="6663" max="6912" width="9.140625" style="135"/>
    <col min="6913" max="6913" width="20.7109375" style="135" customWidth="1"/>
    <col min="6914" max="6914" width="17.5703125" style="135" customWidth="1"/>
    <col min="6915" max="6915" width="22.5703125" style="135" customWidth="1"/>
    <col min="6916" max="6916" width="22" style="135" customWidth="1"/>
    <col min="6917" max="6917" width="15.42578125" style="135" customWidth="1"/>
    <col min="6918" max="6918" width="21.5703125" style="135" customWidth="1"/>
    <col min="6919" max="7168" width="9.140625" style="135"/>
    <col min="7169" max="7169" width="20.7109375" style="135" customWidth="1"/>
    <col min="7170" max="7170" width="17.5703125" style="135" customWidth="1"/>
    <col min="7171" max="7171" width="22.5703125" style="135" customWidth="1"/>
    <col min="7172" max="7172" width="22" style="135" customWidth="1"/>
    <col min="7173" max="7173" width="15.42578125" style="135" customWidth="1"/>
    <col min="7174" max="7174" width="21.5703125" style="135" customWidth="1"/>
    <col min="7175" max="7424" width="9.140625" style="135"/>
    <col min="7425" max="7425" width="20.7109375" style="135" customWidth="1"/>
    <col min="7426" max="7426" width="17.5703125" style="135" customWidth="1"/>
    <col min="7427" max="7427" width="22.5703125" style="135" customWidth="1"/>
    <col min="7428" max="7428" width="22" style="135" customWidth="1"/>
    <col min="7429" max="7429" width="15.42578125" style="135" customWidth="1"/>
    <col min="7430" max="7430" width="21.5703125" style="135" customWidth="1"/>
    <col min="7431" max="7680" width="9.140625" style="135"/>
    <col min="7681" max="7681" width="20.7109375" style="135" customWidth="1"/>
    <col min="7682" max="7682" width="17.5703125" style="135" customWidth="1"/>
    <col min="7683" max="7683" width="22.5703125" style="135" customWidth="1"/>
    <col min="7684" max="7684" width="22" style="135" customWidth="1"/>
    <col min="7685" max="7685" width="15.42578125" style="135" customWidth="1"/>
    <col min="7686" max="7686" width="21.5703125" style="135" customWidth="1"/>
    <col min="7687" max="7936" width="9.140625" style="135"/>
    <col min="7937" max="7937" width="20.7109375" style="135" customWidth="1"/>
    <col min="7938" max="7938" width="17.5703125" style="135" customWidth="1"/>
    <col min="7939" max="7939" width="22.5703125" style="135" customWidth="1"/>
    <col min="7940" max="7940" width="22" style="135" customWidth="1"/>
    <col min="7941" max="7941" width="15.42578125" style="135" customWidth="1"/>
    <col min="7942" max="7942" width="21.5703125" style="135" customWidth="1"/>
    <col min="7943" max="8192" width="9.140625" style="135"/>
    <col min="8193" max="8193" width="20.7109375" style="135" customWidth="1"/>
    <col min="8194" max="8194" width="17.5703125" style="135" customWidth="1"/>
    <col min="8195" max="8195" width="22.5703125" style="135" customWidth="1"/>
    <col min="8196" max="8196" width="22" style="135" customWidth="1"/>
    <col min="8197" max="8197" width="15.42578125" style="135" customWidth="1"/>
    <col min="8198" max="8198" width="21.5703125" style="135" customWidth="1"/>
    <col min="8199" max="8448" width="9.140625" style="135"/>
    <col min="8449" max="8449" width="20.7109375" style="135" customWidth="1"/>
    <col min="8450" max="8450" width="17.5703125" style="135" customWidth="1"/>
    <col min="8451" max="8451" width="22.5703125" style="135" customWidth="1"/>
    <col min="8452" max="8452" width="22" style="135" customWidth="1"/>
    <col min="8453" max="8453" width="15.42578125" style="135" customWidth="1"/>
    <col min="8454" max="8454" width="21.5703125" style="135" customWidth="1"/>
    <col min="8455" max="8704" width="9.140625" style="135"/>
    <col min="8705" max="8705" width="20.7109375" style="135" customWidth="1"/>
    <col min="8706" max="8706" width="17.5703125" style="135" customWidth="1"/>
    <col min="8707" max="8707" width="22.5703125" style="135" customWidth="1"/>
    <col min="8708" max="8708" width="22" style="135" customWidth="1"/>
    <col min="8709" max="8709" width="15.42578125" style="135" customWidth="1"/>
    <col min="8710" max="8710" width="21.5703125" style="135" customWidth="1"/>
    <col min="8711" max="8960" width="9.140625" style="135"/>
    <col min="8961" max="8961" width="20.7109375" style="135" customWidth="1"/>
    <col min="8962" max="8962" width="17.5703125" style="135" customWidth="1"/>
    <col min="8963" max="8963" width="22.5703125" style="135" customWidth="1"/>
    <col min="8964" max="8964" width="22" style="135" customWidth="1"/>
    <col min="8965" max="8965" width="15.42578125" style="135" customWidth="1"/>
    <col min="8966" max="8966" width="21.5703125" style="135" customWidth="1"/>
    <col min="8967" max="9216" width="9.140625" style="135"/>
    <col min="9217" max="9217" width="20.7109375" style="135" customWidth="1"/>
    <col min="9218" max="9218" width="17.5703125" style="135" customWidth="1"/>
    <col min="9219" max="9219" width="22.5703125" style="135" customWidth="1"/>
    <col min="9220" max="9220" width="22" style="135" customWidth="1"/>
    <col min="9221" max="9221" width="15.42578125" style="135" customWidth="1"/>
    <col min="9222" max="9222" width="21.5703125" style="135" customWidth="1"/>
    <col min="9223" max="9472" width="9.140625" style="135"/>
    <col min="9473" max="9473" width="20.7109375" style="135" customWidth="1"/>
    <col min="9474" max="9474" width="17.5703125" style="135" customWidth="1"/>
    <col min="9475" max="9475" width="22.5703125" style="135" customWidth="1"/>
    <col min="9476" max="9476" width="22" style="135" customWidth="1"/>
    <col min="9477" max="9477" width="15.42578125" style="135" customWidth="1"/>
    <col min="9478" max="9478" width="21.5703125" style="135" customWidth="1"/>
    <col min="9479" max="9728" width="9.140625" style="135"/>
    <col min="9729" max="9729" width="20.7109375" style="135" customWidth="1"/>
    <col min="9730" max="9730" width="17.5703125" style="135" customWidth="1"/>
    <col min="9731" max="9731" width="22.5703125" style="135" customWidth="1"/>
    <col min="9732" max="9732" width="22" style="135" customWidth="1"/>
    <col min="9733" max="9733" width="15.42578125" style="135" customWidth="1"/>
    <col min="9734" max="9734" width="21.5703125" style="135" customWidth="1"/>
    <col min="9735" max="9984" width="9.140625" style="135"/>
    <col min="9985" max="9985" width="20.7109375" style="135" customWidth="1"/>
    <col min="9986" max="9986" width="17.5703125" style="135" customWidth="1"/>
    <col min="9987" max="9987" width="22.5703125" style="135" customWidth="1"/>
    <col min="9988" max="9988" width="22" style="135" customWidth="1"/>
    <col min="9989" max="9989" width="15.42578125" style="135" customWidth="1"/>
    <col min="9990" max="9990" width="21.5703125" style="135" customWidth="1"/>
    <col min="9991" max="10240" width="9.140625" style="135"/>
    <col min="10241" max="10241" width="20.7109375" style="135" customWidth="1"/>
    <col min="10242" max="10242" width="17.5703125" style="135" customWidth="1"/>
    <col min="10243" max="10243" width="22.5703125" style="135" customWidth="1"/>
    <col min="10244" max="10244" width="22" style="135" customWidth="1"/>
    <col min="10245" max="10245" width="15.42578125" style="135" customWidth="1"/>
    <col min="10246" max="10246" width="21.5703125" style="135" customWidth="1"/>
    <col min="10247" max="10496" width="9.140625" style="135"/>
    <col min="10497" max="10497" width="20.7109375" style="135" customWidth="1"/>
    <col min="10498" max="10498" width="17.5703125" style="135" customWidth="1"/>
    <col min="10499" max="10499" width="22.5703125" style="135" customWidth="1"/>
    <col min="10500" max="10500" width="22" style="135" customWidth="1"/>
    <col min="10501" max="10501" width="15.42578125" style="135" customWidth="1"/>
    <col min="10502" max="10502" width="21.5703125" style="135" customWidth="1"/>
    <col min="10503" max="10752" width="9.140625" style="135"/>
    <col min="10753" max="10753" width="20.7109375" style="135" customWidth="1"/>
    <col min="10754" max="10754" width="17.5703125" style="135" customWidth="1"/>
    <col min="10755" max="10755" width="22.5703125" style="135" customWidth="1"/>
    <col min="10756" max="10756" width="22" style="135" customWidth="1"/>
    <col min="10757" max="10757" width="15.42578125" style="135" customWidth="1"/>
    <col min="10758" max="10758" width="21.5703125" style="135" customWidth="1"/>
    <col min="10759" max="11008" width="9.140625" style="135"/>
    <col min="11009" max="11009" width="20.7109375" style="135" customWidth="1"/>
    <col min="11010" max="11010" width="17.5703125" style="135" customWidth="1"/>
    <col min="11011" max="11011" width="22.5703125" style="135" customWidth="1"/>
    <col min="11012" max="11012" width="22" style="135" customWidth="1"/>
    <col min="11013" max="11013" width="15.42578125" style="135" customWidth="1"/>
    <col min="11014" max="11014" width="21.5703125" style="135" customWidth="1"/>
    <col min="11015" max="11264" width="9.140625" style="135"/>
    <col min="11265" max="11265" width="20.7109375" style="135" customWidth="1"/>
    <col min="11266" max="11266" width="17.5703125" style="135" customWidth="1"/>
    <col min="11267" max="11267" width="22.5703125" style="135" customWidth="1"/>
    <col min="11268" max="11268" width="22" style="135" customWidth="1"/>
    <col min="11269" max="11269" width="15.42578125" style="135" customWidth="1"/>
    <col min="11270" max="11270" width="21.5703125" style="135" customWidth="1"/>
    <col min="11271" max="11520" width="9.140625" style="135"/>
    <col min="11521" max="11521" width="20.7109375" style="135" customWidth="1"/>
    <col min="11522" max="11522" width="17.5703125" style="135" customWidth="1"/>
    <col min="11523" max="11523" width="22.5703125" style="135" customWidth="1"/>
    <col min="11524" max="11524" width="22" style="135" customWidth="1"/>
    <col min="11525" max="11525" width="15.42578125" style="135" customWidth="1"/>
    <col min="11526" max="11526" width="21.5703125" style="135" customWidth="1"/>
    <col min="11527" max="11776" width="9.140625" style="135"/>
    <col min="11777" max="11777" width="20.7109375" style="135" customWidth="1"/>
    <col min="11778" max="11778" width="17.5703125" style="135" customWidth="1"/>
    <col min="11779" max="11779" width="22.5703125" style="135" customWidth="1"/>
    <col min="11780" max="11780" width="22" style="135" customWidth="1"/>
    <col min="11781" max="11781" width="15.42578125" style="135" customWidth="1"/>
    <col min="11782" max="11782" width="21.5703125" style="135" customWidth="1"/>
    <col min="11783" max="12032" width="9.140625" style="135"/>
    <col min="12033" max="12033" width="20.7109375" style="135" customWidth="1"/>
    <col min="12034" max="12034" width="17.5703125" style="135" customWidth="1"/>
    <col min="12035" max="12035" width="22.5703125" style="135" customWidth="1"/>
    <col min="12036" max="12036" width="22" style="135" customWidth="1"/>
    <col min="12037" max="12037" width="15.42578125" style="135" customWidth="1"/>
    <col min="12038" max="12038" width="21.5703125" style="135" customWidth="1"/>
    <col min="12039" max="12288" width="9.140625" style="135"/>
    <col min="12289" max="12289" width="20.7109375" style="135" customWidth="1"/>
    <col min="12290" max="12290" width="17.5703125" style="135" customWidth="1"/>
    <col min="12291" max="12291" width="22.5703125" style="135" customWidth="1"/>
    <col min="12292" max="12292" width="22" style="135" customWidth="1"/>
    <col min="12293" max="12293" width="15.42578125" style="135" customWidth="1"/>
    <col min="12294" max="12294" width="21.5703125" style="135" customWidth="1"/>
    <col min="12295" max="12544" width="9.140625" style="135"/>
    <col min="12545" max="12545" width="20.7109375" style="135" customWidth="1"/>
    <col min="12546" max="12546" width="17.5703125" style="135" customWidth="1"/>
    <col min="12547" max="12547" width="22.5703125" style="135" customWidth="1"/>
    <col min="12548" max="12548" width="22" style="135" customWidth="1"/>
    <col min="12549" max="12549" width="15.42578125" style="135" customWidth="1"/>
    <col min="12550" max="12550" width="21.5703125" style="135" customWidth="1"/>
    <col min="12551" max="12800" width="9.140625" style="135"/>
    <col min="12801" max="12801" width="20.7109375" style="135" customWidth="1"/>
    <col min="12802" max="12802" width="17.5703125" style="135" customWidth="1"/>
    <col min="12803" max="12803" width="22.5703125" style="135" customWidth="1"/>
    <col min="12804" max="12804" width="22" style="135" customWidth="1"/>
    <col min="12805" max="12805" width="15.42578125" style="135" customWidth="1"/>
    <col min="12806" max="12806" width="21.5703125" style="135" customWidth="1"/>
    <col min="12807" max="13056" width="9.140625" style="135"/>
    <col min="13057" max="13057" width="20.7109375" style="135" customWidth="1"/>
    <col min="13058" max="13058" width="17.5703125" style="135" customWidth="1"/>
    <col min="13059" max="13059" width="22.5703125" style="135" customWidth="1"/>
    <col min="13060" max="13060" width="22" style="135" customWidth="1"/>
    <col min="13061" max="13061" width="15.42578125" style="135" customWidth="1"/>
    <col min="13062" max="13062" width="21.5703125" style="135" customWidth="1"/>
    <col min="13063" max="13312" width="9.140625" style="135"/>
    <col min="13313" max="13313" width="20.7109375" style="135" customWidth="1"/>
    <col min="13314" max="13314" width="17.5703125" style="135" customWidth="1"/>
    <col min="13315" max="13315" width="22.5703125" style="135" customWidth="1"/>
    <col min="13316" max="13316" width="22" style="135" customWidth="1"/>
    <col min="13317" max="13317" width="15.42578125" style="135" customWidth="1"/>
    <col min="13318" max="13318" width="21.5703125" style="135" customWidth="1"/>
    <col min="13319" max="13568" width="9.140625" style="135"/>
    <col min="13569" max="13569" width="20.7109375" style="135" customWidth="1"/>
    <col min="13570" max="13570" width="17.5703125" style="135" customWidth="1"/>
    <col min="13571" max="13571" width="22.5703125" style="135" customWidth="1"/>
    <col min="13572" max="13572" width="22" style="135" customWidth="1"/>
    <col min="13573" max="13573" width="15.42578125" style="135" customWidth="1"/>
    <col min="13574" max="13574" width="21.5703125" style="135" customWidth="1"/>
    <col min="13575" max="13824" width="9.140625" style="135"/>
    <col min="13825" max="13825" width="20.7109375" style="135" customWidth="1"/>
    <col min="13826" max="13826" width="17.5703125" style="135" customWidth="1"/>
    <col min="13827" max="13827" width="22.5703125" style="135" customWidth="1"/>
    <col min="13828" max="13828" width="22" style="135" customWidth="1"/>
    <col min="13829" max="13829" width="15.42578125" style="135" customWidth="1"/>
    <col min="13830" max="13830" width="21.5703125" style="135" customWidth="1"/>
    <col min="13831" max="14080" width="9.140625" style="135"/>
    <col min="14081" max="14081" width="20.7109375" style="135" customWidth="1"/>
    <col min="14082" max="14082" width="17.5703125" style="135" customWidth="1"/>
    <col min="14083" max="14083" width="22.5703125" style="135" customWidth="1"/>
    <col min="14084" max="14084" width="22" style="135" customWidth="1"/>
    <col min="14085" max="14085" width="15.42578125" style="135" customWidth="1"/>
    <col min="14086" max="14086" width="21.5703125" style="135" customWidth="1"/>
    <col min="14087" max="14336" width="9.140625" style="135"/>
    <col min="14337" max="14337" width="20.7109375" style="135" customWidth="1"/>
    <col min="14338" max="14338" width="17.5703125" style="135" customWidth="1"/>
    <col min="14339" max="14339" width="22.5703125" style="135" customWidth="1"/>
    <col min="14340" max="14340" width="22" style="135" customWidth="1"/>
    <col min="14341" max="14341" width="15.42578125" style="135" customWidth="1"/>
    <col min="14342" max="14342" width="21.5703125" style="135" customWidth="1"/>
    <col min="14343" max="14592" width="9.140625" style="135"/>
    <col min="14593" max="14593" width="20.7109375" style="135" customWidth="1"/>
    <col min="14594" max="14594" width="17.5703125" style="135" customWidth="1"/>
    <col min="14595" max="14595" width="22.5703125" style="135" customWidth="1"/>
    <col min="14596" max="14596" width="22" style="135" customWidth="1"/>
    <col min="14597" max="14597" width="15.42578125" style="135" customWidth="1"/>
    <col min="14598" max="14598" width="21.5703125" style="135" customWidth="1"/>
    <col min="14599" max="14848" width="9.140625" style="135"/>
    <col min="14849" max="14849" width="20.7109375" style="135" customWidth="1"/>
    <col min="14850" max="14850" width="17.5703125" style="135" customWidth="1"/>
    <col min="14851" max="14851" width="22.5703125" style="135" customWidth="1"/>
    <col min="14852" max="14852" width="22" style="135" customWidth="1"/>
    <col min="14853" max="14853" width="15.42578125" style="135" customWidth="1"/>
    <col min="14854" max="14854" width="21.5703125" style="135" customWidth="1"/>
    <col min="14855" max="15104" width="9.140625" style="135"/>
    <col min="15105" max="15105" width="20.7109375" style="135" customWidth="1"/>
    <col min="15106" max="15106" width="17.5703125" style="135" customWidth="1"/>
    <col min="15107" max="15107" width="22.5703125" style="135" customWidth="1"/>
    <col min="15108" max="15108" width="22" style="135" customWidth="1"/>
    <col min="15109" max="15109" width="15.42578125" style="135" customWidth="1"/>
    <col min="15110" max="15110" width="21.5703125" style="135" customWidth="1"/>
    <col min="15111" max="15360" width="9.140625" style="135"/>
    <col min="15361" max="15361" width="20.7109375" style="135" customWidth="1"/>
    <col min="15362" max="15362" width="17.5703125" style="135" customWidth="1"/>
    <col min="15363" max="15363" width="22.5703125" style="135" customWidth="1"/>
    <col min="15364" max="15364" width="22" style="135" customWidth="1"/>
    <col min="15365" max="15365" width="15.42578125" style="135" customWidth="1"/>
    <col min="15366" max="15366" width="21.5703125" style="135" customWidth="1"/>
    <col min="15367" max="15616" width="9.140625" style="135"/>
    <col min="15617" max="15617" width="20.7109375" style="135" customWidth="1"/>
    <col min="15618" max="15618" width="17.5703125" style="135" customWidth="1"/>
    <col min="15619" max="15619" width="22.5703125" style="135" customWidth="1"/>
    <col min="15620" max="15620" width="22" style="135" customWidth="1"/>
    <col min="15621" max="15621" width="15.42578125" style="135" customWidth="1"/>
    <col min="15622" max="15622" width="21.5703125" style="135" customWidth="1"/>
    <col min="15623" max="15872" width="9.140625" style="135"/>
    <col min="15873" max="15873" width="20.7109375" style="135" customWidth="1"/>
    <col min="15874" max="15874" width="17.5703125" style="135" customWidth="1"/>
    <col min="15875" max="15875" width="22.5703125" style="135" customWidth="1"/>
    <col min="15876" max="15876" width="22" style="135" customWidth="1"/>
    <col min="15877" max="15877" width="15.42578125" style="135" customWidth="1"/>
    <col min="15878" max="15878" width="21.5703125" style="135" customWidth="1"/>
    <col min="15879" max="16128" width="9.140625" style="135"/>
    <col min="16129" max="16129" width="20.7109375" style="135" customWidth="1"/>
    <col min="16130" max="16130" width="17.5703125" style="135" customWidth="1"/>
    <col min="16131" max="16131" width="22.5703125" style="135" customWidth="1"/>
    <col min="16132" max="16132" width="22" style="135" customWidth="1"/>
    <col min="16133" max="16133" width="15.42578125" style="135" customWidth="1"/>
    <col min="16134" max="16134" width="21.5703125" style="135" customWidth="1"/>
    <col min="16135" max="16384" width="9.140625" style="135"/>
  </cols>
  <sheetData>
    <row r="1" spans="1:11" ht="33" customHeight="1" x14ac:dyDescent="0.2">
      <c r="A1" s="360" t="s">
        <v>123</v>
      </c>
      <c r="B1" s="360"/>
      <c r="C1" s="360"/>
      <c r="D1" s="360"/>
      <c r="E1" s="360"/>
      <c r="F1" s="361"/>
    </row>
    <row r="2" spans="1:11" ht="27" customHeight="1" x14ac:dyDescent="0.2">
      <c r="A2" s="362" t="s">
        <v>124</v>
      </c>
      <c r="B2" s="362"/>
      <c r="C2" s="362"/>
      <c r="D2" s="362"/>
      <c r="E2" s="362"/>
      <c r="F2" s="362"/>
    </row>
    <row r="3" spans="1:11" x14ac:dyDescent="0.2">
      <c r="A3" s="136"/>
      <c r="B3" s="137"/>
      <c r="C3" s="137"/>
      <c r="D3" s="137"/>
      <c r="E3" s="137"/>
      <c r="F3" s="138" t="s">
        <v>125</v>
      </c>
    </row>
    <row r="4" spans="1:11" ht="12.75" customHeight="1" x14ac:dyDescent="0.2">
      <c r="A4" s="363"/>
      <c r="B4" s="364" t="s">
        <v>126</v>
      </c>
      <c r="C4" s="364"/>
      <c r="D4" s="364"/>
      <c r="E4" s="364"/>
      <c r="F4" s="365" t="s">
        <v>127</v>
      </c>
    </row>
    <row r="5" spans="1:11" ht="22.5" x14ac:dyDescent="0.2">
      <c r="A5" s="363"/>
      <c r="B5" s="139" t="s">
        <v>128</v>
      </c>
      <c r="C5" s="139" t="s">
        <v>129</v>
      </c>
      <c r="D5" s="139" t="s">
        <v>130</v>
      </c>
      <c r="E5" s="139" t="s">
        <v>131</v>
      </c>
      <c r="F5" s="365"/>
    </row>
    <row r="6" spans="1:11" ht="14.25" customHeight="1" x14ac:dyDescent="0.2">
      <c r="A6" s="140" t="s">
        <v>83</v>
      </c>
      <c r="B6" s="74">
        <v>1722.95</v>
      </c>
      <c r="C6" s="74">
        <v>11203.62</v>
      </c>
      <c r="D6" s="74">
        <v>110174.22</v>
      </c>
      <c r="E6" s="74">
        <v>1700.06</v>
      </c>
      <c r="F6" s="74">
        <v>1269.94</v>
      </c>
      <c r="G6" s="76"/>
      <c r="H6" s="76"/>
      <c r="I6" s="76"/>
      <c r="J6" s="76"/>
      <c r="K6" s="76"/>
    </row>
    <row r="7" spans="1:11" x14ac:dyDescent="0.2">
      <c r="A7" s="140" t="s">
        <v>84</v>
      </c>
      <c r="B7" s="74">
        <v>36</v>
      </c>
      <c r="C7" s="74" t="s">
        <v>181</v>
      </c>
      <c r="D7" s="74">
        <v>4687.8100000000004</v>
      </c>
      <c r="E7" s="74">
        <v>2.02</v>
      </c>
      <c r="F7" s="74">
        <v>70.86</v>
      </c>
      <c r="G7" s="264"/>
      <c r="H7" s="79"/>
      <c r="I7" s="76"/>
      <c r="J7" s="76"/>
      <c r="K7" s="76"/>
    </row>
    <row r="8" spans="1:11" x14ac:dyDescent="0.2">
      <c r="A8" s="140" t="s">
        <v>85</v>
      </c>
      <c r="B8" s="74">
        <v>40.4</v>
      </c>
      <c r="C8" s="74">
        <v>724.72</v>
      </c>
      <c r="D8" s="74">
        <v>22388.38</v>
      </c>
      <c r="E8" s="74" t="s">
        <v>181</v>
      </c>
      <c r="F8" s="74">
        <v>143.52000000000001</v>
      </c>
      <c r="G8" s="264"/>
      <c r="H8" s="76"/>
      <c r="I8" s="76"/>
      <c r="J8" s="79"/>
      <c r="K8" s="76"/>
    </row>
    <row r="9" spans="1:11" x14ac:dyDescent="0.2">
      <c r="A9" s="140" t="s">
        <v>86</v>
      </c>
      <c r="B9" s="74" t="s">
        <v>181</v>
      </c>
      <c r="C9" s="74">
        <v>35.4</v>
      </c>
      <c r="D9" s="74">
        <v>3668.22</v>
      </c>
      <c r="E9" s="74">
        <v>76.3</v>
      </c>
      <c r="F9" s="74">
        <v>16.47</v>
      </c>
      <c r="G9" s="264"/>
      <c r="H9" s="76"/>
      <c r="I9" s="76"/>
      <c r="J9" s="79"/>
      <c r="K9" s="79"/>
    </row>
    <row r="10" spans="1:11" x14ac:dyDescent="0.2">
      <c r="A10" s="140" t="s">
        <v>87</v>
      </c>
      <c r="B10" s="74">
        <v>91.8</v>
      </c>
      <c r="C10" s="74" t="s">
        <v>225</v>
      </c>
      <c r="D10" s="74">
        <v>26207.97</v>
      </c>
      <c r="E10" s="74">
        <v>79.23</v>
      </c>
      <c r="F10" s="74">
        <v>55.3</v>
      </c>
      <c r="G10" s="264"/>
      <c r="H10" s="76"/>
      <c r="I10" s="76"/>
      <c r="J10" s="76"/>
      <c r="K10" s="76"/>
    </row>
    <row r="11" spans="1:11" x14ac:dyDescent="0.2">
      <c r="A11" s="140" t="s">
        <v>88</v>
      </c>
      <c r="B11" s="74" t="s">
        <v>181</v>
      </c>
      <c r="C11" s="74" t="s">
        <v>181</v>
      </c>
      <c r="D11" s="74">
        <v>169.03</v>
      </c>
      <c r="E11" s="74" t="s">
        <v>181</v>
      </c>
      <c r="F11" s="74">
        <v>6.02</v>
      </c>
      <c r="G11" s="264"/>
      <c r="H11" s="79"/>
      <c r="I11" s="76"/>
      <c r="J11" s="79"/>
      <c r="K11" s="79"/>
    </row>
    <row r="12" spans="1:11" x14ac:dyDescent="0.2">
      <c r="A12" s="140" t="s">
        <v>89</v>
      </c>
      <c r="B12" s="74" t="s">
        <v>181</v>
      </c>
      <c r="C12" s="74" t="s">
        <v>181</v>
      </c>
      <c r="D12" s="74">
        <v>4362.3599999999997</v>
      </c>
      <c r="E12" s="74">
        <v>39.9</v>
      </c>
      <c r="F12" s="74">
        <v>27.55</v>
      </c>
      <c r="G12" s="264"/>
      <c r="H12" s="76"/>
      <c r="I12" s="76"/>
      <c r="J12" s="79"/>
      <c r="K12" s="76"/>
    </row>
    <row r="13" spans="1:11" x14ac:dyDescent="0.2">
      <c r="A13" s="140" t="s">
        <v>90</v>
      </c>
      <c r="B13" s="74" t="s">
        <v>181</v>
      </c>
      <c r="C13" s="74" t="s">
        <v>181</v>
      </c>
      <c r="D13" s="74">
        <v>2990.95</v>
      </c>
      <c r="E13" s="74">
        <v>478.93</v>
      </c>
      <c r="F13" s="74">
        <v>20</v>
      </c>
      <c r="G13" s="264"/>
      <c r="H13" s="76"/>
      <c r="I13" s="76"/>
      <c r="J13" s="76"/>
      <c r="K13" s="76"/>
    </row>
    <row r="14" spans="1:11" x14ac:dyDescent="0.2">
      <c r="A14" s="140" t="s">
        <v>91</v>
      </c>
      <c r="B14" s="74" t="s">
        <v>181</v>
      </c>
      <c r="C14" s="74" t="s">
        <v>181</v>
      </c>
      <c r="D14" s="74">
        <v>1298.8499999999999</v>
      </c>
      <c r="E14" s="74" t="s">
        <v>181</v>
      </c>
      <c r="F14" s="74">
        <v>47.6</v>
      </c>
      <c r="G14" s="264"/>
      <c r="H14" s="79"/>
      <c r="I14" s="76"/>
      <c r="J14" s="79"/>
      <c r="K14" s="76"/>
    </row>
    <row r="15" spans="1:11" x14ac:dyDescent="0.2">
      <c r="A15" s="140" t="s">
        <v>92</v>
      </c>
      <c r="B15" s="74">
        <v>431.8</v>
      </c>
      <c r="C15" s="74">
        <v>602.91999999999996</v>
      </c>
      <c r="D15" s="74">
        <v>3320.68</v>
      </c>
      <c r="E15" s="74" t="s">
        <v>181</v>
      </c>
      <c r="F15" s="74">
        <v>768.23</v>
      </c>
      <c r="G15" s="264"/>
      <c r="H15" s="76"/>
      <c r="I15" s="76"/>
      <c r="J15" s="79"/>
      <c r="K15" s="76"/>
    </row>
    <row r="16" spans="1:11" x14ac:dyDescent="0.2">
      <c r="A16" s="140" t="s">
        <v>93</v>
      </c>
      <c r="B16" s="74" t="s">
        <v>181</v>
      </c>
      <c r="C16" s="74">
        <v>1442.27</v>
      </c>
      <c r="D16" s="74">
        <v>5411.92</v>
      </c>
      <c r="E16" s="74" t="s">
        <v>181</v>
      </c>
      <c r="F16" s="74">
        <v>18.73</v>
      </c>
      <c r="G16" s="264"/>
      <c r="H16" s="76"/>
      <c r="I16" s="76"/>
      <c r="J16" s="79"/>
      <c r="K16" s="79"/>
    </row>
    <row r="17" spans="1:11" x14ac:dyDescent="0.2">
      <c r="A17" s="140" t="s">
        <v>94</v>
      </c>
      <c r="B17" s="74" t="s">
        <v>181</v>
      </c>
      <c r="C17" s="74">
        <v>6.52</v>
      </c>
      <c r="D17" s="74">
        <v>265.01</v>
      </c>
      <c r="E17" s="74" t="s">
        <v>181</v>
      </c>
      <c r="F17" s="74">
        <v>9.5</v>
      </c>
      <c r="G17" s="264"/>
      <c r="H17" s="76"/>
      <c r="I17" s="76"/>
      <c r="J17" s="79"/>
      <c r="K17" s="76"/>
    </row>
    <row r="18" spans="1:11" x14ac:dyDescent="0.2">
      <c r="A18" s="140" t="s">
        <v>95</v>
      </c>
      <c r="B18" s="74" t="s">
        <v>181</v>
      </c>
      <c r="C18" s="74" t="s">
        <v>181</v>
      </c>
      <c r="D18" s="74">
        <v>2171.58</v>
      </c>
      <c r="E18" s="74" t="s">
        <v>181</v>
      </c>
      <c r="F18" s="74" t="s">
        <v>181</v>
      </c>
      <c r="G18" s="264"/>
      <c r="H18" s="79"/>
      <c r="I18" s="76"/>
      <c r="J18" s="79"/>
      <c r="K18" s="79"/>
    </row>
    <row r="19" spans="1:11" x14ac:dyDescent="0.2">
      <c r="A19" s="140" t="s">
        <v>96</v>
      </c>
      <c r="B19" s="74">
        <v>1120.8499999999999</v>
      </c>
      <c r="C19" s="74">
        <v>4332.17</v>
      </c>
      <c r="D19" s="74">
        <v>1842.81</v>
      </c>
      <c r="E19" s="74">
        <v>273.68</v>
      </c>
      <c r="F19" s="74">
        <v>29.55</v>
      </c>
      <c r="G19" s="264"/>
      <c r="H19" s="76"/>
      <c r="I19" s="76"/>
      <c r="J19" s="79"/>
      <c r="K19" s="76"/>
    </row>
    <row r="20" spans="1:11" x14ac:dyDescent="0.2">
      <c r="A20" s="140" t="s">
        <v>97</v>
      </c>
      <c r="B20" s="74" t="s">
        <v>225</v>
      </c>
      <c r="C20" s="74">
        <v>4036.62</v>
      </c>
      <c r="D20" s="74">
        <v>2007.94</v>
      </c>
      <c r="E20" s="74" t="s">
        <v>181</v>
      </c>
      <c r="F20" s="74">
        <v>2.4</v>
      </c>
      <c r="G20" s="264"/>
      <c r="H20" s="76"/>
      <c r="I20" s="76"/>
      <c r="J20" s="79"/>
      <c r="K20" s="79"/>
    </row>
    <row r="21" spans="1:11" x14ac:dyDescent="0.2">
      <c r="A21" s="140" t="s">
        <v>182</v>
      </c>
      <c r="B21" s="74" t="s">
        <v>181</v>
      </c>
      <c r="C21" s="74" t="s">
        <v>181</v>
      </c>
      <c r="D21" s="74">
        <v>8974.49</v>
      </c>
      <c r="E21" s="74">
        <v>750</v>
      </c>
      <c r="F21" s="74" t="s">
        <v>181</v>
      </c>
      <c r="G21" s="264"/>
      <c r="H21" s="76"/>
      <c r="I21" s="76"/>
      <c r="J21" s="76"/>
      <c r="K21" s="76"/>
    </row>
    <row r="22" spans="1:11" x14ac:dyDescent="0.2">
      <c r="A22" s="140" t="s">
        <v>99</v>
      </c>
      <c r="B22" s="74" t="s">
        <v>181</v>
      </c>
      <c r="C22" s="74" t="s">
        <v>181</v>
      </c>
      <c r="D22" s="74">
        <v>4.2</v>
      </c>
      <c r="E22" s="74" t="s">
        <v>181</v>
      </c>
      <c r="F22" s="74" t="s">
        <v>181</v>
      </c>
      <c r="G22" s="264"/>
      <c r="H22" s="76"/>
      <c r="I22" s="76"/>
      <c r="J22" s="76"/>
      <c r="K22" s="76"/>
    </row>
    <row r="23" spans="1:11" x14ac:dyDescent="0.2">
      <c r="A23" s="140" t="s">
        <v>100</v>
      </c>
      <c r="B23" s="101" t="s">
        <v>181</v>
      </c>
      <c r="C23" s="101" t="s">
        <v>181</v>
      </c>
      <c r="D23" s="101">
        <v>19849.349999999999</v>
      </c>
      <c r="E23" s="101" t="s">
        <v>181</v>
      </c>
      <c r="F23" s="101">
        <v>1.1000000000000001</v>
      </c>
      <c r="G23" s="264"/>
      <c r="H23" s="76"/>
      <c r="I23" s="76"/>
      <c r="J23" s="79"/>
      <c r="K23" s="76"/>
    </row>
    <row r="24" spans="1:11" x14ac:dyDescent="0.2">
      <c r="A24" s="140" t="s">
        <v>102</v>
      </c>
      <c r="B24" s="101" t="s">
        <v>181</v>
      </c>
      <c r="C24" s="101" t="s">
        <v>181</v>
      </c>
      <c r="D24" s="101" t="s">
        <v>181</v>
      </c>
      <c r="E24" s="101" t="s">
        <v>181</v>
      </c>
      <c r="F24" s="101">
        <v>3.1</v>
      </c>
      <c r="G24" s="264"/>
      <c r="H24" s="76"/>
      <c r="I24" s="76"/>
      <c r="J24" s="79"/>
      <c r="K24" s="76"/>
    </row>
    <row r="25" spans="1:11" x14ac:dyDescent="0.2">
      <c r="A25" s="141" t="s">
        <v>103</v>
      </c>
      <c r="B25" s="82" t="s">
        <v>181</v>
      </c>
      <c r="C25" s="82" t="s">
        <v>181</v>
      </c>
      <c r="D25" s="82">
        <v>552.67999999999995</v>
      </c>
      <c r="E25" s="82" t="s">
        <v>181</v>
      </c>
      <c r="F25" s="82" t="s">
        <v>225</v>
      </c>
      <c r="G25" s="264"/>
      <c r="H25" s="76"/>
      <c r="I25" s="79"/>
      <c r="J25" s="79"/>
      <c r="K25" s="79"/>
    </row>
    <row r="26" spans="1:11" x14ac:dyDescent="0.2">
      <c r="A26" s="142"/>
      <c r="B26" s="101"/>
      <c r="C26" s="101"/>
      <c r="D26" s="101"/>
      <c r="E26" s="101"/>
      <c r="F26" s="101"/>
      <c r="G26" s="79"/>
      <c r="H26" s="76"/>
      <c r="I26" s="79"/>
      <c r="J26" s="79"/>
      <c r="K26" s="79"/>
    </row>
    <row r="27" spans="1:11" x14ac:dyDescent="0.2">
      <c r="A27" s="142"/>
      <c r="H27" s="76"/>
      <c r="I27" s="79"/>
      <c r="J27" s="79"/>
      <c r="K27" s="79"/>
    </row>
    <row r="28" spans="1:11" ht="27" customHeight="1" x14ac:dyDescent="0.2">
      <c r="A28" s="372" t="s">
        <v>132</v>
      </c>
      <c r="B28" s="372"/>
      <c r="C28" s="372"/>
      <c r="D28" s="372"/>
      <c r="E28" s="372"/>
      <c r="F28" s="372"/>
    </row>
    <row r="29" spans="1:11" x14ac:dyDescent="0.2">
      <c r="A29" s="144"/>
      <c r="B29" s="144"/>
      <c r="C29" s="144"/>
      <c r="D29" s="144"/>
      <c r="E29" s="144"/>
      <c r="F29" s="145" t="s">
        <v>125</v>
      </c>
      <c r="G29" s="146"/>
    </row>
    <row r="30" spans="1:11" ht="16.5" customHeight="1" x14ac:dyDescent="0.2">
      <c r="A30" s="363"/>
      <c r="B30" s="365" t="s">
        <v>126</v>
      </c>
      <c r="C30" s="366"/>
      <c r="D30" s="363"/>
      <c r="E30" s="367" t="s">
        <v>133</v>
      </c>
      <c r="F30" s="369" t="s">
        <v>127</v>
      </c>
      <c r="G30" s="146"/>
    </row>
    <row r="31" spans="1:11" ht="22.5" x14ac:dyDescent="0.2">
      <c r="A31" s="363"/>
      <c r="B31" s="139" t="s">
        <v>128</v>
      </c>
      <c r="C31" s="139" t="s">
        <v>129</v>
      </c>
      <c r="D31" s="139" t="s">
        <v>130</v>
      </c>
      <c r="E31" s="368"/>
      <c r="F31" s="370"/>
      <c r="G31" s="146"/>
    </row>
    <row r="32" spans="1:11" ht="12" customHeight="1" x14ac:dyDescent="0.2">
      <c r="A32" s="140" t="s">
        <v>83</v>
      </c>
      <c r="B32" s="99">
        <v>1256.2</v>
      </c>
      <c r="C32" s="99">
        <v>91767.2</v>
      </c>
      <c r="D32" s="99">
        <v>41741.5</v>
      </c>
      <c r="E32" s="99">
        <v>12604.2</v>
      </c>
      <c r="F32" s="99">
        <v>270.3</v>
      </c>
      <c r="G32" s="146"/>
      <c r="H32" s="146"/>
      <c r="I32" s="147"/>
      <c r="J32" s="146"/>
      <c r="K32" s="146"/>
    </row>
    <row r="33" spans="1:11" x14ac:dyDescent="0.2">
      <c r="A33" s="140" t="s">
        <v>84</v>
      </c>
      <c r="B33" s="101" t="s">
        <v>181</v>
      </c>
      <c r="C33" s="101">
        <v>1348.9</v>
      </c>
      <c r="D33" s="101">
        <v>3.6</v>
      </c>
      <c r="E33" s="101">
        <v>281.60000000000002</v>
      </c>
      <c r="F33" s="101">
        <v>10.7</v>
      </c>
      <c r="G33" s="146"/>
      <c r="H33" s="146"/>
      <c r="I33" s="147"/>
      <c r="J33" s="146"/>
      <c r="K33" s="146"/>
    </row>
    <row r="34" spans="1:11" x14ac:dyDescent="0.2">
      <c r="A34" s="140" t="s">
        <v>85</v>
      </c>
      <c r="B34" s="101">
        <v>132.5</v>
      </c>
      <c r="C34" s="101">
        <v>3596.4</v>
      </c>
      <c r="D34" s="101">
        <v>10771.2</v>
      </c>
      <c r="E34" s="101">
        <v>2523.9</v>
      </c>
      <c r="F34" s="101">
        <v>59.5</v>
      </c>
      <c r="G34" s="147"/>
      <c r="H34" s="146"/>
      <c r="I34" s="147"/>
      <c r="J34" s="146"/>
      <c r="K34" s="146"/>
    </row>
    <row r="35" spans="1:11" x14ac:dyDescent="0.2">
      <c r="A35" s="140" t="s">
        <v>86</v>
      </c>
      <c r="B35" s="101" t="s">
        <v>181</v>
      </c>
      <c r="C35" s="101">
        <v>3405.5</v>
      </c>
      <c r="D35" s="101">
        <v>76.2</v>
      </c>
      <c r="E35" s="101">
        <v>217.7</v>
      </c>
      <c r="F35" s="101" t="s">
        <v>181</v>
      </c>
      <c r="G35" s="146"/>
      <c r="H35" s="146"/>
      <c r="I35" s="147"/>
      <c r="J35" s="146"/>
      <c r="K35" s="147"/>
    </row>
    <row r="36" spans="1:11" x14ac:dyDescent="0.2">
      <c r="A36" s="140" t="s">
        <v>87</v>
      </c>
      <c r="B36" s="101">
        <v>451.4</v>
      </c>
      <c r="C36" s="101">
        <v>9345.6</v>
      </c>
      <c r="D36" s="101">
        <v>121.3</v>
      </c>
      <c r="E36" s="101">
        <v>448.9</v>
      </c>
      <c r="F36" s="101">
        <v>25.3</v>
      </c>
      <c r="G36" s="146"/>
      <c r="H36" s="146"/>
      <c r="I36" s="147"/>
      <c r="J36" s="146"/>
      <c r="K36" s="146"/>
    </row>
    <row r="37" spans="1:11" x14ac:dyDescent="0.2">
      <c r="A37" s="140" t="s">
        <v>88</v>
      </c>
      <c r="B37" s="101" t="s">
        <v>181</v>
      </c>
      <c r="C37" s="101" t="s">
        <v>181</v>
      </c>
      <c r="D37" s="101">
        <v>764.8</v>
      </c>
      <c r="E37" s="314" t="s">
        <v>181</v>
      </c>
      <c r="F37" s="314" t="s">
        <v>181</v>
      </c>
      <c r="G37" s="146"/>
      <c r="H37" s="146"/>
      <c r="I37" s="147"/>
      <c r="J37" s="147"/>
      <c r="K37" s="147"/>
    </row>
    <row r="38" spans="1:11" x14ac:dyDescent="0.2">
      <c r="A38" s="140" t="s">
        <v>89</v>
      </c>
      <c r="B38" s="101" t="s">
        <v>181</v>
      </c>
      <c r="C38" s="101">
        <v>253</v>
      </c>
      <c r="D38" s="101">
        <v>45</v>
      </c>
      <c r="E38" s="101">
        <v>874.2</v>
      </c>
      <c r="F38" s="101">
        <v>72.900000000000006</v>
      </c>
      <c r="G38" s="146"/>
      <c r="H38" s="146"/>
      <c r="I38" s="147"/>
      <c r="J38" s="146"/>
      <c r="K38" s="146"/>
    </row>
    <row r="39" spans="1:11" x14ac:dyDescent="0.2">
      <c r="A39" s="140" t="s">
        <v>90</v>
      </c>
      <c r="B39" s="101" t="s">
        <v>181</v>
      </c>
      <c r="C39" s="101">
        <v>397.6</v>
      </c>
      <c r="D39" s="101">
        <v>60</v>
      </c>
      <c r="E39" s="101">
        <v>447.9</v>
      </c>
      <c r="F39" s="101" t="s">
        <v>181</v>
      </c>
      <c r="G39" s="146"/>
      <c r="H39" s="146"/>
      <c r="I39" s="147"/>
      <c r="J39" s="146"/>
      <c r="K39" s="146"/>
    </row>
    <row r="40" spans="1:11" x14ac:dyDescent="0.2">
      <c r="A40" s="140" t="s">
        <v>91</v>
      </c>
      <c r="B40" s="101" t="s">
        <v>181</v>
      </c>
      <c r="C40" s="101">
        <v>2651.7</v>
      </c>
      <c r="D40" s="101">
        <v>1470.3</v>
      </c>
      <c r="E40" s="101">
        <v>194.5</v>
      </c>
      <c r="F40" s="101">
        <v>11.1</v>
      </c>
      <c r="G40" s="146"/>
      <c r="H40" s="146"/>
      <c r="I40" s="147"/>
      <c r="J40" s="146"/>
      <c r="K40" s="146"/>
    </row>
    <row r="41" spans="1:11" x14ac:dyDescent="0.2">
      <c r="A41" s="140" t="s">
        <v>92</v>
      </c>
      <c r="B41" s="101" t="s">
        <v>181</v>
      </c>
      <c r="C41" s="101">
        <v>230.8</v>
      </c>
      <c r="D41" s="101">
        <v>204.4</v>
      </c>
      <c r="E41" s="101">
        <v>437.3</v>
      </c>
      <c r="F41" s="101">
        <v>17</v>
      </c>
      <c r="G41" s="146"/>
      <c r="H41" s="146"/>
      <c r="I41" s="147"/>
      <c r="J41" s="146"/>
      <c r="K41" s="146"/>
    </row>
    <row r="42" spans="1:11" x14ac:dyDescent="0.2">
      <c r="A42" s="140" t="s">
        <v>93</v>
      </c>
      <c r="B42" s="101" t="s">
        <v>181</v>
      </c>
      <c r="C42" s="101">
        <v>15366.9</v>
      </c>
      <c r="D42" s="101">
        <v>198.1</v>
      </c>
      <c r="E42" s="101">
        <v>1167.8</v>
      </c>
      <c r="F42" s="101">
        <v>53.1</v>
      </c>
      <c r="G42" s="146"/>
      <c r="H42" s="146"/>
      <c r="I42" s="147"/>
      <c r="J42" s="146"/>
      <c r="K42" s="147"/>
    </row>
    <row r="43" spans="1:11" x14ac:dyDescent="0.2">
      <c r="A43" s="140" t="s">
        <v>94</v>
      </c>
      <c r="B43" s="101" t="s">
        <v>181</v>
      </c>
      <c r="C43" s="101">
        <v>1777</v>
      </c>
      <c r="D43" s="101">
        <v>16.7</v>
      </c>
      <c r="E43" s="101">
        <v>4.5999999999999996</v>
      </c>
      <c r="F43" s="101" t="s">
        <v>181</v>
      </c>
      <c r="G43" s="146"/>
      <c r="H43" s="146"/>
      <c r="I43" s="147"/>
      <c r="J43" s="146"/>
      <c r="K43" s="146"/>
    </row>
    <row r="44" spans="1:11" x14ac:dyDescent="0.2">
      <c r="A44" s="140" t="s">
        <v>96</v>
      </c>
      <c r="B44" s="101">
        <v>616.6</v>
      </c>
      <c r="C44" s="101">
        <v>19474.900000000001</v>
      </c>
      <c r="D44" s="101">
        <v>93.2</v>
      </c>
      <c r="E44" s="101">
        <v>1712.6</v>
      </c>
      <c r="F44" s="101" t="s">
        <v>181</v>
      </c>
      <c r="G44" s="146"/>
      <c r="H44" s="146"/>
      <c r="I44" s="147"/>
      <c r="J44" s="146"/>
      <c r="K44" s="146"/>
    </row>
    <row r="45" spans="1:11" x14ac:dyDescent="0.2">
      <c r="A45" s="140" t="s">
        <v>97</v>
      </c>
      <c r="B45" s="101">
        <v>55.7</v>
      </c>
      <c r="C45" s="101">
        <v>24453.3</v>
      </c>
      <c r="D45" s="101">
        <v>6268.2</v>
      </c>
      <c r="E45" s="101">
        <v>3697.3</v>
      </c>
      <c r="F45" s="101" t="s">
        <v>181</v>
      </c>
      <c r="G45" s="147"/>
      <c r="H45" s="146"/>
      <c r="I45" s="147"/>
      <c r="J45" s="146"/>
      <c r="K45" s="147"/>
    </row>
    <row r="46" spans="1:11" x14ac:dyDescent="0.2">
      <c r="A46" s="140" t="s">
        <v>182</v>
      </c>
      <c r="B46" s="101" t="s">
        <v>181</v>
      </c>
      <c r="C46" s="101">
        <v>1339.4</v>
      </c>
      <c r="D46" s="101">
        <v>18026.900000000001</v>
      </c>
      <c r="E46" s="101">
        <v>90.8</v>
      </c>
      <c r="F46" s="101">
        <v>11.9</v>
      </c>
      <c r="H46" s="146"/>
      <c r="I46" s="147"/>
      <c r="J46" s="146"/>
      <c r="K46" s="147"/>
    </row>
    <row r="47" spans="1:11" x14ac:dyDescent="0.2">
      <c r="A47" s="140" t="s">
        <v>100</v>
      </c>
      <c r="B47" s="101" t="s">
        <v>181</v>
      </c>
      <c r="C47" s="101">
        <v>7263.3</v>
      </c>
      <c r="D47" s="101">
        <v>7.2</v>
      </c>
      <c r="E47" s="101">
        <v>485.5</v>
      </c>
      <c r="F47" s="101">
        <v>8.6</v>
      </c>
      <c r="H47" s="146"/>
      <c r="I47" s="147"/>
      <c r="J47" s="146"/>
      <c r="K47" s="146"/>
    </row>
    <row r="48" spans="1:11" x14ac:dyDescent="0.2">
      <c r="A48" s="141" t="s">
        <v>103</v>
      </c>
      <c r="B48" s="82" t="s">
        <v>181</v>
      </c>
      <c r="C48" s="82">
        <v>862.8</v>
      </c>
      <c r="D48" s="82">
        <v>3614.5</v>
      </c>
      <c r="E48" s="82">
        <v>19.7</v>
      </c>
      <c r="F48" s="265" t="s">
        <v>181</v>
      </c>
      <c r="H48" s="147"/>
      <c r="I48" s="147"/>
      <c r="J48" s="147"/>
      <c r="K48" s="147"/>
    </row>
    <row r="49" spans="1:12" x14ac:dyDescent="0.2">
      <c r="H49" s="147"/>
      <c r="I49" s="147"/>
      <c r="J49" s="147"/>
      <c r="K49" s="147"/>
      <c r="L49" s="147"/>
    </row>
    <row r="50" spans="1:12" ht="27" customHeight="1" x14ac:dyDescent="0.2">
      <c r="A50" s="373" t="s">
        <v>134</v>
      </c>
      <c r="B50" s="373"/>
      <c r="C50" s="373"/>
      <c r="D50" s="373"/>
      <c r="E50" s="373"/>
      <c r="F50" s="373"/>
      <c r="H50" s="146"/>
      <c r="I50" s="146"/>
      <c r="J50" s="147"/>
      <c r="K50" s="146"/>
      <c r="L50" s="146"/>
    </row>
    <row r="51" spans="1:12" ht="12.75" customHeight="1" x14ac:dyDescent="0.2">
      <c r="A51" s="149"/>
      <c r="B51" s="128"/>
      <c r="C51" s="128"/>
      <c r="D51" s="128"/>
      <c r="E51" s="128"/>
      <c r="F51" s="151" t="s">
        <v>135</v>
      </c>
      <c r="G51" s="129"/>
      <c r="H51" s="61"/>
      <c r="I51" s="61"/>
      <c r="J51" s="61"/>
      <c r="K51" s="61"/>
      <c r="L51" s="61"/>
    </row>
    <row r="52" spans="1:12" ht="14.25" customHeight="1" x14ac:dyDescent="0.2">
      <c r="A52" s="363"/>
      <c r="B52" s="365" t="s">
        <v>126</v>
      </c>
      <c r="C52" s="366"/>
      <c r="D52" s="363"/>
      <c r="E52" s="364" t="s">
        <v>133</v>
      </c>
      <c r="F52" s="365" t="s">
        <v>127</v>
      </c>
      <c r="G52" s="129"/>
    </row>
    <row r="53" spans="1:12" ht="22.5" x14ac:dyDescent="0.2">
      <c r="A53" s="363"/>
      <c r="B53" s="139" t="s">
        <v>129</v>
      </c>
      <c r="C53" s="139" t="s">
        <v>130</v>
      </c>
      <c r="D53" s="139" t="s">
        <v>131</v>
      </c>
      <c r="E53" s="364"/>
      <c r="F53" s="365"/>
      <c r="G53" s="79"/>
    </row>
    <row r="54" spans="1:12" x14ac:dyDescent="0.2">
      <c r="A54" s="140" t="s">
        <v>83</v>
      </c>
      <c r="B54" s="74">
        <v>1562.2</v>
      </c>
      <c r="C54" s="74">
        <v>799202.3</v>
      </c>
      <c r="D54" s="74">
        <v>6271.5</v>
      </c>
      <c r="E54" s="74">
        <v>41371.4</v>
      </c>
      <c r="F54" s="74">
        <v>3512</v>
      </c>
      <c r="G54" s="79"/>
      <c r="H54" s="129"/>
      <c r="I54" s="129"/>
      <c r="J54" s="75"/>
      <c r="K54" s="75"/>
    </row>
    <row r="55" spans="1:12" x14ac:dyDescent="0.2">
      <c r="A55" s="140" t="s">
        <v>84</v>
      </c>
      <c r="B55" s="74" t="s">
        <v>181</v>
      </c>
      <c r="C55" s="74">
        <v>751.6</v>
      </c>
      <c r="D55" s="74" t="s">
        <v>181</v>
      </c>
      <c r="E55" s="74" t="s">
        <v>181</v>
      </c>
      <c r="F55" s="74" t="s">
        <v>181</v>
      </c>
      <c r="G55" s="79"/>
      <c r="H55" s="129"/>
      <c r="I55" s="129"/>
      <c r="J55" s="75"/>
      <c r="K55" s="75"/>
    </row>
    <row r="56" spans="1:12" x14ac:dyDescent="0.2">
      <c r="A56" s="140" t="s">
        <v>85</v>
      </c>
      <c r="B56" s="74" t="s">
        <v>181</v>
      </c>
      <c r="C56" s="74">
        <v>121081</v>
      </c>
      <c r="D56" s="74" t="s">
        <v>181</v>
      </c>
      <c r="E56" s="74">
        <v>2435</v>
      </c>
      <c r="F56" s="74">
        <v>316</v>
      </c>
      <c r="G56" s="79"/>
      <c r="H56" s="129"/>
      <c r="I56" s="129"/>
      <c r="J56" s="75"/>
      <c r="K56" s="75"/>
    </row>
    <row r="57" spans="1:12" x14ac:dyDescent="0.2">
      <c r="A57" s="140" t="s">
        <v>86</v>
      </c>
      <c r="B57" s="74" t="s">
        <v>181</v>
      </c>
      <c r="C57" s="74">
        <v>32593</v>
      </c>
      <c r="D57" s="74" t="s">
        <v>181</v>
      </c>
      <c r="E57" s="74">
        <v>1091</v>
      </c>
      <c r="F57" s="74" t="s">
        <v>181</v>
      </c>
      <c r="G57" s="79"/>
      <c r="H57" s="129"/>
      <c r="I57" s="79"/>
      <c r="J57" s="75"/>
      <c r="K57" s="79"/>
    </row>
    <row r="58" spans="1:12" x14ac:dyDescent="0.2">
      <c r="A58" s="140" t="s">
        <v>87</v>
      </c>
      <c r="B58" s="74" t="s">
        <v>181</v>
      </c>
      <c r="C58" s="74">
        <v>84071.9</v>
      </c>
      <c r="D58" s="74">
        <v>2037.9</v>
      </c>
      <c r="E58" s="74">
        <v>32552</v>
      </c>
      <c r="F58" s="74">
        <v>1355</v>
      </c>
      <c r="G58" s="79"/>
      <c r="H58" s="129"/>
      <c r="I58" s="129"/>
      <c r="J58" s="75"/>
      <c r="K58" s="79"/>
    </row>
    <row r="59" spans="1:12" x14ac:dyDescent="0.2">
      <c r="A59" s="140" t="s">
        <v>89</v>
      </c>
      <c r="B59" s="74" t="s">
        <v>181</v>
      </c>
      <c r="C59" s="74">
        <v>27528</v>
      </c>
      <c r="D59" s="74" t="s">
        <v>181</v>
      </c>
      <c r="E59" s="74">
        <v>10</v>
      </c>
      <c r="F59" s="74" t="s">
        <v>181</v>
      </c>
      <c r="G59" s="79"/>
      <c r="H59" s="129"/>
      <c r="I59" s="129"/>
      <c r="J59" s="75"/>
      <c r="K59" s="79"/>
    </row>
    <row r="60" spans="1:12" x14ac:dyDescent="0.2">
      <c r="A60" s="140" t="s">
        <v>90</v>
      </c>
      <c r="B60" s="74" t="s">
        <v>181</v>
      </c>
      <c r="C60" s="74">
        <v>7326</v>
      </c>
      <c r="D60" s="74" t="s">
        <v>181</v>
      </c>
      <c r="E60" s="74" t="s">
        <v>181</v>
      </c>
      <c r="F60" s="74" t="s">
        <v>181</v>
      </c>
      <c r="G60" s="79"/>
      <c r="H60" s="129"/>
      <c r="I60" s="79"/>
      <c r="J60" s="79"/>
      <c r="K60" s="79"/>
    </row>
    <row r="61" spans="1:12" x14ac:dyDescent="0.2">
      <c r="A61" s="140" t="s">
        <v>91</v>
      </c>
      <c r="B61" s="74" t="s">
        <v>181</v>
      </c>
      <c r="C61" s="74">
        <v>63860</v>
      </c>
      <c r="D61" s="74" t="s">
        <v>181</v>
      </c>
      <c r="E61" s="74">
        <v>1861</v>
      </c>
      <c r="F61" s="74" t="s">
        <v>181</v>
      </c>
      <c r="G61" s="79"/>
      <c r="H61" s="129"/>
      <c r="I61" s="79"/>
      <c r="J61" s="79"/>
      <c r="K61" s="79"/>
    </row>
    <row r="62" spans="1:12" x14ac:dyDescent="0.2">
      <c r="A62" s="140" t="s">
        <v>92</v>
      </c>
      <c r="B62" s="74" t="s">
        <v>181</v>
      </c>
      <c r="C62" s="74">
        <v>141944.1</v>
      </c>
      <c r="D62" s="74">
        <v>4233.6000000000004</v>
      </c>
      <c r="E62" s="74">
        <v>1829.3</v>
      </c>
      <c r="F62" s="74">
        <v>1841</v>
      </c>
      <c r="G62" s="79"/>
      <c r="H62" s="129"/>
      <c r="I62" s="129"/>
      <c r="J62" s="75"/>
      <c r="K62" s="75"/>
    </row>
    <row r="63" spans="1:12" x14ac:dyDescent="0.2">
      <c r="A63" s="140" t="s">
        <v>93</v>
      </c>
      <c r="B63" s="74" t="s">
        <v>181</v>
      </c>
      <c r="C63" s="74">
        <v>91522.8</v>
      </c>
      <c r="D63" s="74" t="s">
        <v>181</v>
      </c>
      <c r="E63" s="74" t="s">
        <v>181</v>
      </c>
      <c r="F63" s="74" t="s">
        <v>181</v>
      </c>
      <c r="G63" s="79"/>
      <c r="H63" s="129"/>
      <c r="I63" s="129"/>
      <c r="J63" s="79"/>
      <c r="K63" s="79"/>
    </row>
    <row r="64" spans="1:12" x14ac:dyDescent="0.2">
      <c r="A64" s="140" t="s">
        <v>96</v>
      </c>
      <c r="B64" s="74" t="s">
        <v>181</v>
      </c>
      <c r="C64" s="74">
        <v>32647.3</v>
      </c>
      <c r="D64" s="74" t="s">
        <v>181</v>
      </c>
      <c r="E64" s="74" t="s">
        <v>181</v>
      </c>
      <c r="F64" s="74" t="s">
        <v>181</v>
      </c>
      <c r="G64" s="79"/>
      <c r="H64" s="129"/>
      <c r="I64" s="79"/>
      <c r="J64" s="79"/>
      <c r="K64" s="79"/>
    </row>
    <row r="65" spans="1:12" x14ac:dyDescent="0.2">
      <c r="A65" s="140" t="s">
        <v>97</v>
      </c>
      <c r="B65" s="74" t="s">
        <v>181</v>
      </c>
      <c r="C65" s="74">
        <v>125881.60000000001</v>
      </c>
      <c r="D65" s="74" t="s">
        <v>181</v>
      </c>
      <c r="E65" s="74">
        <v>413.6</v>
      </c>
      <c r="F65" s="74" t="s">
        <v>181</v>
      </c>
      <c r="G65" s="79"/>
      <c r="H65" s="129"/>
      <c r="I65" s="129"/>
      <c r="J65" s="75"/>
      <c r="K65" s="79"/>
    </row>
    <row r="66" spans="1:12" x14ac:dyDescent="0.2">
      <c r="A66" s="140" t="s">
        <v>182</v>
      </c>
      <c r="B66" s="101" t="s">
        <v>181</v>
      </c>
      <c r="C66" s="101">
        <v>27213.7</v>
      </c>
      <c r="D66" s="101" t="s">
        <v>181</v>
      </c>
      <c r="E66" s="101" t="s">
        <v>181</v>
      </c>
      <c r="F66" s="101" t="s">
        <v>181</v>
      </c>
      <c r="G66" s="79"/>
      <c r="H66" s="129"/>
      <c r="I66" s="79"/>
      <c r="J66" s="79"/>
      <c r="K66" s="79"/>
    </row>
    <row r="67" spans="1:12" x14ac:dyDescent="0.2">
      <c r="A67" s="140" t="s">
        <v>99</v>
      </c>
      <c r="B67" s="304" t="s">
        <v>181</v>
      </c>
      <c r="C67" s="304">
        <v>1407.2</v>
      </c>
      <c r="D67" s="304" t="s">
        <v>181</v>
      </c>
      <c r="E67" s="304">
        <v>1147.7</v>
      </c>
      <c r="F67" s="304" t="s">
        <v>181</v>
      </c>
      <c r="H67" s="79"/>
      <c r="I67" s="79"/>
      <c r="J67" s="79"/>
      <c r="K67" s="79"/>
    </row>
    <row r="68" spans="1:12" x14ac:dyDescent="0.2">
      <c r="A68" s="140" t="s">
        <v>100</v>
      </c>
      <c r="B68" s="304">
        <v>1562.2</v>
      </c>
      <c r="C68" s="304">
        <v>137.19999999999999</v>
      </c>
      <c r="D68" s="304" t="s">
        <v>181</v>
      </c>
      <c r="E68" s="304" t="s">
        <v>181</v>
      </c>
      <c r="F68" s="304" t="s">
        <v>181</v>
      </c>
      <c r="H68" s="79"/>
      <c r="I68" s="79"/>
      <c r="J68" s="79"/>
      <c r="K68" s="79"/>
    </row>
    <row r="69" spans="1:12" x14ac:dyDescent="0.2">
      <c r="A69" s="141" t="s">
        <v>103</v>
      </c>
      <c r="B69" s="266" t="s">
        <v>181</v>
      </c>
      <c r="C69" s="266">
        <v>41236.9</v>
      </c>
      <c r="D69" s="266" t="s">
        <v>181</v>
      </c>
      <c r="E69" s="266">
        <v>31.8</v>
      </c>
      <c r="F69" s="267" t="s">
        <v>181</v>
      </c>
      <c r="H69" s="79"/>
      <c r="I69" s="79"/>
      <c r="J69" s="79"/>
      <c r="K69" s="79"/>
    </row>
    <row r="70" spans="1:12" x14ac:dyDescent="0.2">
      <c r="E70" s="154"/>
      <c r="H70" s="79"/>
      <c r="I70" s="79"/>
      <c r="J70" s="79"/>
      <c r="K70" s="79"/>
      <c r="L70" s="79"/>
    </row>
    <row r="71" spans="1:12" ht="12.75" customHeight="1" x14ac:dyDescent="0.2">
      <c r="H71" s="79"/>
      <c r="I71" s="129"/>
      <c r="J71" s="79"/>
      <c r="K71" s="75"/>
      <c r="L71" s="79"/>
    </row>
    <row r="72" spans="1:12" ht="27" customHeight="1" x14ac:dyDescent="0.2">
      <c r="A72" s="374" t="s">
        <v>136</v>
      </c>
      <c r="B72" s="374"/>
      <c r="C72" s="374"/>
      <c r="D72" s="374"/>
    </row>
    <row r="73" spans="1:12" x14ac:dyDescent="0.2">
      <c r="A73" s="152"/>
      <c r="B73" s="152"/>
      <c r="C73" s="152"/>
      <c r="D73" s="153" t="s">
        <v>137</v>
      </c>
    </row>
    <row r="74" spans="1:12" ht="16.5" customHeight="1" x14ac:dyDescent="0.2">
      <c r="A74" s="363"/>
      <c r="B74" s="365" t="s">
        <v>126</v>
      </c>
      <c r="C74" s="363"/>
      <c r="D74" s="365" t="s">
        <v>133</v>
      </c>
      <c r="E74" s="154"/>
    </row>
    <row r="75" spans="1:12" ht="22.5" x14ac:dyDescent="0.2">
      <c r="A75" s="363"/>
      <c r="B75" s="298" t="s">
        <v>128</v>
      </c>
      <c r="C75" s="139" t="s">
        <v>130</v>
      </c>
      <c r="D75" s="365"/>
      <c r="E75" s="154"/>
    </row>
    <row r="76" spans="1:12" x14ac:dyDescent="0.2">
      <c r="A76" s="140" t="s">
        <v>83</v>
      </c>
      <c r="B76" s="126">
        <v>3356</v>
      </c>
      <c r="C76" s="131">
        <v>9456</v>
      </c>
      <c r="D76" s="126">
        <v>501</v>
      </c>
    </row>
    <row r="77" spans="1:12" x14ac:dyDescent="0.2">
      <c r="A77" s="140" t="s">
        <v>84</v>
      </c>
      <c r="B77" s="131">
        <v>112</v>
      </c>
      <c r="C77" s="126">
        <v>92</v>
      </c>
      <c r="D77" s="131">
        <v>40</v>
      </c>
    </row>
    <row r="78" spans="1:12" x14ac:dyDescent="0.2">
      <c r="A78" s="140" t="s">
        <v>85</v>
      </c>
      <c r="B78" s="126" t="s">
        <v>181</v>
      </c>
      <c r="C78" s="131">
        <v>652</v>
      </c>
      <c r="D78" s="131">
        <v>162</v>
      </c>
    </row>
    <row r="79" spans="1:12" x14ac:dyDescent="0.2">
      <c r="A79" s="140" t="s">
        <v>86</v>
      </c>
      <c r="B79" s="131">
        <v>5</v>
      </c>
      <c r="C79" s="126" t="s">
        <v>181</v>
      </c>
      <c r="D79" s="131">
        <v>229</v>
      </c>
    </row>
    <row r="80" spans="1:12" x14ac:dyDescent="0.2">
      <c r="A80" s="140" t="s">
        <v>87</v>
      </c>
      <c r="B80" s="131" t="s">
        <v>181</v>
      </c>
      <c r="C80" s="126">
        <v>425</v>
      </c>
      <c r="D80" s="126" t="s">
        <v>181</v>
      </c>
    </row>
    <row r="81" spans="1:4" x14ac:dyDescent="0.2">
      <c r="A81" s="140" t="s">
        <v>89</v>
      </c>
      <c r="B81" s="131">
        <v>187</v>
      </c>
      <c r="C81" s="126" t="s">
        <v>181</v>
      </c>
      <c r="D81" s="131" t="s">
        <v>181</v>
      </c>
    </row>
    <row r="82" spans="1:4" x14ac:dyDescent="0.2">
      <c r="A82" s="140" t="s">
        <v>90</v>
      </c>
      <c r="B82" s="131" t="s">
        <v>181</v>
      </c>
      <c r="C82" s="126">
        <v>4</v>
      </c>
      <c r="D82" s="131" t="s">
        <v>181</v>
      </c>
    </row>
    <row r="83" spans="1:4" x14ac:dyDescent="0.2">
      <c r="A83" s="140" t="s">
        <v>91</v>
      </c>
      <c r="B83" s="131" t="s">
        <v>181</v>
      </c>
      <c r="C83" s="126">
        <v>688</v>
      </c>
      <c r="D83" s="131">
        <v>70</v>
      </c>
    </row>
    <row r="84" spans="1:4" x14ac:dyDescent="0.2">
      <c r="A84" s="140" t="s">
        <v>92</v>
      </c>
      <c r="B84" s="126" t="s">
        <v>181</v>
      </c>
      <c r="C84" s="126">
        <v>22</v>
      </c>
      <c r="D84" s="126" t="s">
        <v>181</v>
      </c>
    </row>
    <row r="85" spans="1:4" x14ac:dyDescent="0.2">
      <c r="A85" s="140" t="s">
        <v>93</v>
      </c>
      <c r="B85" s="126" t="s">
        <v>181</v>
      </c>
      <c r="C85" s="126">
        <v>3924</v>
      </c>
      <c r="D85" s="126" t="s">
        <v>181</v>
      </c>
    </row>
    <row r="86" spans="1:4" x14ac:dyDescent="0.2">
      <c r="A86" s="140" t="s">
        <v>94</v>
      </c>
      <c r="B86" s="126" t="s">
        <v>181</v>
      </c>
      <c r="C86" s="126">
        <v>582</v>
      </c>
      <c r="D86" s="126" t="s">
        <v>181</v>
      </c>
    </row>
    <row r="87" spans="1:4" x14ac:dyDescent="0.2">
      <c r="A87" s="140" t="s">
        <v>96</v>
      </c>
      <c r="B87" s="126">
        <v>3052</v>
      </c>
      <c r="C87" s="126">
        <v>91</v>
      </c>
      <c r="D87" s="126" t="s">
        <v>181</v>
      </c>
    </row>
    <row r="88" spans="1:4" x14ac:dyDescent="0.2">
      <c r="A88" s="140" t="s">
        <v>97</v>
      </c>
      <c r="B88" s="126" t="s">
        <v>181</v>
      </c>
      <c r="C88" s="126">
        <v>471</v>
      </c>
      <c r="D88" s="126" t="s">
        <v>181</v>
      </c>
    </row>
    <row r="89" spans="1:4" x14ac:dyDescent="0.2">
      <c r="A89" s="140" t="s">
        <v>182</v>
      </c>
      <c r="B89" s="126" t="s">
        <v>181</v>
      </c>
      <c r="C89" s="126">
        <v>1606</v>
      </c>
      <c r="D89" s="126" t="s">
        <v>181</v>
      </c>
    </row>
    <row r="90" spans="1:4" x14ac:dyDescent="0.2">
      <c r="A90" s="141" t="s">
        <v>100</v>
      </c>
      <c r="B90" s="133" t="s">
        <v>181</v>
      </c>
      <c r="C90" s="133">
        <v>899</v>
      </c>
      <c r="D90" s="133" t="s">
        <v>181</v>
      </c>
    </row>
    <row r="91" spans="1:4" x14ac:dyDescent="0.2">
      <c r="A91" s="142"/>
      <c r="B91" s="269"/>
      <c r="C91" s="268"/>
      <c r="D91" s="269"/>
    </row>
    <row r="92" spans="1:4" x14ac:dyDescent="0.2">
      <c r="A92" s="140"/>
      <c r="B92" s="269"/>
      <c r="C92" s="268"/>
      <c r="D92" s="269"/>
    </row>
    <row r="93" spans="1:4" ht="29.25" customHeight="1" x14ac:dyDescent="0.2">
      <c r="A93" s="371" t="s">
        <v>138</v>
      </c>
      <c r="B93" s="371"/>
      <c r="C93" s="371"/>
      <c r="D93" s="371"/>
    </row>
    <row r="94" spans="1:4" x14ac:dyDescent="0.2">
      <c r="A94" s="152"/>
      <c r="B94" s="126"/>
      <c r="C94" s="155"/>
      <c r="D94" s="155" t="s">
        <v>137</v>
      </c>
    </row>
    <row r="95" spans="1:4" ht="27" customHeight="1" x14ac:dyDescent="0.2">
      <c r="A95" s="363"/>
      <c r="B95" s="365" t="s">
        <v>126</v>
      </c>
      <c r="C95" s="363"/>
      <c r="D95" s="369" t="s">
        <v>133</v>
      </c>
    </row>
    <row r="96" spans="1:4" ht="22.5" x14ac:dyDescent="0.2">
      <c r="A96" s="363"/>
      <c r="B96" s="298" t="s">
        <v>128</v>
      </c>
      <c r="C96" s="139" t="s">
        <v>130</v>
      </c>
      <c r="D96" s="370"/>
    </row>
    <row r="97" spans="1:4" x14ac:dyDescent="0.2">
      <c r="A97" s="140" t="s">
        <v>83</v>
      </c>
      <c r="B97" s="289">
        <v>95</v>
      </c>
      <c r="C97" s="289">
        <v>16120</v>
      </c>
      <c r="D97" s="289">
        <v>173</v>
      </c>
    </row>
    <row r="98" spans="1:4" x14ac:dyDescent="0.2">
      <c r="A98" s="140" t="s">
        <v>84</v>
      </c>
      <c r="B98" s="162" t="s">
        <v>181</v>
      </c>
      <c r="C98" s="162">
        <v>61</v>
      </c>
      <c r="D98" s="162">
        <v>20</v>
      </c>
    </row>
    <row r="99" spans="1:4" x14ac:dyDescent="0.2">
      <c r="A99" s="140" t="s">
        <v>85</v>
      </c>
      <c r="B99" s="162" t="s">
        <v>181</v>
      </c>
      <c r="C99" s="162">
        <v>58</v>
      </c>
      <c r="D99" s="162">
        <v>150</v>
      </c>
    </row>
    <row r="100" spans="1:4" x14ac:dyDescent="0.2">
      <c r="A100" s="140" t="s">
        <v>87</v>
      </c>
      <c r="B100" s="162" t="s">
        <v>181</v>
      </c>
      <c r="C100" s="162">
        <v>74</v>
      </c>
      <c r="D100" s="162" t="s">
        <v>181</v>
      </c>
    </row>
    <row r="101" spans="1:4" x14ac:dyDescent="0.2">
      <c r="A101" s="140" t="s">
        <v>90</v>
      </c>
      <c r="B101" s="162" t="s">
        <v>181</v>
      </c>
      <c r="C101" s="162">
        <v>4</v>
      </c>
      <c r="D101" s="162" t="s">
        <v>181</v>
      </c>
    </row>
    <row r="102" spans="1:4" x14ac:dyDescent="0.2">
      <c r="A102" s="140" t="s">
        <v>91</v>
      </c>
      <c r="B102" s="162" t="s">
        <v>181</v>
      </c>
      <c r="C102" s="162">
        <v>1196</v>
      </c>
      <c r="D102" s="162" t="s">
        <v>181</v>
      </c>
    </row>
    <row r="103" spans="1:4" x14ac:dyDescent="0.2">
      <c r="A103" s="140" t="s">
        <v>92</v>
      </c>
      <c r="B103" s="162" t="s">
        <v>181</v>
      </c>
      <c r="C103" s="162" t="s">
        <v>181</v>
      </c>
      <c r="D103" s="162" t="s">
        <v>225</v>
      </c>
    </row>
    <row r="104" spans="1:4" x14ac:dyDescent="0.2">
      <c r="A104" s="140" t="s">
        <v>93</v>
      </c>
      <c r="B104" s="162" t="s">
        <v>181</v>
      </c>
      <c r="C104" s="162">
        <v>387</v>
      </c>
      <c r="D104" s="162" t="s">
        <v>181</v>
      </c>
    </row>
    <row r="105" spans="1:4" x14ac:dyDescent="0.2">
      <c r="A105" s="140" t="s">
        <v>94</v>
      </c>
      <c r="B105" s="162" t="s">
        <v>181</v>
      </c>
      <c r="C105" s="162">
        <v>151</v>
      </c>
      <c r="D105" s="162" t="s">
        <v>181</v>
      </c>
    </row>
    <row r="106" spans="1:4" x14ac:dyDescent="0.2">
      <c r="A106" s="140" t="s">
        <v>96</v>
      </c>
      <c r="B106" s="162">
        <v>95</v>
      </c>
      <c r="C106" s="162" t="s">
        <v>181</v>
      </c>
      <c r="D106" s="162" t="s">
        <v>181</v>
      </c>
    </row>
    <row r="107" spans="1:4" x14ac:dyDescent="0.2">
      <c r="A107" s="141" t="s">
        <v>182</v>
      </c>
      <c r="B107" s="133" t="s">
        <v>181</v>
      </c>
      <c r="C107" s="133">
        <v>14189</v>
      </c>
      <c r="D107" s="133" t="s">
        <v>181</v>
      </c>
    </row>
  </sheetData>
  <mergeCells count="23">
    <mergeCell ref="B95:C95"/>
    <mergeCell ref="A93:D93"/>
    <mergeCell ref="F30:F31"/>
    <mergeCell ref="F4:F5"/>
    <mergeCell ref="A28:F28"/>
    <mergeCell ref="A50:F50"/>
    <mergeCell ref="A72:D72"/>
    <mergeCell ref="A1:F1"/>
    <mergeCell ref="A2:F2"/>
    <mergeCell ref="A4:A5"/>
    <mergeCell ref="B4:E4"/>
    <mergeCell ref="A95:A96"/>
    <mergeCell ref="A30:A31"/>
    <mergeCell ref="B30:D30"/>
    <mergeCell ref="A74:A75"/>
    <mergeCell ref="B74:C74"/>
    <mergeCell ref="E30:E31"/>
    <mergeCell ref="A52:A53"/>
    <mergeCell ref="B52:D52"/>
    <mergeCell ref="E52:E53"/>
    <mergeCell ref="F52:F53"/>
    <mergeCell ref="D74:D75"/>
    <mergeCell ref="D95:D96"/>
  </mergeCells>
  <pageMargins left="0.74803149606299213" right="0.59055118110236227" top="0.59055118110236227" bottom="0.59055118110236227" header="0" footer="0.39370078740157483"/>
  <pageSetup paperSize="9" firstPageNumber="16" orientation="landscape" useFirstPageNumber="1" r:id="rId1"/>
  <headerFooter alignWithMargins="0">
    <oddFooter>&amp;R&amp;P</oddFooter>
  </headerFooter>
  <rowBreaks count="4" manualBreakCount="4">
    <brk id="26" max="5" man="1"/>
    <brk id="49" max="5" man="1"/>
    <brk id="70" max="16383" man="1"/>
    <brk id="9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8"/>
  <sheetViews>
    <sheetView zoomScaleNormal="100" workbookViewId="0">
      <selection activeCell="A5" sqref="A5:A7"/>
    </sheetView>
  </sheetViews>
  <sheetFormatPr defaultRowHeight="12.75" x14ac:dyDescent="0.2"/>
  <cols>
    <col min="1" max="1" width="19.5703125" style="156" bestFit="1" customWidth="1"/>
    <col min="2" max="2" width="9.42578125" style="156" customWidth="1"/>
    <col min="3" max="3" width="11.140625" style="156" customWidth="1"/>
    <col min="4" max="4" width="10" style="156" customWidth="1"/>
    <col min="5" max="5" width="9" style="156" customWidth="1"/>
    <col min="6" max="6" width="8.85546875" style="156" customWidth="1"/>
    <col min="7" max="7" width="9.28515625" style="156" customWidth="1"/>
    <col min="8" max="9" width="9.5703125" style="156" customWidth="1"/>
    <col min="10" max="10" width="9.140625" style="156" customWidth="1"/>
    <col min="11" max="12" width="9.85546875" style="156" customWidth="1"/>
    <col min="13" max="13" width="9.42578125" style="156" customWidth="1"/>
    <col min="14" max="14" width="10.140625" style="156" customWidth="1"/>
    <col min="15" max="16" width="9.140625" style="156"/>
    <col min="17" max="17" width="13.85546875" style="156" bestFit="1" customWidth="1"/>
    <col min="18" max="18" width="9.140625" style="156"/>
    <col min="19" max="19" width="10.7109375" style="156" bestFit="1" customWidth="1"/>
    <col min="20" max="27" width="9.140625" style="156"/>
    <col min="28" max="28" width="11" style="156" customWidth="1"/>
    <col min="29" max="256" width="9.140625" style="156"/>
    <col min="257" max="257" width="18.85546875" style="156" customWidth="1"/>
    <col min="258" max="258" width="9.42578125" style="156" customWidth="1"/>
    <col min="259" max="259" width="9.7109375" style="156" customWidth="1"/>
    <col min="260" max="260" width="10" style="156" customWidth="1"/>
    <col min="261" max="261" width="9" style="156" customWidth="1"/>
    <col min="262" max="262" width="8.85546875" style="156" customWidth="1"/>
    <col min="263" max="263" width="9.28515625" style="156" customWidth="1"/>
    <col min="264" max="265" width="9.5703125" style="156" customWidth="1"/>
    <col min="266" max="266" width="9.140625" style="156" customWidth="1"/>
    <col min="267" max="268" width="9.85546875" style="156" customWidth="1"/>
    <col min="269" max="269" width="9.42578125" style="156" customWidth="1"/>
    <col min="270" max="270" width="10.140625" style="156" customWidth="1"/>
    <col min="271" max="274" width="9.140625" style="156"/>
    <col min="275" max="275" width="10.7109375" style="156" bestFit="1" customWidth="1"/>
    <col min="276" max="512" width="9.140625" style="156"/>
    <col min="513" max="513" width="18.85546875" style="156" customWidth="1"/>
    <col min="514" max="514" width="9.42578125" style="156" customWidth="1"/>
    <col min="515" max="515" width="9.7109375" style="156" customWidth="1"/>
    <col min="516" max="516" width="10" style="156" customWidth="1"/>
    <col min="517" max="517" width="9" style="156" customWidth="1"/>
    <col min="518" max="518" width="8.85546875" style="156" customWidth="1"/>
    <col min="519" max="519" width="9.28515625" style="156" customWidth="1"/>
    <col min="520" max="521" width="9.5703125" style="156" customWidth="1"/>
    <col min="522" max="522" width="9.140625" style="156" customWidth="1"/>
    <col min="523" max="524" width="9.85546875" style="156" customWidth="1"/>
    <col min="525" max="525" width="9.42578125" style="156" customWidth="1"/>
    <col min="526" max="526" width="10.140625" style="156" customWidth="1"/>
    <col min="527" max="530" width="9.140625" style="156"/>
    <col min="531" max="531" width="10.7109375" style="156" bestFit="1" customWidth="1"/>
    <col min="532" max="768" width="9.140625" style="156"/>
    <col min="769" max="769" width="18.85546875" style="156" customWidth="1"/>
    <col min="770" max="770" width="9.42578125" style="156" customWidth="1"/>
    <col min="771" max="771" width="9.7109375" style="156" customWidth="1"/>
    <col min="772" max="772" width="10" style="156" customWidth="1"/>
    <col min="773" max="773" width="9" style="156" customWidth="1"/>
    <col min="774" max="774" width="8.85546875" style="156" customWidth="1"/>
    <col min="775" max="775" width="9.28515625" style="156" customWidth="1"/>
    <col min="776" max="777" width="9.5703125" style="156" customWidth="1"/>
    <col min="778" max="778" width="9.140625" style="156" customWidth="1"/>
    <col min="779" max="780" width="9.85546875" style="156" customWidth="1"/>
    <col min="781" max="781" width="9.42578125" style="156" customWidth="1"/>
    <col min="782" max="782" width="10.140625" style="156" customWidth="1"/>
    <col min="783" max="786" width="9.140625" style="156"/>
    <col min="787" max="787" width="10.7109375" style="156" bestFit="1" customWidth="1"/>
    <col min="788" max="1024" width="9.140625" style="156"/>
    <col min="1025" max="1025" width="18.85546875" style="156" customWidth="1"/>
    <col min="1026" max="1026" width="9.42578125" style="156" customWidth="1"/>
    <col min="1027" max="1027" width="9.7109375" style="156" customWidth="1"/>
    <col min="1028" max="1028" width="10" style="156" customWidth="1"/>
    <col min="1029" max="1029" width="9" style="156" customWidth="1"/>
    <col min="1030" max="1030" width="8.85546875" style="156" customWidth="1"/>
    <col min="1031" max="1031" width="9.28515625" style="156" customWidth="1"/>
    <col min="1032" max="1033" width="9.5703125" style="156" customWidth="1"/>
    <col min="1034" max="1034" width="9.140625" style="156" customWidth="1"/>
    <col min="1035" max="1036" width="9.85546875" style="156" customWidth="1"/>
    <col min="1037" max="1037" width="9.42578125" style="156" customWidth="1"/>
    <col min="1038" max="1038" width="10.140625" style="156" customWidth="1"/>
    <col min="1039" max="1042" width="9.140625" style="156"/>
    <col min="1043" max="1043" width="10.7109375" style="156" bestFit="1" customWidth="1"/>
    <col min="1044" max="1280" width="9.140625" style="156"/>
    <col min="1281" max="1281" width="18.85546875" style="156" customWidth="1"/>
    <col min="1282" max="1282" width="9.42578125" style="156" customWidth="1"/>
    <col min="1283" max="1283" width="9.7109375" style="156" customWidth="1"/>
    <col min="1284" max="1284" width="10" style="156" customWidth="1"/>
    <col min="1285" max="1285" width="9" style="156" customWidth="1"/>
    <col min="1286" max="1286" width="8.85546875" style="156" customWidth="1"/>
    <col min="1287" max="1287" width="9.28515625" style="156" customWidth="1"/>
    <col min="1288" max="1289" width="9.5703125" style="156" customWidth="1"/>
    <col min="1290" max="1290" width="9.140625" style="156" customWidth="1"/>
    <col min="1291" max="1292" width="9.85546875" style="156" customWidth="1"/>
    <col min="1293" max="1293" width="9.42578125" style="156" customWidth="1"/>
    <col min="1294" max="1294" width="10.140625" style="156" customWidth="1"/>
    <col min="1295" max="1298" width="9.140625" style="156"/>
    <col min="1299" max="1299" width="10.7109375" style="156" bestFit="1" customWidth="1"/>
    <col min="1300" max="1536" width="9.140625" style="156"/>
    <col min="1537" max="1537" width="18.85546875" style="156" customWidth="1"/>
    <col min="1538" max="1538" width="9.42578125" style="156" customWidth="1"/>
    <col min="1539" max="1539" width="9.7109375" style="156" customWidth="1"/>
    <col min="1540" max="1540" width="10" style="156" customWidth="1"/>
    <col min="1541" max="1541" width="9" style="156" customWidth="1"/>
    <col min="1542" max="1542" width="8.85546875" style="156" customWidth="1"/>
    <col min="1543" max="1543" width="9.28515625" style="156" customWidth="1"/>
    <col min="1544" max="1545" width="9.5703125" style="156" customWidth="1"/>
    <col min="1546" max="1546" width="9.140625" style="156" customWidth="1"/>
    <col min="1547" max="1548" width="9.85546875" style="156" customWidth="1"/>
    <col min="1549" max="1549" width="9.42578125" style="156" customWidth="1"/>
    <col min="1550" max="1550" width="10.140625" style="156" customWidth="1"/>
    <col min="1551" max="1554" width="9.140625" style="156"/>
    <col min="1555" max="1555" width="10.7109375" style="156" bestFit="1" customWidth="1"/>
    <col min="1556" max="1792" width="9.140625" style="156"/>
    <col min="1793" max="1793" width="18.85546875" style="156" customWidth="1"/>
    <col min="1794" max="1794" width="9.42578125" style="156" customWidth="1"/>
    <col min="1795" max="1795" width="9.7109375" style="156" customWidth="1"/>
    <col min="1796" max="1796" width="10" style="156" customWidth="1"/>
    <col min="1797" max="1797" width="9" style="156" customWidth="1"/>
    <col min="1798" max="1798" width="8.85546875" style="156" customWidth="1"/>
    <col min="1799" max="1799" width="9.28515625" style="156" customWidth="1"/>
    <col min="1800" max="1801" width="9.5703125" style="156" customWidth="1"/>
    <col min="1802" max="1802" width="9.140625" style="156" customWidth="1"/>
    <col min="1803" max="1804" width="9.85546875" style="156" customWidth="1"/>
    <col min="1805" max="1805" width="9.42578125" style="156" customWidth="1"/>
    <col min="1806" max="1806" width="10.140625" style="156" customWidth="1"/>
    <col min="1807" max="1810" width="9.140625" style="156"/>
    <col min="1811" max="1811" width="10.7109375" style="156" bestFit="1" customWidth="1"/>
    <col min="1812" max="2048" width="9.140625" style="156"/>
    <col min="2049" max="2049" width="18.85546875" style="156" customWidth="1"/>
    <col min="2050" max="2050" width="9.42578125" style="156" customWidth="1"/>
    <col min="2051" max="2051" width="9.7109375" style="156" customWidth="1"/>
    <col min="2052" max="2052" width="10" style="156" customWidth="1"/>
    <col min="2053" max="2053" width="9" style="156" customWidth="1"/>
    <col min="2054" max="2054" width="8.85546875" style="156" customWidth="1"/>
    <col min="2055" max="2055" width="9.28515625" style="156" customWidth="1"/>
    <col min="2056" max="2057" width="9.5703125" style="156" customWidth="1"/>
    <col min="2058" max="2058" width="9.140625" style="156" customWidth="1"/>
    <col min="2059" max="2060" width="9.85546875" style="156" customWidth="1"/>
    <col min="2061" max="2061" width="9.42578125" style="156" customWidth="1"/>
    <col min="2062" max="2062" width="10.140625" style="156" customWidth="1"/>
    <col min="2063" max="2066" width="9.140625" style="156"/>
    <col min="2067" max="2067" width="10.7109375" style="156" bestFit="1" customWidth="1"/>
    <col min="2068" max="2304" width="9.140625" style="156"/>
    <col min="2305" max="2305" width="18.85546875" style="156" customWidth="1"/>
    <col min="2306" max="2306" width="9.42578125" style="156" customWidth="1"/>
    <col min="2307" max="2307" width="9.7109375" style="156" customWidth="1"/>
    <col min="2308" max="2308" width="10" style="156" customWidth="1"/>
    <col min="2309" max="2309" width="9" style="156" customWidth="1"/>
    <col min="2310" max="2310" width="8.85546875" style="156" customWidth="1"/>
    <col min="2311" max="2311" width="9.28515625" style="156" customWidth="1"/>
    <col min="2312" max="2313" width="9.5703125" style="156" customWidth="1"/>
    <col min="2314" max="2314" width="9.140625" style="156" customWidth="1"/>
    <col min="2315" max="2316" width="9.85546875" style="156" customWidth="1"/>
    <col min="2317" max="2317" width="9.42578125" style="156" customWidth="1"/>
    <col min="2318" max="2318" width="10.140625" style="156" customWidth="1"/>
    <col min="2319" max="2322" width="9.140625" style="156"/>
    <col min="2323" max="2323" width="10.7109375" style="156" bestFit="1" customWidth="1"/>
    <col min="2324" max="2560" width="9.140625" style="156"/>
    <col min="2561" max="2561" width="18.85546875" style="156" customWidth="1"/>
    <col min="2562" max="2562" width="9.42578125" style="156" customWidth="1"/>
    <col min="2563" max="2563" width="9.7109375" style="156" customWidth="1"/>
    <col min="2564" max="2564" width="10" style="156" customWidth="1"/>
    <col min="2565" max="2565" width="9" style="156" customWidth="1"/>
    <col min="2566" max="2566" width="8.85546875" style="156" customWidth="1"/>
    <col min="2567" max="2567" width="9.28515625" style="156" customWidth="1"/>
    <col min="2568" max="2569" width="9.5703125" style="156" customWidth="1"/>
    <col min="2570" max="2570" width="9.140625" style="156" customWidth="1"/>
    <col min="2571" max="2572" width="9.85546875" style="156" customWidth="1"/>
    <col min="2573" max="2573" width="9.42578125" style="156" customWidth="1"/>
    <col min="2574" max="2574" width="10.140625" style="156" customWidth="1"/>
    <col min="2575" max="2578" width="9.140625" style="156"/>
    <col min="2579" max="2579" width="10.7109375" style="156" bestFit="1" customWidth="1"/>
    <col min="2580" max="2816" width="9.140625" style="156"/>
    <col min="2817" max="2817" width="18.85546875" style="156" customWidth="1"/>
    <col min="2818" max="2818" width="9.42578125" style="156" customWidth="1"/>
    <col min="2819" max="2819" width="9.7109375" style="156" customWidth="1"/>
    <col min="2820" max="2820" width="10" style="156" customWidth="1"/>
    <col min="2821" max="2821" width="9" style="156" customWidth="1"/>
    <col min="2822" max="2822" width="8.85546875" style="156" customWidth="1"/>
    <col min="2823" max="2823" width="9.28515625" style="156" customWidth="1"/>
    <col min="2824" max="2825" width="9.5703125" style="156" customWidth="1"/>
    <col min="2826" max="2826" width="9.140625" style="156" customWidth="1"/>
    <col min="2827" max="2828" width="9.85546875" style="156" customWidth="1"/>
    <col min="2829" max="2829" width="9.42578125" style="156" customWidth="1"/>
    <col min="2830" max="2830" width="10.140625" style="156" customWidth="1"/>
    <col min="2831" max="2834" width="9.140625" style="156"/>
    <col min="2835" max="2835" width="10.7109375" style="156" bestFit="1" customWidth="1"/>
    <col min="2836" max="3072" width="9.140625" style="156"/>
    <col min="3073" max="3073" width="18.85546875" style="156" customWidth="1"/>
    <col min="3074" max="3074" width="9.42578125" style="156" customWidth="1"/>
    <col min="3075" max="3075" width="9.7109375" style="156" customWidth="1"/>
    <col min="3076" max="3076" width="10" style="156" customWidth="1"/>
    <col min="3077" max="3077" width="9" style="156" customWidth="1"/>
    <col min="3078" max="3078" width="8.85546875" style="156" customWidth="1"/>
    <col min="3079" max="3079" width="9.28515625" style="156" customWidth="1"/>
    <col min="3080" max="3081" width="9.5703125" style="156" customWidth="1"/>
    <col min="3082" max="3082" width="9.140625" style="156" customWidth="1"/>
    <col min="3083" max="3084" width="9.85546875" style="156" customWidth="1"/>
    <col min="3085" max="3085" width="9.42578125" style="156" customWidth="1"/>
    <col min="3086" max="3086" width="10.140625" style="156" customWidth="1"/>
    <col min="3087" max="3090" width="9.140625" style="156"/>
    <col min="3091" max="3091" width="10.7109375" style="156" bestFit="1" customWidth="1"/>
    <col min="3092" max="3328" width="9.140625" style="156"/>
    <col min="3329" max="3329" width="18.85546875" style="156" customWidth="1"/>
    <col min="3330" max="3330" width="9.42578125" style="156" customWidth="1"/>
    <col min="3331" max="3331" width="9.7109375" style="156" customWidth="1"/>
    <col min="3332" max="3332" width="10" style="156" customWidth="1"/>
    <col min="3333" max="3333" width="9" style="156" customWidth="1"/>
    <col min="3334" max="3334" width="8.85546875" style="156" customWidth="1"/>
    <col min="3335" max="3335" width="9.28515625" style="156" customWidth="1"/>
    <col min="3336" max="3337" width="9.5703125" style="156" customWidth="1"/>
    <col min="3338" max="3338" width="9.140625" style="156" customWidth="1"/>
    <col min="3339" max="3340" width="9.85546875" style="156" customWidth="1"/>
    <col min="3341" max="3341" width="9.42578125" style="156" customWidth="1"/>
    <col min="3342" max="3342" width="10.140625" style="156" customWidth="1"/>
    <col min="3343" max="3346" width="9.140625" style="156"/>
    <col min="3347" max="3347" width="10.7109375" style="156" bestFit="1" customWidth="1"/>
    <col min="3348" max="3584" width="9.140625" style="156"/>
    <col min="3585" max="3585" width="18.85546875" style="156" customWidth="1"/>
    <col min="3586" max="3586" width="9.42578125" style="156" customWidth="1"/>
    <col min="3587" max="3587" width="9.7109375" style="156" customWidth="1"/>
    <col min="3588" max="3588" width="10" style="156" customWidth="1"/>
    <col min="3589" max="3589" width="9" style="156" customWidth="1"/>
    <col min="3590" max="3590" width="8.85546875" style="156" customWidth="1"/>
    <col min="3591" max="3591" width="9.28515625" style="156" customWidth="1"/>
    <col min="3592" max="3593" width="9.5703125" style="156" customWidth="1"/>
    <col min="3594" max="3594" width="9.140625" style="156" customWidth="1"/>
    <col min="3595" max="3596" width="9.85546875" style="156" customWidth="1"/>
    <col min="3597" max="3597" width="9.42578125" style="156" customWidth="1"/>
    <col min="3598" max="3598" width="10.140625" style="156" customWidth="1"/>
    <col min="3599" max="3602" width="9.140625" style="156"/>
    <col min="3603" max="3603" width="10.7109375" style="156" bestFit="1" customWidth="1"/>
    <col min="3604" max="3840" width="9.140625" style="156"/>
    <col min="3841" max="3841" width="18.85546875" style="156" customWidth="1"/>
    <col min="3842" max="3842" width="9.42578125" style="156" customWidth="1"/>
    <col min="3843" max="3843" width="9.7109375" style="156" customWidth="1"/>
    <col min="3844" max="3844" width="10" style="156" customWidth="1"/>
    <col min="3845" max="3845" width="9" style="156" customWidth="1"/>
    <col min="3846" max="3846" width="8.85546875" style="156" customWidth="1"/>
    <col min="3847" max="3847" width="9.28515625" style="156" customWidth="1"/>
    <col min="3848" max="3849" width="9.5703125" style="156" customWidth="1"/>
    <col min="3850" max="3850" width="9.140625" style="156" customWidth="1"/>
    <col min="3851" max="3852" width="9.85546875" style="156" customWidth="1"/>
    <col min="3853" max="3853" width="9.42578125" style="156" customWidth="1"/>
    <col min="3854" max="3854" width="10.140625" style="156" customWidth="1"/>
    <col min="3855" max="3858" width="9.140625" style="156"/>
    <col min="3859" max="3859" width="10.7109375" style="156" bestFit="1" customWidth="1"/>
    <col min="3860" max="4096" width="9.140625" style="156"/>
    <col min="4097" max="4097" width="18.85546875" style="156" customWidth="1"/>
    <col min="4098" max="4098" width="9.42578125" style="156" customWidth="1"/>
    <col min="4099" max="4099" width="9.7109375" style="156" customWidth="1"/>
    <col min="4100" max="4100" width="10" style="156" customWidth="1"/>
    <col min="4101" max="4101" width="9" style="156" customWidth="1"/>
    <col min="4102" max="4102" width="8.85546875" style="156" customWidth="1"/>
    <col min="4103" max="4103" width="9.28515625" style="156" customWidth="1"/>
    <col min="4104" max="4105" width="9.5703125" style="156" customWidth="1"/>
    <col min="4106" max="4106" width="9.140625" style="156" customWidth="1"/>
    <col min="4107" max="4108" width="9.85546875" style="156" customWidth="1"/>
    <col min="4109" max="4109" width="9.42578125" style="156" customWidth="1"/>
    <col min="4110" max="4110" width="10.140625" style="156" customWidth="1"/>
    <col min="4111" max="4114" width="9.140625" style="156"/>
    <col min="4115" max="4115" width="10.7109375" style="156" bestFit="1" customWidth="1"/>
    <col min="4116" max="4352" width="9.140625" style="156"/>
    <col min="4353" max="4353" width="18.85546875" style="156" customWidth="1"/>
    <col min="4354" max="4354" width="9.42578125" style="156" customWidth="1"/>
    <col min="4355" max="4355" width="9.7109375" style="156" customWidth="1"/>
    <col min="4356" max="4356" width="10" style="156" customWidth="1"/>
    <col min="4357" max="4357" width="9" style="156" customWidth="1"/>
    <col min="4358" max="4358" width="8.85546875" style="156" customWidth="1"/>
    <col min="4359" max="4359" width="9.28515625" style="156" customWidth="1"/>
    <col min="4360" max="4361" width="9.5703125" style="156" customWidth="1"/>
    <col min="4362" max="4362" width="9.140625" style="156" customWidth="1"/>
    <col min="4363" max="4364" width="9.85546875" style="156" customWidth="1"/>
    <col min="4365" max="4365" width="9.42578125" style="156" customWidth="1"/>
    <col min="4366" max="4366" width="10.140625" style="156" customWidth="1"/>
    <col min="4367" max="4370" width="9.140625" style="156"/>
    <col min="4371" max="4371" width="10.7109375" style="156" bestFit="1" customWidth="1"/>
    <col min="4372" max="4608" width="9.140625" style="156"/>
    <col min="4609" max="4609" width="18.85546875" style="156" customWidth="1"/>
    <col min="4610" max="4610" width="9.42578125" style="156" customWidth="1"/>
    <col min="4611" max="4611" width="9.7109375" style="156" customWidth="1"/>
    <col min="4612" max="4612" width="10" style="156" customWidth="1"/>
    <col min="4613" max="4613" width="9" style="156" customWidth="1"/>
    <col min="4614" max="4614" width="8.85546875" style="156" customWidth="1"/>
    <col min="4615" max="4615" width="9.28515625" style="156" customWidth="1"/>
    <col min="4616" max="4617" width="9.5703125" style="156" customWidth="1"/>
    <col min="4618" max="4618" width="9.140625" style="156" customWidth="1"/>
    <col min="4619" max="4620" width="9.85546875" style="156" customWidth="1"/>
    <col min="4621" max="4621" width="9.42578125" style="156" customWidth="1"/>
    <col min="4622" max="4622" width="10.140625" style="156" customWidth="1"/>
    <col min="4623" max="4626" width="9.140625" style="156"/>
    <col min="4627" max="4627" width="10.7109375" style="156" bestFit="1" customWidth="1"/>
    <col min="4628" max="4864" width="9.140625" style="156"/>
    <col min="4865" max="4865" width="18.85546875" style="156" customWidth="1"/>
    <col min="4866" max="4866" width="9.42578125" style="156" customWidth="1"/>
    <col min="4867" max="4867" width="9.7109375" style="156" customWidth="1"/>
    <col min="4868" max="4868" width="10" style="156" customWidth="1"/>
    <col min="4869" max="4869" width="9" style="156" customWidth="1"/>
    <col min="4870" max="4870" width="8.85546875" style="156" customWidth="1"/>
    <col min="4871" max="4871" width="9.28515625" style="156" customWidth="1"/>
    <col min="4872" max="4873" width="9.5703125" style="156" customWidth="1"/>
    <col min="4874" max="4874" width="9.140625" style="156" customWidth="1"/>
    <col min="4875" max="4876" width="9.85546875" style="156" customWidth="1"/>
    <col min="4877" max="4877" width="9.42578125" style="156" customWidth="1"/>
    <col min="4878" max="4878" width="10.140625" style="156" customWidth="1"/>
    <col min="4879" max="4882" width="9.140625" style="156"/>
    <col min="4883" max="4883" width="10.7109375" style="156" bestFit="1" customWidth="1"/>
    <col min="4884" max="5120" width="9.140625" style="156"/>
    <col min="5121" max="5121" width="18.85546875" style="156" customWidth="1"/>
    <col min="5122" max="5122" width="9.42578125" style="156" customWidth="1"/>
    <col min="5123" max="5123" width="9.7109375" style="156" customWidth="1"/>
    <col min="5124" max="5124" width="10" style="156" customWidth="1"/>
    <col min="5125" max="5125" width="9" style="156" customWidth="1"/>
    <col min="5126" max="5126" width="8.85546875" style="156" customWidth="1"/>
    <col min="5127" max="5127" width="9.28515625" style="156" customWidth="1"/>
    <col min="5128" max="5129" width="9.5703125" style="156" customWidth="1"/>
    <col min="5130" max="5130" width="9.140625" style="156" customWidth="1"/>
    <col min="5131" max="5132" width="9.85546875" style="156" customWidth="1"/>
    <col min="5133" max="5133" width="9.42578125" style="156" customWidth="1"/>
    <col min="5134" max="5134" width="10.140625" style="156" customWidth="1"/>
    <col min="5135" max="5138" width="9.140625" style="156"/>
    <col min="5139" max="5139" width="10.7109375" style="156" bestFit="1" customWidth="1"/>
    <col min="5140" max="5376" width="9.140625" style="156"/>
    <col min="5377" max="5377" width="18.85546875" style="156" customWidth="1"/>
    <col min="5378" max="5378" width="9.42578125" style="156" customWidth="1"/>
    <col min="5379" max="5379" width="9.7109375" style="156" customWidth="1"/>
    <col min="5380" max="5380" width="10" style="156" customWidth="1"/>
    <col min="5381" max="5381" width="9" style="156" customWidth="1"/>
    <col min="5382" max="5382" width="8.85546875" style="156" customWidth="1"/>
    <col min="5383" max="5383" width="9.28515625" style="156" customWidth="1"/>
    <col min="5384" max="5385" width="9.5703125" style="156" customWidth="1"/>
    <col min="5386" max="5386" width="9.140625" style="156" customWidth="1"/>
    <col min="5387" max="5388" width="9.85546875" style="156" customWidth="1"/>
    <col min="5389" max="5389" width="9.42578125" style="156" customWidth="1"/>
    <col min="5390" max="5390" width="10.140625" style="156" customWidth="1"/>
    <col min="5391" max="5394" width="9.140625" style="156"/>
    <col min="5395" max="5395" width="10.7109375" style="156" bestFit="1" customWidth="1"/>
    <col min="5396" max="5632" width="9.140625" style="156"/>
    <col min="5633" max="5633" width="18.85546875" style="156" customWidth="1"/>
    <col min="5634" max="5634" width="9.42578125" style="156" customWidth="1"/>
    <col min="5635" max="5635" width="9.7109375" style="156" customWidth="1"/>
    <col min="5636" max="5636" width="10" style="156" customWidth="1"/>
    <col min="5637" max="5637" width="9" style="156" customWidth="1"/>
    <col min="5638" max="5638" width="8.85546875" style="156" customWidth="1"/>
    <col min="5639" max="5639" width="9.28515625" style="156" customWidth="1"/>
    <col min="5640" max="5641" width="9.5703125" style="156" customWidth="1"/>
    <col min="5642" max="5642" width="9.140625" style="156" customWidth="1"/>
    <col min="5643" max="5644" width="9.85546875" style="156" customWidth="1"/>
    <col min="5645" max="5645" width="9.42578125" style="156" customWidth="1"/>
    <col min="5646" max="5646" width="10.140625" style="156" customWidth="1"/>
    <col min="5647" max="5650" width="9.140625" style="156"/>
    <col min="5651" max="5651" width="10.7109375" style="156" bestFit="1" customWidth="1"/>
    <col min="5652" max="5888" width="9.140625" style="156"/>
    <col min="5889" max="5889" width="18.85546875" style="156" customWidth="1"/>
    <col min="5890" max="5890" width="9.42578125" style="156" customWidth="1"/>
    <col min="5891" max="5891" width="9.7109375" style="156" customWidth="1"/>
    <col min="5892" max="5892" width="10" style="156" customWidth="1"/>
    <col min="5893" max="5893" width="9" style="156" customWidth="1"/>
    <col min="5894" max="5894" width="8.85546875" style="156" customWidth="1"/>
    <col min="5895" max="5895" width="9.28515625" style="156" customWidth="1"/>
    <col min="5896" max="5897" width="9.5703125" style="156" customWidth="1"/>
    <col min="5898" max="5898" width="9.140625" style="156" customWidth="1"/>
    <col min="5899" max="5900" width="9.85546875" style="156" customWidth="1"/>
    <col min="5901" max="5901" width="9.42578125" style="156" customWidth="1"/>
    <col min="5902" max="5902" width="10.140625" style="156" customWidth="1"/>
    <col min="5903" max="5906" width="9.140625" style="156"/>
    <col min="5907" max="5907" width="10.7109375" style="156" bestFit="1" customWidth="1"/>
    <col min="5908" max="6144" width="9.140625" style="156"/>
    <col min="6145" max="6145" width="18.85546875" style="156" customWidth="1"/>
    <col min="6146" max="6146" width="9.42578125" style="156" customWidth="1"/>
    <col min="6147" max="6147" width="9.7109375" style="156" customWidth="1"/>
    <col min="6148" max="6148" width="10" style="156" customWidth="1"/>
    <col min="6149" max="6149" width="9" style="156" customWidth="1"/>
    <col min="6150" max="6150" width="8.85546875" style="156" customWidth="1"/>
    <col min="6151" max="6151" width="9.28515625" style="156" customWidth="1"/>
    <col min="6152" max="6153" width="9.5703125" style="156" customWidth="1"/>
    <col min="6154" max="6154" width="9.140625" style="156" customWidth="1"/>
    <col min="6155" max="6156" width="9.85546875" style="156" customWidth="1"/>
    <col min="6157" max="6157" width="9.42578125" style="156" customWidth="1"/>
    <col min="6158" max="6158" width="10.140625" style="156" customWidth="1"/>
    <col min="6159" max="6162" width="9.140625" style="156"/>
    <col min="6163" max="6163" width="10.7109375" style="156" bestFit="1" customWidth="1"/>
    <col min="6164" max="6400" width="9.140625" style="156"/>
    <col min="6401" max="6401" width="18.85546875" style="156" customWidth="1"/>
    <col min="6402" max="6402" width="9.42578125" style="156" customWidth="1"/>
    <col min="6403" max="6403" width="9.7109375" style="156" customWidth="1"/>
    <col min="6404" max="6404" width="10" style="156" customWidth="1"/>
    <col min="6405" max="6405" width="9" style="156" customWidth="1"/>
    <col min="6406" max="6406" width="8.85546875" style="156" customWidth="1"/>
    <col min="6407" max="6407" width="9.28515625" style="156" customWidth="1"/>
    <col min="6408" max="6409" width="9.5703125" style="156" customWidth="1"/>
    <col min="6410" max="6410" width="9.140625" style="156" customWidth="1"/>
    <col min="6411" max="6412" width="9.85546875" style="156" customWidth="1"/>
    <col min="6413" max="6413" width="9.42578125" style="156" customWidth="1"/>
    <col min="6414" max="6414" width="10.140625" style="156" customWidth="1"/>
    <col min="6415" max="6418" width="9.140625" style="156"/>
    <col min="6419" max="6419" width="10.7109375" style="156" bestFit="1" customWidth="1"/>
    <col min="6420" max="6656" width="9.140625" style="156"/>
    <col min="6657" max="6657" width="18.85546875" style="156" customWidth="1"/>
    <col min="6658" max="6658" width="9.42578125" style="156" customWidth="1"/>
    <col min="6659" max="6659" width="9.7109375" style="156" customWidth="1"/>
    <col min="6660" max="6660" width="10" style="156" customWidth="1"/>
    <col min="6661" max="6661" width="9" style="156" customWidth="1"/>
    <col min="6662" max="6662" width="8.85546875" style="156" customWidth="1"/>
    <col min="6663" max="6663" width="9.28515625" style="156" customWidth="1"/>
    <col min="6664" max="6665" width="9.5703125" style="156" customWidth="1"/>
    <col min="6666" max="6666" width="9.140625" style="156" customWidth="1"/>
    <col min="6667" max="6668" width="9.85546875" style="156" customWidth="1"/>
    <col min="6669" max="6669" width="9.42578125" style="156" customWidth="1"/>
    <col min="6670" max="6670" width="10.140625" style="156" customWidth="1"/>
    <col min="6671" max="6674" width="9.140625" style="156"/>
    <col min="6675" max="6675" width="10.7109375" style="156" bestFit="1" customWidth="1"/>
    <col min="6676" max="6912" width="9.140625" style="156"/>
    <col min="6913" max="6913" width="18.85546875" style="156" customWidth="1"/>
    <col min="6914" max="6914" width="9.42578125" style="156" customWidth="1"/>
    <col min="6915" max="6915" width="9.7109375" style="156" customWidth="1"/>
    <col min="6916" max="6916" width="10" style="156" customWidth="1"/>
    <col min="6917" max="6917" width="9" style="156" customWidth="1"/>
    <col min="6918" max="6918" width="8.85546875" style="156" customWidth="1"/>
    <col min="6919" max="6919" width="9.28515625" style="156" customWidth="1"/>
    <col min="6920" max="6921" width="9.5703125" style="156" customWidth="1"/>
    <col min="6922" max="6922" width="9.140625" style="156" customWidth="1"/>
    <col min="6923" max="6924" width="9.85546875" style="156" customWidth="1"/>
    <col min="6925" max="6925" width="9.42578125" style="156" customWidth="1"/>
    <col min="6926" max="6926" width="10.140625" style="156" customWidth="1"/>
    <col min="6927" max="6930" width="9.140625" style="156"/>
    <col min="6931" max="6931" width="10.7109375" style="156" bestFit="1" customWidth="1"/>
    <col min="6932" max="7168" width="9.140625" style="156"/>
    <col min="7169" max="7169" width="18.85546875" style="156" customWidth="1"/>
    <col min="7170" max="7170" width="9.42578125" style="156" customWidth="1"/>
    <col min="7171" max="7171" width="9.7109375" style="156" customWidth="1"/>
    <col min="7172" max="7172" width="10" style="156" customWidth="1"/>
    <col min="7173" max="7173" width="9" style="156" customWidth="1"/>
    <col min="7174" max="7174" width="8.85546875" style="156" customWidth="1"/>
    <col min="7175" max="7175" width="9.28515625" style="156" customWidth="1"/>
    <col min="7176" max="7177" width="9.5703125" style="156" customWidth="1"/>
    <col min="7178" max="7178" width="9.140625" style="156" customWidth="1"/>
    <col min="7179" max="7180" width="9.85546875" style="156" customWidth="1"/>
    <col min="7181" max="7181" width="9.42578125" style="156" customWidth="1"/>
    <col min="7182" max="7182" width="10.140625" style="156" customWidth="1"/>
    <col min="7183" max="7186" width="9.140625" style="156"/>
    <col min="7187" max="7187" width="10.7109375" style="156" bestFit="1" customWidth="1"/>
    <col min="7188" max="7424" width="9.140625" style="156"/>
    <col min="7425" max="7425" width="18.85546875" style="156" customWidth="1"/>
    <col min="7426" max="7426" width="9.42578125" style="156" customWidth="1"/>
    <col min="7427" max="7427" width="9.7109375" style="156" customWidth="1"/>
    <col min="7428" max="7428" width="10" style="156" customWidth="1"/>
    <col min="7429" max="7429" width="9" style="156" customWidth="1"/>
    <col min="7430" max="7430" width="8.85546875" style="156" customWidth="1"/>
    <col min="7431" max="7431" width="9.28515625" style="156" customWidth="1"/>
    <col min="7432" max="7433" width="9.5703125" style="156" customWidth="1"/>
    <col min="7434" max="7434" width="9.140625" style="156" customWidth="1"/>
    <col min="7435" max="7436" width="9.85546875" style="156" customWidth="1"/>
    <col min="7437" max="7437" width="9.42578125" style="156" customWidth="1"/>
    <col min="7438" max="7438" width="10.140625" style="156" customWidth="1"/>
    <col min="7439" max="7442" width="9.140625" style="156"/>
    <col min="7443" max="7443" width="10.7109375" style="156" bestFit="1" customWidth="1"/>
    <col min="7444" max="7680" width="9.140625" style="156"/>
    <col min="7681" max="7681" width="18.85546875" style="156" customWidth="1"/>
    <col min="7682" max="7682" width="9.42578125" style="156" customWidth="1"/>
    <col min="7683" max="7683" width="9.7109375" style="156" customWidth="1"/>
    <col min="7684" max="7684" width="10" style="156" customWidth="1"/>
    <col min="7685" max="7685" width="9" style="156" customWidth="1"/>
    <col min="7686" max="7686" width="8.85546875" style="156" customWidth="1"/>
    <col min="7687" max="7687" width="9.28515625" style="156" customWidth="1"/>
    <col min="7688" max="7689" width="9.5703125" style="156" customWidth="1"/>
    <col min="7690" max="7690" width="9.140625" style="156" customWidth="1"/>
    <col min="7691" max="7692" width="9.85546875" style="156" customWidth="1"/>
    <col min="7693" max="7693" width="9.42578125" style="156" customWidth="1"/>
    <col min="7694" max="7694" width="10.140625" style="156" customWidth="1"/>
    <col min="7695" max="7698" width="9.140625" style="156"/>
    <col min="7699" max="7699" width="10.7109375" style="156" bestFit="1" customWidth="1"/>
    <col min="7700" max="7936" width="9.140625" style="156"/>
    <col min="7937" max="7937" width="18.85546875" style="156" customWidth="1"/>
    <col min="7938" max="7938" width="9.42578125" style="156" customWidth="1"/>
    <col min="7939" max="7939" width="9.7109375" style="156" customWidth="1"/>
    <col min="7940" max="7940" width="10" style="156" customWidth="1"/>
    <col min="7941" max="7941" width="9" style="156" customWidth="1"/>
    <col min="7942" max="7942" width="8.85546875" style="156" customWidth="1"/>
    <col min="7943" max="7943" width="9.28515625" style="156" customWidth="1"/>
    <col min="7944" max="7945" width="9.5703125" style="156" customWidth="1"/>
    <col min="7946" max="7946" width="9.140625" style="156" customWidth="1"/>
    <col min="7947" max="7948" width="9.85546875" style="156" customWidth="1"/>
    <col min="7949" max="7949" width="9.42578125" style="156" customWidth="1"/>
    <col min="7950" max="7950" width="10.140625" style="156" customWidth="1"/>
    <col min="7951" max="7954" width="9.140625" style="156"/>
    <col min="7955" max="7955" width="10.7109375" style="156" bestFit="1" customWidth="1"/>
    <col min="7956" max="8192" width="9.140625" style="156"/>
    <col min="8193" max="8193" width="18.85546875" style="156" customWidth="1"/>
    <col min="8194" max="8194" width="9.42578125" style="156" customWidth="1"/>
    <col min="8195" max="8195" width="9.7109375" style="156" customWidth="1"/>
    <col min="8196" max="8196" width="10" style="156" customWidth="1"/>
    <col min="8197" max="8197" width="9" style="156" customWidth="1"/>
    <col min="8198" max="8198" width="8.85546875" style="156" customWidth="1"/>
    <col min="8199" max="8199" width="9.28515625" style="156" customWidth="1"/>
    <col min="8200" max="8201" width="9.5703125" style="156" customWidth="1"/>
    <col min="8202" max="8202" width="9.140625" style="156" customWidth="1"/>
    <col min="8203" max="8204" width="9.85546875" style="156" customWidth="1"/>
    <col min="8205" max="8205" width="9.42578125" style="156" customWidth="1"/>
    <col min="8206" max="8206" width="10.140625" style="156" customWidth="1"/>
    <col min="8207" max="8210" width="9.140625" style="156"/>
    <col min="8211" max="8211" width="10.7109375" style="156" bestFit="1" customWidth="1"/>
    <col min="8212" max="8448" width="9.140625" style="156"/>
    <col min="8449" max="8449" width="18.85546875" style="156" customWidth="1"/>
    <col min="8450" max="8450" width="9.42578125" style="156" customWidth="1"/>
    <col min="8451" max="8451" width="9.7109375" style="156" customWidth="1"/>
    <col min="8452" max="8452" width="10" style="156" customWidth="1"/>
    <col min="8453" max="8453" width="9" style="156" customWidth="1"/>
    <col min="8454" max="8454" width="8.85546875" style="156" customWidth="1"/>
    <col min="8455" max="8455" width="9.28515625" style="156" customWidth="1"/>
    <col min="8456" max="8457" width="9.5703125" style="156" customWidth="1"/>
    <col min="8458" max="8458" width="9.140625" style="156" customWidth="1"/>
    <col min="8459" max="8460" width="9.85546875" style="156" customWidth="1"/>
    <col min="8461" max="8461" width="9.42578125" style="156" customWidth="1"/>
    <col min="8462" max="8462" width="10.140625" style="156" customWidth="1"/>
    <col min="8463" max="8466" width="9.140625" style="156"/>
    <col min="8467" max="8467" width="10.7109375" style="156" bestFit="1" customWidth="1"/>
    <col min="8468" max="8704" width="9.140625" style="156"/>
    <col min="8705" max="8705" width="18.85546875" style="156" customWidth="1"/>
    <col min="8706" max="8706" width="9.42578125" style="156" customWidth="1"/>
    <col min="8707" max="8707" width="9.7109375" style="156" customWidth="1"/>
    <col min="8708" max="8708" width="10" style="156" customWidth="1"/>
    <col min="8709" max="8709" width="9" style="156" customWidth="1"/>
    <col min="8710" max="8710" width="8.85546875" style="156" customWidth="1"/>
    <col min="8711" max="8711" width="9.28515625" style="156" customWidth="1"/>
    <col min="8712" max="8713" width="9.5703125" style="156" customWidth="1"/>
    <col min="8714" max="8714" width="9.140625" style="156" customWidth="1"/>
    <col min="8715" max="8716" width="9.85546875" style="156" customWidth="1"/>
    <col min="8717" max="8717" width="9.42578125" style="156" customWidth="1"/>
    <col min="8718" max="8718" width="10.140625" style="156" customWidth="1"/>
    <col min="8719" max="8722" width="9.140625" style="156"/>
    <col min="8723" max="8723" width="10.7109375" style="156" bestFit="1" customWidth="1"/>
    <col min="8724" max="8960" width="9.140625" style="156"/>
    <col min="8961" max="8961" width="18.85546875" style="156" customWidth="1"/>
    <col min="8962" max="8962" width="9.42578125" style="156" customWidth="1"/>
    <col min="8963" max="8963" width="9.7109375" style="156" customWidth="1"/>
    <col min="8964" max="8964" width="10" style="156" customWidth="1"/>
    <col min="8965" max="8965" width="9" style="156" customWidth="1"/>
    <col min="8966" max="8966" width="8.85546875" style="156" customWidth="1"/>
    <col min="8967" max="8967" width="9.28515625" style="156" customWidth="1"/>
    <col min="8968" max="8969" width="9.5703125" style="156" customWidth="1"/>
    <col min="8970" max="8970" width="9.140625" style="156" customWidth="1"/>
    <col min="8971" max="8972" width="9.85546875" style="156" customWidth="1"/>
    <col min="8973" max="8973" width="9.42578125" style="156" customWidth="1"/>
    <col min="8974" max="8974" width="10.140625" style="156" customWidth="1"/>
    <col min="8975" max="8978" width="9.140625" style="156"/>
    <col min="8979" max="8979" width="10.7109375" style="156" bestFit="1" customWidth="1"/>
    <col min="8980" max="9216" width="9.140625" style="156"/>
    <col min="9217" max="9217" width="18.85546875" style="156" customWidth="1"/>
    <col min="9218" max="9218" width="9.42578125" style="156" customWidth="1"/>
    <col min="9219" max="9219" width="9.7109375" style="156" customWidth="1"/>
    <col min="9220" max="9220" width="10" style="156" customWidth="1"/>
    <col min="9221" max="9221" width="9" style="156" customWidth="1"/>
    <col min="9222" max="9222" width="8.85546875" style="156" customWidth="1"/>
    <col min="9223" max="9223" width="9.28515625" style="156" customWidth="1"/>
    <col min="9224" max="9225" width="9.5703125" style="156" customWidth="1"/>
    <col min="9226" max="9226" width="9.140625" style="156" customWidth="1"/>
    <col min="9227" max="9228" width="9.85546875" style="156" customWidth="1"/>
    <col min="9229" max="9229" width="9.42578125" style="156" customWidth="1"/>
    <col min="9230" max="9230" width="10.140625" style="156" customWidth="1"/>
    <col min="9231" max="9234" width="9.140625" style="156"/>
    <col min="9235" max="9235" width="10.7109375" style="156" bestFit="1" customWidth="1"/>
    <col min="9236" max="9472" width="9.140625" style="156"/>
    <col min="9473" max="9473" width="18.85546875" style="156" customWidth="1"/>
    <col min="9474" max="9474" width="9.42578125" style="156" customWidth="1"/>
    <col min="9475" max="9475" width="9.7109375" style="156" customWidth="1"/>
    <col min="9476" max="9476" width="10" style="156" customWidth="1"/>
    <col min="9477" max="9477" width="9" style="156" customWidth="1"/>
    <col min="9478" max="9478" width="8.85546875" style="156" customWidth="1"/>
    <col min="9479" max="9479" width="9.28515625" style="156" customWidth="1"/>
    <col min="9480" max="9481" width="9.5703125" style="156" customWidth="1"/>
    <col min="9482" max="9482" width="9.140625" style="156" customWidth="1"/>
    <col min="9483" max="9484" width="9.85546875" style="156" customWidth="1"/>
    <col min="9485" max="9485" width="9.42578125" style="156" customWidth="1"/>
    <col min="9486" max="9486" width="10.140625" style="156" customWidth="1"/>
    <col min="9487" max="9490" width="9.140625" style="156"/>
    <col min="9491" max="9491" width="10.7109375" style="156" bestFit="1" customWidth="1"/>
    <col min="9492" max="9728" width="9.140625" style="156"/>
    <col min="9729" max="9729" width="18.85546875" style="156" customWidth="1"/>
    <col min="9730" max="9730" width="9.42578125" style="156" customWidth="1"/>
    <col min="9731" max="9731" width="9.7109375" style="156" customWidth="1"/>
    <col min="9732" max="9732" width="10" style="156" customWidth="1"/>
    <col min="9733" max="9733" width="9" style="156" customWidth="1"/>
    <col min="9734" max="9734" width="8.85546875" style="156" customWidth="1"/>
    <col min="9735" max="9735" width="9.28515625" style="156" customWidth="1"/>
    <col min="9736" max="9737" width="9.5703125" style="156" customWidth="1"/>
    <col min="9738" max="9738" width="9.140625" style="156" customWidth="1"/>
    <col min="9739" max="9740" width="9.85546875" style="156" customWidth="1"/>
    <col min="9741" max="9741" width="9.42578125" style="156" customWidth="1"/>
    <col min="9742" max="9742" width="10.140625" style="156" customWidth="1"/>
    <col min="9743" max="9746" width="9.140625" style="156"/>
    <col min="9747" max="9747" width="10.7109375" style="156" bestFit="1" customWidth="1"/>
    <col min="9748" max="9984" width="9.140625" style="156"/>
    <col min="9985" max="9985" width="18.85546875" style="156" customWidth="1"/>
    <col min="9986" max="9986" width="9.42578125" style="156" customWidth="1"/>
    <col min="9987" max="9987" width="9.7109375" style="156" customWidth="1"/>
    <col min="9988" max="9988" width="10" style="156" customWidth="1"/>
    <col min="9989" max="9989" width="9" style="156" customWidth="1"/>
    <col min="9990" max="9990" width="8.85546875" style="156" customWidth="1"/>
    <col min="9991" max="9991" width="9.28515625" style="156" customWidth="1"/>
    <col min="9992" max="9993" width="9.5703125" style="156" customWidth="1"/>
    <col min="9994" max="9994" width="9.140625" style="156" customWidth="1"/>
    <col min="9995" max="9996" width="9.85546875" style="156" customWidth="1"/>
    <col min="9997" max="9997" width="9.42578125" style="156" customWidth="1"/>
    <col min="9998" max="9998" width="10.140625" style="156" customWidth="1"/>
    <col min="9999" max="10002" width="9.140625" style="156"/>
    <col min="10003" max="10003" width="10.7109375" style="156" bestFit="1" customWidth="1"/>
    <col min="10004" max="10240" width="9.140625" style="156"/>
    <col min="10241" max="10241" width="18.85546875" style="156" customWidth="1"/>
    <col min="10242" max="10242" width="9.42578125" style="156" customWidth="1"/>
    <col min="10243" max="10243" width="9.7109375" style="156" customWidth="1"/>
    <col min="10244" max="10244" width="10" style="156" customWidth="1"/>
    <col min="10245" max="10245" width="9" style="156" customWidth="1"/>
    <col min="10246" max="10246" width="8.85546875" style="156" customWidth="1"/>
    <col min="10247" max="10247" width="9.28515625" style="156" customWidth="1"/>
    <col min="10248" max="10249" width="9.5703125" style="156" customWidth="1"/>
    <col min="10250" max="10250" width="9.140625" style="156" customWidth="1"/>
    <col min="10251" max="10252" width="9.85546875" style="156" customWidth="1"/>
    <col min="10253" max="10253" width="9.42578125" style="156" customWidth="1"/>
    <col min="10254" max="10254" width="10.140625" style="156" customWidth="1"/>
    <col min="10255" max="10258" width="9.140625" style="156"/>
    <col min="10259" max="10259" width="10.7109375" style="156" bestFit="1" customWidth="1"/>
    <col min="10260" max="10496" width="9.140625" style="156"/>
    <col min="10497" max="10497" width="18.85546875" style="156" customWidth="1"/>
    <col min="10498" max="10498" width="9.42578125" style="156" customWidth="1"/>
    <col min="10499" max="10499" width="9.7109375" style="156" customWidth="1"/>
    <col min="10500" max="10500" width="10" style="156" customWidth="1"/>
    <col min="10501" max="10501" width="9" style="156" customWidth="1"/>
    <col min="10502" max="10502" width="8.85546875" style="156" customWidth="1"/>
    <col min="10503" max="10503" width="9.28515625" style="156" customWidth="1"/>
    <col min="10504" max="10505" width="9.5703125" style="156" customWidth="1"/>
    <col min="10506" max="10506" width="9.140625" style="156" customWidth="1"/>
    <col min="10507" max="10508" width="9.85546875" style="156" customWidth="1"/>
    <col min="10509" max="10509" width="9.42578125" style="156" customWidth="1"/>
    <col min="10510" max="10510" width="10.140625" style="156" customWidth="1"/>
    <col min="10511" max="10514" width="9.140625" style="156"/>
    <col min="10515" max="10515" width="10.7109375" style="156" bestFit="1" customWidth="1"/>
    <col min="10516" max="10752" width="9.140625" style="156"/>
    <col min="10753" max="10753" width="18.85546875" style="156" customWidth="1"/>
    <col min="10754" max="10754" width="9.42578125" style="156" customWidth="1"/>
    <col min="10755" max="10755" width="9.7109375" style="156" customWidth="1"/>
    <col min="10756" max="10756" width="10" style="156" customWidth="1"/>
    <col min="10757" max="10757" width="9" style="156" customWidth="1"/>
    <col min="10758" max="10758" width="8.85546875" style="156" customWidth="1"/>
    <col min="10759" max="10759" width="9.28515625" style="156" customWidth="1"/>
    <col min="10760" max="10761" width="9.5703125" style="156" customWidth="1"/>
    <col min="10762" max="10762" width="9.140625" style="156" customWidth="1"/>
    <col min="10763" max="10764" width="9.85546875" style="156" customWidth="1"/>
    <col min="10765" max="10765" width="9.42578125" style="156" customWidth="1"/>
    <col min="10766" max="10766" width="10.140625" style="156" customWidth="1"/>
    <col min="10767" max="10770" width="9.140625" style="156"/>
    <col min="10771" max="10771" width="10.7109375" style="156" bestFit="1" customWidth="1"/>
    <col min="10772" max="11008" width="9.140625" style="156"/>
    <col min="11009" max="11009" width="18.85546875" style="156" customWidth="1"/>
    <col min="11010" max="11010" width="9.42578125" style="156" customWidth="1"/>
    <col min="11011" max="11011" width="9.7109375" style="156" customWidth="1"/>
    <col min="11012" max="11012" width="10" style="156" customWidth="1"/>
    <col min="11013" max="11013" width="9" style="156" customWidth="1"/>
    <col min="11014" max="11014" width="8.85546875" style="156" customWidth="1"/>
    <col min="11015" max="11015" width="9.28515625" style="156" customWidth="1"/>
    <col min="11016" max="11017" width="9.5703125" style="156" customWidth="1"/>
    <col min="11018" max="11018" width="9.140625" style="156" customWidth="1"/>
    <col min="11019" max="11020" width="9.85546875" style="156" customWidth="1"/>
    <col min="11021" max="11021" width="9.42578125" style="156" customWidth="1"/>
    <col min="11022" max="11022" width="10.140625" style="156" customWidth="1"/>
    <col min="11023" max="11026" width="9.140625" style="156"/>
    <col min="11027" max="11027" width="10.7109375" style="156" bestFit="1" customWidth="1"/>
    <col min="11028" max="11264" width="9.140625" style="156"/>
    <col min="11265" max="11265" width="18.85546875" style="156" customWidth="1"/>
    <col min="11266" max="11266" width="9.42578125" style="156" customWidth="1"/>
    <col min="11267" max="11267" width="9.7109375" style="156" customWidth="1"/>
    <col min="11268" max="11268" width="10" style="156" customWidth="1"/>
    <col min="11269" max="11269" width="9" style="156" customWidth="1"/>
    <col min="11270" max="11270" width="8.85546875" style="156" customWidth="1"/>
    <col min="11271" max="11271" width="9.28515625" style="156" customWidth="1"/>
    <col min="11272" max="11273" width="9.5703125" style="156" customWidth="1"/>
    <col min="11274" max="11274" width="9.140625" style="156" customWidth="1"/>
    <col min="11275" max="11276" width="9.85546875" style="156" customWidth="1"/>
    <col min="11277" max="11277" width="9.42578125" style="156" customWidth="1"/>
    <col min="11278" max="11278" width="10.140625" style="156" customWidth="1"/>
    <col min="11279" max="11282" width="9.140625" style="156"/>
    <col min="11283" max="11283" width="10.7109375" style="156" bestFit="1" customWidth="1"/>
    <col min="11284" max="11520" width="9.140625" style="156"/>
    <col min="11521" max="11521" width="18.85546875" style="156" customWidth="1"/>
    <col min="11522" max="11522" width="9.42578125" style="156" customWidth="1"/>
    <col min="11523" max="11523" width="9.7109375" style="156" customWidth="1"/>
    <col min="11524" max="11524" width="10" style="156" customWidth="1"/>
    <col min="11525" max="11525" width="9" style="156" customWidth="1"/>
    <col min="11526" max="11526" width="8.85546875" style="156" customWidth="1"/>
    <col min="11527" max="11527" width="9.28515625" style="156" customWidth="1"/>
    <col min="11528" max="11529" width="9.5703125" style="156" customWidth="1"/>
    <col min="11530" max="11530" width="9.140625" style="156" customWidth="1"/>
    <col min="11531" max="11532" width="9.85546875" style="156" customWidth="1"/>
    <col min="11533" max="11533" width="9.42578125" style="156" customWidth="1"/>
    <col min="11534" max="11534" width="10.140625" style="156" customWidth="1"/>
    <col min="11535" max="11538" width="9.140625" style="156"/>
    <col min="11539" max="11539" width="10.7109375" style="156" bestFit="1" customWidth="1"/>
    <col min="11540" max="11776" width="9.140625" style="156"/>
    <col min="11777" max="11777" width="18.85546875" style="156" customWidth="1"/>
    <col min="11778" max="11778" width="9.42578125" style="156" customWidth="1"/>
    <col min="11779" max="11779" width="9.7109375" style="156" customWidth="1"/>
    <col min="11780" max="11780" width="10" style="156" customWidth="1"/>
    <col min="11781" max="11781" width="9" style="156" customWidth="1"/>
    <col min="11782" max="11782" width="8.85546875" style="156" customWidth="1"/>
    <col min="11783" max="11783" width="9.28515625" style="156" customWidth="1"/>
    <col min="11784" max="11785" width="9.5703125" style="156" customWidth="1"/>
    <col min="11786" max="11786" width="9.140625" style="156" customWidth="1"/>
    <col min="11787" max="11788" width="9.85546875" style="156" customWidth="1"/>
    <col min="11789" max="11789" width="9.42578125" style="156" customWidth="1"/>
    <col min="11790" max="11790" width="10.140625" style="156" customWidth="1"/>
    <col min="11791" max="11794" width="9.140625" style="156"/>
    <col min="11795" max="11795" width="10.7109375" style="156" bestFit="1" customWidth="1"/>
    <col min="11796" max="12032" width="9.140625" style="156"/>
    <col min="12033" max="12033" width="18.85546875" style="156" customWidth="1"/>
    <col min="12034" max="12034" width="9.42578125" style="156" customWidth="1"/>
    <col min="12035" max="12035" width="9.7109375" style="156" customWidth="1"/>
    <col min="12036" max="12036" width="10" style="156" customWidth="1"/>
    <col min="12037" max="12037" width="9" style="156" customWidth="1"/>
    <col min="12038" max="12038" width="8.85546875" style="156" customWidth="1"/>
    <col min="12039" max="12039" width="9.28515625" style="156" customWidth="1"/>
    <col min="12040" max="12041" width="9.5703125" style="156" customWidth="1"/>
    <col min="12042" max="12042" width="9.140625" style="156" customWidth="1"/>
    <col min="12043" max="12044" width="9.85546875" style="156" customWidth="1"/>
    <col min="12045" max="12045" width="9.42578125" style="156" customWidth="1"/>
    <col min="12046" max="12046" width="10.140625" style="156" customWidth="1"/>
    <col min="12047" max="12050" width="9.140625" style="156"/>
    <col min="12051" max="12051" width="10.7109375" style="156" bestFit="1" customWidth="1"/>
    <col min="12052" max="12288" width="9.140625" style="156"/>
    <col min="12289" max="12289" width="18.85546875" style="156" customWidth="1"/>
    <col min="12290" max="12290" width="9.42578125" style="156" customWidth="1"/>
    <col min="12291" max="12291" width="9.7109375" style="156" customWidth="1"/>
    <col min="12292" max="12292" width="10" style="156" customWidth="1"/>
    <col min="12293" max="12293" width="9" style="156" customWidth="1"/>
    <col min="12294" max="12294" width="8.85546875" style="156" customWidth="1"/>
    <col min="12295" max="12295" width="9.28515625" style="156" customWidth="1"/>
    <col min="12296" max="12297" width="9.5703125" style="156" customWidth="1"/>
    <col min="12298" max="12298" width="9.140625" style="156" customWidth="1"/>
    <col min="12299" max="12300" width="9.85546875" style="156" customWidth="1"/>
    <col min="12301" max="12301" width="9.42578125" style="156" customWidth="1"/>
    <col min="12302" max="12302" width="10.140625" style="156" customWidth="1"/>
    <col min="12303" max="12306" width="9.140625" style="156"/>
    <col min="12307" max="12307" width="10.7109375" style="156" bestFit="1" customWidth="1"/>
    <col min="12308" max="12544" width="9.140625" style="156"/>
    <col min="12545" max="12545" width="18.85546875" style="156" customWidth="1"/>
    <col min="12546" max="12546" width="9.42578125" style="156" customWidth="1"/>
    <col min="12547" max="12547" width="9.7109375" style="156" customWidth="1"/>
    <col min="12548" max="12548" width="10" style="156" customWidth="1"/>
    <col min="12549" max="12549" width="9" style="156" customWidth="1"/>
    <col min="12550" max="12550" width="8.85546875" style="156" customWidth="1"/>
    <col min="12551" max="12551" width="9.28515625" style="156" customWidth="1"/>
    <col min="12552" max="12553" width="9.5703125" style="156" customWidth="1"/>
    <col min="12554" max="12554" width="9.140625" style="156" customWidth="1"/>
    <col min="12555" max="12556" width="9.85546875" style="156" customWidth="1"/>
    <col min="12557" max="12557" width="9.42578125" style="156" customWidth="1"/>
    <col min="12558" max="12558" width="10.140625" style="156" customWidth="1"/>
    <col min="12559" max="12562" width="9.140625" style="156"/>
    <col min="12563" max="12563" width="10.7109375" style="156" bestFit="1" customWidth="1"/>
    <col min="12564" max="12800" width="9.140625" style="156"/>
    <col min="12801" max="12801" width="18.85546875" style="156" customWidth="1"/>
    <col min="12802" max="12802" width="9.42578125" style="156" customWidth="1"/>
    <col min="12803" max="12803" width="9.7109375" style="156" customWidth="1"/>
    <col min="12804" max="12804" width="10" style="156" customWidth="1"/>
    <col min="12805" max="12805" width="9" style="156" customWidth="1"/>
    <col min="12806" max="12806" width="8.85546875" style="156" customWidth="1"/>
    <col min="12807" max="12807" width="9.28515625" style="156" customWidth="1"/>
    <col min="12808" max="12809" width="9.5703125" style="156" customWidth="1"/>
    <col min="12810" max="12810" width="9.140625" style="156" customWidth="1"/>
    <col min="12811" max="12812" width="9.85546875" style="156" customWidth="1"/>
    <col min="12813" max="12813" width="9.42578125" style="156" customWidth="1"/>
    <col min="12814" max="12814" width="10.140625" style="156" customWidth="1"/>
    <col min="12815" max="12818" width="9.140625" style="156"/>
    <col min="12819" max="12819" width="10.7109375" style="156" bestFit="1" customWidth="1"/>
    <col min="12820" max="13056" width="9.140625" style="156"/>
    <col min="13057" max="13057" width="18.85546875" style="156" customWidth="1"/>
    <col min="13058" max="13058" width="9.42578125" style="156" customWidth="1"/>
    <col min="13059" max="13059" width="9.7109375" style="156" customWidth="1"/>
    <col min="13060" max="13060" width="10" style="156" customWidth="1"/>
    <col min="13061" max="13061" width="9" style="156" customWidth="1"/>
    <col min="13062" max="13062" width="8.85546875" style="156" customWidth="1"/>
    <col min="13063" max="13063" width="9.28515625" style="156" customWidth="1"/>
    <col min="13064" max="13065" width="9.5703125" style="156" customWidth="1"/>
    <col min="13066" max="13066" width="9.140625" style="156" customWidth="1"/>
    <col min="13067" max="13068" width="9.85546875" style="156" customWidth="1"/>
    <col min="13069" max="13069" width="9.42578125" style="156" customWidth="1"/>
    <col min="13070" max="13070" width="10.140625" style="156" customWidth="1"/>
    <col min="13071" max="13074" width="9.140625" style="156"/>
    <col min="13075" max="13075" width="10.7109375" style="156" bestFit="1" customWidth="1"/>
    <col min="13076" max="13312" width="9.140625" style="156"/>
    <col min="13313" max="13313" width="18.85546875" style="156" customWidth="1"/>
    <col min="13314" max="13314" width="9.42578125" style="156" customWidth="1"/>
    <col min="13315" max="13315" width="9.7109375" style="156" customWidth="1"/>
    <col min="13316" max="13316" width="10" style="156" customWidth="1"/>
    <col min="13317" max="13317" width="9" style="156" customWidth="1"/>
    <col min="13318" max="13318" width="8.85546875" style="156" customWidth="1"/>
    <col min="13319" max="13319" width="9.28515625" style="156" customWidth="1"/>
    <col min="13320" max="13321" width="9.5703125" style="156" customWidth="1"/>
    <col min="13322" max="13322" width="9.140625" style="156" customWidth="1"/>
    <col min="13323" max="13324" width="9.85546875" style="156" customWidth="1"/>
    <col min="13325" max="13325" width="9.42578125" style="156" customWidth="1"/>
    <col min="13326" max="13326" width="10.140625" style="156" customWidth="1"/>
    <col min="13327" max="13330" width="9.140625" style="156"/>
    <col min="13331" max="13331" width="10.7109375" style="156" bestFit="1" customWidth="1"/>
    <col min="13332" max="13568" width="9.140625" style="156"/>
    <col min="13569" max="13569" width="18.85546875" style="156" customWidth="1"/>
    <col min="13570" max="13570" width="9.42578125" style="156" customWidth="1"/>
    <col min="13571" max="13571" width="9.7109375" style="156" customWidth="1"/>
    <col min="13572" max="13572" width="10" style="156" customWidth="1"/>
    <col min="13573" max="13573" width="9" style="156" customWidth="1"/>
    <col min="13574" max="13574" width="8.85546875" style="156" customWidth="1"/>
    <col min="13575" max="13575" width="9.28515625" style="156" customWidth="1"/>
    <col min="13576" max="13577" width="9.5703125" style="156" customWidth="1"/>
    <col min="13578" max="13578" width="9.140625" style="156" customWidth="1"/>
    <col min="13579" max="13580" width="9.85546875" style="156" customWidth="1"/>
    <col min="13581" max="13581" width="9.42578125" style="156" customWidth="1"/>
    <col min="13582" max="13582" width="10.140625" style="156" customWidth="1"/>
    <col min="13583" max="13586" width="9.140625" style="156"/>
    <col min="13587" max="13587" width="10.7109375" style="156" bestFit="1" customWidth="1"/>
    <col min="13588" max="13824" width="9.140625" style="156"/>
    <col min="13825" max="13825" width="18.85546875" style="156" customWidth="1"/>
    <col min="13826" max="13826" width="9.42578125" style="156" customWidth="1"/>
    <col min="13827" max="13827" width="9.7109375" style="156" customWidth="1"/>
    <col min="13828" max="13828" width="10" style="156" customWidth="1"/>
    <col min="13829" max="13829" width="9" style="156" customWidth="1"/>
    <col min="13830" max="13830" width="8.85546875" style="156" customWidth="1"/>
    <col min="13831" max="13831" width="9.28515625" style="156" customWidth="1"/>
    <col min="13832" max="13833" width="9.5703125" style="156" customWidth="1"/>
    <col min="13834" max="13834" width="9.140625" style="156" customWidth="1"/>
    <col min="13835" max="13836" width="9.85546875" style="156" customWidth="1"/>
    <col min="13837" max="13837" width="9.42578125" style="156" customWidth="1"/>
    <col min="13838" max="13838" width="10.140625" style="156" customWidth="1"/>
    <col min="13839" max="13842" width="9.140625" style="156"/>
    <col min="13843" max="13843" width="10.7109375" style="156" bestFit="1" customWidth="1"/>
    <col min="13844" max="14080" width="9.140625" style="156"/>
    <col min="14081" max="14081" width="18.85546875" style="156" customWidth="1"/>
    <col min="14082" max="14082" width="9.42578125" style="156" customWidth="1"/>
    <col min="14083" max="14083" width="9.7109375" style="156" customWidth="1"/>
    <col min="14084" max="14084" width="10" style="156" customWidth="1"/>
    <col min="14085" max="14085" width="9" style="156" customWidth="1"/>
    <col min="14086" max="14086" width="8.85546875" style="156" customWidth="1"/>
    <col min="14087" max="14087" width="9.28515625" style="156" customWidth="1"/>
    <col min="14088" max="14089" width="9.5703125" style="156" customWidth="1"/>
    <col min="14090" max="14090" width="9.140625" style="156" customWidth="1"/>
    <col min="14091" max="14092" width="9.85546875" style="156" customWidth="1"/>
    <col min="14093" max="14093" width="9.42578125" style="156" customWidth="1"/>
    <col min="14094" max="14094" width="10.140625" style="156" customWidth="1"/>
    <col min="14095" max="14098" width="9.140625" style="156"/>
    <col min="14099" max="14099" width="10.7109375" style="156" bestFit="1" customWidth="1"/>
    <col min="14100" max="14336" width="9.140625" style="156"/>
    <col min="14337" max="14337" width="18.85546875" style="156" customWidth="1"/>
    <col min="14338" max="14338" width="9.42578125" style="156" customWidth="1"/>
    <col min="14339" max="14339" width="9.7109375" style="156" customWidth="1"/>
    <col min="14340" max="14340" width="10" style="156" customWidth="1"/>
    <col min="14341" max="14341" width="9" style="156" customWidth="1"/>
    <col min="14342" max="14342" width="8.85546875" style="156" customWidth="1"/>
    <col min="14343" max="14343" width="9.28515625" style="156" customWidth="1"/>
    <col min="14344" max="14345" width="9.5703125" style="156" customWidth="1"/>
    <col min="14346" max="14346" width="9.140625" style="156" customWidth="1"/>
    <col min="14347" max="14348" width="9.85546875" style="156" customWidth="1"/>
    <col min="14349" max="14349" width="9.42578125" style="156" customWidth="1"/>
    <col min="14350" max="14350" width="10.140625" style="156" customWidth="1"/>
    <col min="14351" max="14354" width="9.140625" style="156"/>
    <col min="14355" max="14355" width="10.7109375" style="156" bestFit="1" customWidth="1"/>
    <col min="14356" max="14592" width="9.140625" style="156"/>
    <col min="14593" max="14593" width="18.85546875" style="156" customWidth="1"/>
    <col min="14594" max="14594" width="9.42578125" style="156" customWidth="1"/>
    <col min="14595" max="14595" width="9.7109375" style="156" customWidth="1"/>
    <col min="14596" max="14596" width="10" style="156" customWidth="1"/>
    <col min="14597" max="14597" width="9" style="156" customWidth="1"/>
    <col min="14598" max="14598" width="8.85546875" style="156" customWidth="1"/>
    <col min="14599" max="14599" width="9.28515625" style="156" customWidth="1"/>
    <col min="14600" max="14601" width="9.5703125" style="156" customWidth="1"/>
    <col min="14602" max="14602" width="9.140625" style="156" customWidth="1"/>
    <col min="14603" max="14604" width="9.85546875" style="156" customWidth="1"/>
    <col min="14605" max="14605" width="9.42578125" style="156" customWidth="1"/>
    <col min="14606" max="14606" width="10.140625" style="156" customWidth="1"/>
    <col min="14607" max="14610" width="9.140625" style="156"/>
    <col min="14611" max="14611" width="10.7109375" style="156" bestFit="1" customWidth="1"/>
    <col min="14612" max="14848" width="9.140625" style="156"/>
    <col min="14849" max="14849" width="18.85546875" style="156" customWidth="1"/>
    <col min="14850" max="14850" width="9.42578125" style="156" customWidth="1"/>
    <col min="14851" max="14851" width="9.7109375" style="156" customWidth="1"/>
    <col min="14852" max="14852" width="10" style="156" customWidth="1"/>
    <col min="14853" max="14853" width="9" style="156" customWidth="1"/>
    <col min="14854" max="14854" width="8.85546875" style="156" customWidth="1"/>
    <col min="14855" max="14855" width="9.28515625" style="156" customWidth="1"/>
    <col min="14856" max="14857" width="9.5703125" style="156" customWidth="1"/>
    <col min="14858" max="14858" width="9.140625" style="156" customWidth="1"/>
    <col min="14859" max="14860" width="9.85546875" style="156" customWidth="1"/>
    <col min="14861" max="14861" width="9.42578125" style="156" customWidth="1"/>
    <col min="14862" max="14862" width="10.140625" style="156" customWidth="1"/>
    <col min="14863" max="14866" width="9.140625" style="156"/>
    <col min="14867" max="14867" width="10.7109375" style="156" bestFit="1" customWidth="1"/>
    <col min="14868" max="15104" width="9.140625" style="156"/>
    <col min="15105" max="15105" width="18.85546875" style="156" customWidth="1"/>
    <col min="15106" max="15106" width="9.42578125" style="156" customWidth="1"/>
    <col min="15107" max="15107" width="9.7109375" style="156" customWidth="1"/>
    <col min="15108" max="15108" width="10" style="156" customWidth="1"/>
    <col min="15109" max="15109" width="9" style="156" customWidth="1"/>
    <col min="15110" max="15110" width="8.85546875" style="156" customWidth="1"/>
    <col min="15111" max="15111" width="9.28515625" style="156" customWidth="1"/>
    <col min="15112" max="15113" width="9.5703125" style="156" customWidth="1"/>
    <col min="15114" max="15114" width="9.140625" style="156" customWidth="1"/>
    <col min="15115" max="15116" width="9.85546875" style="156" customWidth="1"/>
    <col min="15117" max="15117" width="9.42578125" style="156" customWidth="1"/>
    <col min="15118" max="15118" width="10.140625" style="156" customWidth="1"/>
    <col min="15119" max="15122" width="9.140625" style="156"/>
    <col min="15123" max="15123" width="10.7109375" style="156" bestFit="1" customWidth="1"/>
    <col min="15124" max="15360" width="9.140625" style="156"/>
    <col min="15361" max="15361" width="18.85546875" style="156" customWidth="1"/>
    <col min="15362" max="15362" width="9.42578125" style="156" customWidth="1"/>
    <col min="15363" max="15363" width="9.7109375" style="156" customWidth="1"/>
    <col min="15364" max="15364" width="10" style="156" customWidth="1"/>
    <col min="15365" max="15365" width="9" style="156" customWidth="1"/>
    <col min="15366" max="15366" width="8.85546875" style="156" customWidth="1"/>
    <col min="15367" max="15367" width="9.28515625" style="156" customWidth="1"/>
    <col min="15368" max="15369" width="9.5703125" style="156" customWidth="1"/>
    <col min="15370" max="15370" width="9.140625" style="156" customWidth="1"/>
    <col min="15371" max="15372" width="9.85546875" style="156" customWidth="1"/>
    <col min="15373" max="15373" width="9.42578125" style="156" customWidth="1"/>
    <col min="15374" max="15374" width="10.140625" style="156" customWidth="1"/>
    <col min="15375" max="15378" width="9.140625" style="156"/>
    <col min="15379" max="15379" width="10.7109375" style="156" bestFit="1" customWidth="1"/>
    <col min="15380" max="15616" width="9.140625" style="156"/>
    <col min="15617" max="15617" width="18.85546875" style="156" customWidth="1"/>
    <col min="15618" max="15618" width="9.42578125" style="156" customWidth="1"/>
    <col min="15619" max="15619" width="9.7109375" style="156" customWidth="1"/>
    <col min="15620" max="15620" width="10" style="156" customWidth="1"/>
    <col min="15621" max="15621" width="9" style="156" customWidth="1"/>
    <col min="15622" max="15622" width="8.85546875" style="156" customWidth="1"/>
    <col min="15623" max="15623" width="9.28515625" style="156" customWidth="1"/>
    <col min="15624" max="15625" width="9.5703125" style="156" customWidth="1"/>
    <col min="15626" max="15626" width="9.140625" style="156" customWidth="1"/>
    <col min="15627" max="15628" width="9.85546875" style="156" customWidth="1"/>
    <col min="15629" max="15629" width="9.42578125" style="156" customWidth="1"/>
    <col min="15630" max="15630" width="10.140625" style="156" customWidth="1"/>
    <col min="15631" max="15634" width="9.140625" style="156"/>
    <col min="15635" max="15635" width="10.7109375" style="156" bestFit="1" customWidth="1"/>
    <col min="15636" max="15872" width="9.140625" style="156"/>
    <col min="15873" max="15873" width="18.85546875" style="156" customWidth="1"/>
    <col min="15874" max="15874" width="9.42578125" style="156" customWidth="1"/>
    <col min="15875" max="15875" width="9.7109375" style="156" customWidth="1"/>
    <col min="15876" max="15876" width="10" style="156" customWidth="1"/>
    <col min="15877" max="15877" width="9" style="156" customWidth="1"/>
    <col min="15878" max="15878" width="8.85546875" style="156" customWidth="1"/>
    <col min="15879" max="15879" width="9.28515625" style="156" customWidth="1"/>
    <col min="15880" max="15881" width="9.5703125" style="156" customWidth="1"/>
    <col min="15882" max="15882" width="9.140625" style="156" customWidth="1"/>
    <col min="15883" max="15884" width="9.85546875" style="156" customWidth="1"/>
    <col min="15885" max="15885" width="9.42578125" style="156" customWidth="1"/>
    <col min="15886" max="15886" width="10.140625" style="156" customWidth="1"/>
    <col min="15887" max="15890" width="9.140625" style="156"/>
    <col min="15891" max="15891" width="10.7109375" style="156" bestFit="1" customWidth="1"/>
    <col min="15892" max="16128" width="9.140625" style="156"/>
    <col min="16129" max="16129" width="18.85546875" style="156" customWidth="1"/>
    <col min="16130" max="16130" width="9.42578125" style="156" customWidth="1"/>
    <col min="16131" max="16131" width="9.7109375" style="156" customWidth="1"/>
    <col min="16132" max="16132" width="10" style="156" customWidth="1"/>
    <col min="16133" max="16133" width="9" style="156" customWidth="1"/>
    <col min="16134" max="16134" width="8.85546875" style="156" customWidth="1"/>
    <col min="16135" max="16135" width="9.28515625" style="156" customWidth="1"/>
    <col min="16136" max="16137" width="9.5703125" style="156" customWidth="1"/>
    <col min="16138" max="16138" width="9.140625" style="156" customWidth="1"/>
    <col min="16139" max="16140" width="9.85546875" style="156" customWidth="1"/>
    <col min="16141" max="16141" width="9.42578125" style="156" customWidth="1"/>
    <col min="16142" max="16142" width="10.140625" style="156" customWidth="1"/>
    <col min="16143" max="16146" width="9.140625" style="156"/>
    <col min="16147" max="16147" width="10.7109375" style="156" bestFit="1" customWidth="1"/>
    <col min="16148" max="16384" width="9.140625" style="156"/>
  </cols>
  <sheetData>
    <row r="1" spans="1:26" ht="32.25" customHeight="1" x14ac:dyDescent="0.2">
      <c r="A1" s="397" t="s">
        <v>187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26" ht="32.25" customHeight="1" x14ac:dyDescent="0.2">
      <c r="A2" s="396" t="s">
        <v>208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26" ht="26.25" customHeight="1" x14ac:dyDescent="0.2">
      <c r="A3" s="396" t="s">
        <v>216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4" spans="1:26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P4" s="158" t="s">
        <v>139</v>
      </c>
    </row>
    <row r="5" spans="1:26" ht="12.75" customHeight="1" x14ac:dyDescent="0.2">
      <c r="A5" s="363"/>
      <c r="B5" s="364" t="s">
        <v>176</v>
      </c>
      <c r="C5" s="364"/>
      <c r="D5" s="393"/>
      <c r="E5" s="364" t="s">
        <v>78</v>
      </c>
      <c r="F5" s="364"/>
      <c r="G5" s="393"/>
      <c r="H5" s="364"/>
      <c r="I5" s="364"/>
      <c r="J5" s="393"/>
      <c r="K5" s="364" t="s">
        <v>206</v>
      </c>
      <c r="L5" s="364"/>
      <c r="M5" s="393"/>
      <c r="N5" s="364" t="s">
        <v>79</v>
      </c>
      <c r="O5" s="393"/>
      <c r="P5" s="398"/>
      <c r="Q5" s="159"/>
    </row>
    <row r="6" spans="1:26" ht="36.75" customHeight="1" x14ac:dyDescent="0.2">
      <c r="A6" s="363"/>
      <c r="B6" s="364"/>
      <c r="C6" s="393"/>
      <c r="D6" s="393"/>
      <c r="E6" s="364" t="s">
        <v>77</v>
      </c>
      <c r="F6" s="393"/>
      <c r="G6" s="393"/>
      <c r="H6" s="364" t="s">
        <v>76</v>
      </c>
      <c r="I6" s="393"/>
      <c r="J6" s="393"/>
      <c r="K6" s="364"/>
      <c r="L6" s="393"/>
      <c r="M6" s="393"/>
      <c r="N6" s="393"/>
      <c r="O6" s="393"/>
      <c r="P6" s="398"/>
      <c r="Q6" s="159"/>
    </row>
    <row r="7" spans="1:26" ht="39" customHeight="1" x14ac:dyDescent="0.2">
      <c r="A7" s="363"/>
      <c r="B7" s="139" t="s">
        <v>174</v>
      </c>
      <c r="C7" s="139" t="s">
        <v>75</v>
      </c>
      <c r="D7" s="139" t="s">
        <v>183</v>
      </c>
      <c r="E7" s="139" t="s">
        <v>174</v>
      </c>
      <c r="F7" s="139" t="s">
        <v>75</v>
      </c>
      <c r="G7" s="139" t="s">
        <v>183</v>
      </c>
      <c r="H7" s="139" t="s">
        <v>174</v>
      </c>
      <c r="I7" s="139" t="s">
        <v>75</v>
      </c>
      <c r="J7" s="139" t="s">
        <v>183</v>
      </c>
      <c r="K7" s="139" t="s">
        <v>174</v>
      </c>
      <c r="L7" s="139" t="s">
        <v>75</v>
      </c>
      <c r="M7" s="139" t="s">
        <v>183</v>
      </c>
      <c r="N7" s="160" t="s">
        <v>174</v>
      </c>
      <c r="O7" s="139" t="s">
        <v>75</v>
      </c>
      <c r="P7" s="161" t="s">
        <v>183</v>
      </c>
      <c r="Q7" s="159"/>
      <c r="R7" s="159"/>
      <c r="S7" s="159"/>
    </row>
    <row r="8" spans="1:26" x14ac:dyDescent="0.2">
      <c r="A8" s="142" t="s">
        <v>83</v>
      </c>
      <c r="B8" s="162">
        <f>SUM(B9:B28)</f>
        <v>4007895</v>
      </c>
      <c r="C8" s="162">
        <f>SUM(C9:C28)</f>
        <v>3767309</v>
      </c>
      <c r="D8" s="163">
        <f>B8/C8*100</f>
        <v>106.38614990169376</v>
      </c>
      <c r="E8" s="162">
        <f>SUM(E9:E28)</f>
        <v>864035</v>
      </c>
      <c r="F8" s="162">
        <f>SUM(F9:F28)</f>
        <v>827555</v>
      </c>
      <c r="G8" s="163">
        <f>E8/F8%</f>
        <v>104.4081662246014</v>
      </c>
      <c r="H8" s="162">
        <f>SUM(H9:H28)</f>
        <v>3143860</v>
      </c>
      <c r="I8" s="162">
        <f>SUM(I9:I28)</f>
        <v>2939755</v>
      </c>
      <c r="J8" s="163">
        <f>H8/I8%</f>
        <v>106.94292551590183</v>
      </c>
      <c r="K8" s="162">
        <f>SUM(K9:K28)</f>
        <v>3238101</v>
      </c>
      <c r="L8" s="162">
        <f>SUM(L9:L28)</f>
        <v>3382818</v>
      </c>
      <c r="M8" s="163">
        <f>K8/L8%</f>
        <v>95.72199864136941</v>
      </c>
      <c r="N8" s="162">
        <f>SUM(N9:N28)</f>
        <v>7245996</v>
      </c>
      <c r="O8" s="162">
        <f>SUM(O9:O28)</f>
        <v>7150128</v>
      </c>
      <c r="P8" s="163">
        <f>N8/O8%</f>
        <v>101.34078718590773</v>
      </c>
      <c r="Q8" s="129"/>
      <c r="R8" s="129"/>
      <c r="S8" s="79"/>
      <c r="T8" s="129"/>
      <c r="U8" s="129"/>
      <c r="V8" s="79"/>
      <c r="W8" s="129"/>
      <c r="X8" s="129"/>
      <c r="Y8" s="165"/>
      <c r="Z8" s="166"/>
    </row>
    <row r="9" spans="1:26" x14ac:dyDescent="0.2">
      <c r="A9" s="142" t="s">
        <v>84</v>
      </c>
      <c r="B9" s="162">
        <f>E9+H9</f>
        <v>325377</v>
      </c>
      <c r="C9" s="162">
        <f>F9+I9</f>
        <v>302053</v>
      </c>
      <c r="D9" s="163">
        <f t="shared" ref="D9:D25" si="0">B9/C9*100</f>
        <v>107.72182365346478</v>
      </c>
      <c r="E9" s="162">
        <v>30478</v>
      </c>
      <c r="F9" s="162">
        <v>25622</v>
      </c>
      <c r="G9" s="163">
        <f t="shared" ref="G9:G28" si="1">E9/F9%</f>
        <v>118.95246272734367</v>
      </c>
      <c r="H9" s="162">
        <v>294899</v>
      </c>
      <c r="I9" s="162">
        <v>276431</v>
      </c>
      <c r="J9" s="163">
        <f t="shared" ref="J9:J28" si="2">H9/I9%</f>
        <v>106.68087153756272</v>
      </c>
      <c r="K9" s="162">
        <v>200877</v>
      </c>
      <c r="L9" s="162">
        <v>163082</v>
      </c>
      <c r="M9" s="163">
        <f t="shared" ref="M9:M28" si="3">K9/L9%</f>
        <v>123.17545774518341</v>
      </c>
      <c r="N9" s="249">
        <f>E9+H9+K9</f>
        <v>526254</v>
      </c>
      <c r="O9" s="249">
        <f>F9+I9+L9</f>
        <v>465135</v>
      </c>
      <c r="P9" s="163">
        <f t="shared" ref="P9:P28" si="4">N9/O9%</f>
        <v>113.14005611274145</v>
      </c>
      <c r="Q9" s="129"/>
      <c r="R9" s="129"/>
      <c r="S9" s="79"/>
      <c r="T9" s="129"/>
      <c r="U9" s="129"/>
      <c r="V9" s="79"/>
      <c r="W9" s="129"/>
      <c r="X9" s="129"/>
      <c r="Y9" s="166"/>
      <c r="Z9" s="166"/>
    </row>
    <row r="10" spans="1:26" x14ac:dyDescent="0.2">
      <c r="A10" s="142" t="s">
        <v>85</v>
      </c>
      <c r="B10" s="162">
        <f t="shared" ref="B10:B25" si="5">E10+H10</f>
        <v>218439</v>
      </c>
      <c r="C10" s="162">
        <f t="shared" ref="C10:C25" si="6">F10+I10</f>
        <v>223824</v>
      </c>
      <c r="D10" s="163">
        <f t="shared" si="0"/>
        <v>97.594091786403609</v>
      </c>
      <c r="E10" s="162">
        <v>129234</v>
      </c>
      <c r="F10" s="162">
        <v>135095</v>
      </c>
      <c r="G10" s="163">
        <f t="shared" si="1"/>
        <v>95.66157148673156</v>
      </c>
      <c r="H10" s="162">
        <v>89205</v>
      </c>
      <c r="I10" s="162">
        <v>88729</v>
      </c>
      <c r="J10" s="163">
        <f t="shared" si="2"/>
        <v>100.53646496635824</v>
      </c>
      <c r="K10" s="162">
        <v>210072</v>
      </c>
      <c r="L10" s="162">
        <v>209206</v>
      </c>
      <c r="M10" s="163">
        <f t="shared" si="3"/>
        <v>100.41394606273244</v>
      </c>
      <c r="N10" s="249">
        <f t="shared" ref="N10:O28" si="7">E10+H10+K10</f>
        <v>428511</v>
      </c>
      <c r="O10" s="249">
        <f t="shared" si="7"/>
        <v>433030</v>
      </c>
      <c r="P10" s="163">
        <f t="shared" si="4"/>
        <v>98.956423342493594</v>
      </c>
      <c r="Q10" s="129"/>
      <c r="R10" s="129"/>
      <c r="S10" s="79"/>
      <c r="T10" s="129"/>
      <c r="U10" s="129"/>
      <c r="V10" s="79"/>
      <c r="W10" s="129"/>
      <c r="X10" s="129"/>
      <c r="Y10" s="165"/>
      <c r="Z10" s="166"/>
    </row>
    <row r="11" spans="1:26" x14ac:dyDescent="0.2">
      <c r="A11" s="142" t="s">
        <v>86</v>
      </c>
      <c r="B11" s="162">
        <f t="shared" si="5"/>
        <v>334532</v>
      </c>
      <c r="C11" s="162">
        <f t="shared" si="6"/>
        <v>311108</v>
      </c>
      <c r="D11" s="163">
        <f t="shared" si="0"/>
        <v>107.52921814932435</v>
      </c>
      <c r="E11" s="162">
        <v>58399</v>
      </c>
      <c r="F11" s="162">
        <v>55211</v>
      </c>
      <c r="G11" s="163">
        <f t="shared" si="1"/>
        <v>105.77421166071979</v>
      </c>
      <c r="H11" s="162">
        <v>276133</v>
      </c>
      <c r="I11" s="162">
        <v>255897</v>
      </c>
      <c r="J11" s="163">
        <f>H11/I11%</f>
        <v>107.90786918174111</v>
      </c>
      <c r="K11" s="162">
        <v>181825</v>
      </c>
      <c r="L11" s="162">
        <v>177008</v>
      </c>
      <c r="M11" s="163">
        <f>K11/L11%</f>
        <v>102.72134592786767</v>
      </c>
      <c r="N11" s="249">
        <f>E11+H11+K11</f>
        <v>516357</v>
      </c>
      <c r="O11" s="249">
        <f t="shared" si="7"/>
        <v>488116</v>
      </c>
      <c r="P11" s="163">
        <f t="shared" si="4"/>
        <v>105.78571487105525</v>
      </c>
      <c r="Q11" s="129"/>
      <c r="R11" s="129"/>
      <c r="S11" s="79"/>
      <c r="T11" s="129"/>
      <c r="U11" s="129"/>
      <c r="V11" s="79"/>
      <c r="W11" s="129"/>
      <c r="X11" s="129"/>
      <c r="Y11" s="165"/>
      <c r="Z11" s="166"/>
    </row>
    <row r="12" spans="1:26" x14ac:dyDescent="0.2">
      <c r="A12" s="142" t="s">
        <v>87</v>
      </c>
      <c r="B12" s="162">
        <f t="shared" si="5"/>
        <v>292097</v>
      </c>
      <c r="C12" s="162">
        <f t="shared" si="6"/>
        <v>286803</v>
      </c>
      <c r="D12" s="163">
        <f t="shared" si="0"/>
        <v>101.84586632636339</v>
      </c>
      <c r="E12" s="162">
        <v>62845</v>
      </c>
      <c r="F12" s="162">
        <v>52330</v>
      </c>
      <c r="G12" s="163">
        <f t="shared" si="1"/>
        <v>120.09363653735907</v>
      </c>
      <c r="H12" s="162">
        <v>229252</v>
      </c>
      <c r="I12" s="162">
        <v>234473</v>
      </c>
      <c r="J12" s="163">
        <f t="shared" si="2"/>
        <v>97.773304388991477</v>
      </c>
      <c r="K12" s="162">
        <v>237639</v>
      </c>
      <c r="L12" s="162">
        <v>251824</v>
      </c>
      <c r="M12" s="163">
        <f t="shared" si="3"/>
        <v>94.367097655505447</v>
      </c>
      <c r="N12" s="249">
        <f t="shared" si="7"/>
        <v>529736</v>
      </c>
      <c r="O12" s="249">
        <f t="shared" si="7"/>
        <v>538627</v>
      </c>
      <c r="P12" s="163">
        <f t="shared" si="4"/>
        <v>98.349321515631402</v>
      </c>
      <c r="Q12" s="129"/>
      <c r="R12" s="129"/>
      <c r="S12" s="79"/>
      <c r="T12" s="129"/>
      <c r="U12" s="129"/>
      <c r="V12" s="79"/>
      <c r="W12" s="129"/>
      <c r="X12" s="129"/>
      <c r="Y12" s="165"/>
      <c r="Z12" s="166"/>
    </row>
    <row r="13" spans="1:26" x14ac:dyDescent="0.2">
      <c r="A13" s="142" t="s">
        <v>88</v>
      </c>
      <c r="B13" s="162">
        <f t="shared" si="5"/>
        <v>84820</v>
      </c>
      <c r="C13" s="162">
        <f t="shared" si="6"/>
        <v>80830</v>
      </c>
      <c r="D13" s="163">
        <f t="shared" si="0"/>
        <v>104.93628603241372</v>
      </c>
      <c r="E13" s="162">
        <v>2341</v>
      </c>
      <c r="F13" s="162">
        <v>1978</v>
      </c>
      <c r="G13" s="163">
        <f t="shared" si="1"/>
        <v>118.35187057633973</v>
      </c>
      <c r="H13" s="162">
        <v>82479</v>
      </c>
      <c r="I13" s="162">
        <v>78852</v>
      </c>
      <c r="J13" s="163">
        <f t="shared" si="2"/>
        <v>104.59975650585908</v>
      </c>
      <c r="K13" s="162">
        <v>66543</v>
      </c>
      <c r="L13" s="162">
        <v>65047</v>
      </c>
      <c r="M13" s="163">
        <f t="shared" si="3"/>
        <v>102.29987547465679</v>
      </c>
      <c r="N13" s="249">
        <f t="shared" si="7"/>
        <v>151363</v>
      </c>
      <c r="O13" s="249">
        <f t="shared" si="7"/>
        <v>145877</v>
      </c>
      <c r="P13" s="163">
        <f t="shared" si="4"/>
        <v>103.76070250964854</v>
      </c>
      <c r="Q13" s="129"/>
      <c r="R13" s="129"/>
      <c r="S13" s="79"/>
      <c r="T13" s="129"/>
      <c r="U13" s="129"/>
      <c r="V13" s="79"/>
      <c r="W13" s="129"/>
      <c r="X13" s="129"/>
      <c r="Y13" s="165"/>
      <c r="Z13" s="166"/>
    </row>
    <row r="14" spans="1:26" x14ac:dyDescent="0.2">
      <c r="A14" s="142" t="s">
        <v>89</v>
      </c>
      <c r="B14" s="162">
        <f t="shared" si="5"/>
        <v>657970</v>
      </c>
      <c r="C14" s="162">
        <f t="shared" si="6"/>
        <v>573220</v>
      </c>
      <c r="D14" s="163">
        <f t="shared" si="0"/>
        <v>114.78489934056732</v>
      </c>
      <c r="E14" s="162">
        <v>84934</v>
      </c>
      <c r="F14" s="162">
        <v>80526</v>
      </c>
      <c r="G14" s="163">
        <f t="shared" si="1"/>
        <v>105.47400839480416</v>
      </c>
      <c r="H14" s="162">
        <v>573036</v>
      </c>
      <c r="I14" s="162">
        <v>492694</v>
      </c>
      <c r="J14" s="163">
        <f t="shared" si="2"/>
        <v>116.30667310744602</v>
      </c>
      <c r="K14" s="162">
        <v>226020</v>
      </c>
      <c r="L14" s="162">
        <v>214027</v>
      </c>
      <c r="M14" s="163">
        <f t="shared" si="3"/>
        <v>105.60349862400538</v>
      </c>
      <c r="N14" s="249">
        <f t="shared" si="7"/>
        <v>883990</v>
      </c>
      <c r="O14" s="249">
        <f t="shared" si="7"/>
        <v>787247</v>
      </c>
      <c r="P14" s="163">
        <f t="shared" si="4"/>
        <v>112.28877340910793</v>
      </c>
      <c r="Q14" s="129"/>
      <c r="R14" s="129"/>
      <c r="S14" s="79"/>
      <c r="T14" s="129"/>
      <c r="U14" s="129"/>
      <c r="V14" s="79"/>
      <c r="W14" s="129"/>
      <c r="X14" s="129"/>
      <c r="Y14" s="165"/>
      <c r="Z14" s="166"/>
    </row>
    <row r="15" spans="1:26" x14ac:dyDescent="0.2">
      <c r="A15" s="142" t="s">
        <v>90</v>
      </c>
      <c r="B15" s="162">
        <f t="shared" si="5"/>
        <v>185365</v>
      </c>
      <c r="C15" s="162">
        <f t="shared" si="6"/>
        <v>184070</v>
      </c>
      <c r="D15" s="163">
        <f t="shared" si="0"/>
        <v>100.70353669799532</v>
      </c>
      <c r="E15" s="162">
        <v>26240</v>
      </c>
      <c r="F15" s="162">
        <v>32011</v>
      </c>
      <c r="G15" s="163">
        <f t="shared" si="1"/>
        <v>81.971822186123518</v>
      </c>
      <c r="H15" s="162">
        <v>159125</v>
      </c>
      <c r="I15" s="162">
        <v>152059</v>
      </c>
      <c r="J15" s="163">
        <f t="shared" si="2"/>
        <v>104.64688048717933</v>
      </c>
      <c r="K15" s="162">
        <v>256234</v>
      </c>
      <c r="L15" s="162">
        <v>240094</v>
      </c>
      <c r="M15" s="163">
        <f t="shared" si="3"/>
        <v>106.72236707289645</v>
      </c>
      <c r="N15" s="249">
        <f t="shared" si="7"/>
        <v>441599</v>
      </c>
      <c r="O15" s="249">
        <f t="shared" si="7"/>
        <v>424164</v>
      </c>
      <c r="P15" s="163">
        <f t="shared" si="4"/>
        <v>104.11043841532991</v>
      </c>
      <c r="Q15" s="129"/>
      <c r="R15" s="129"/>
      <c r="S15" s="79"/>
      <c r="T15" s="129"/>
      <c r="U15" s="129"/>
      <c r="V15" s="79"/>
      <c r="W15" s="129"/>
      <c r="X15" s="129"/>
      <c r="Y15" s="165"/>
      <c r="Z15" s="166"/>
    </row>
    <row r="16" spans="1:26" x14ac:dyDescent="0.2">
      <c r="A16" s="142" t="s">
        <v>91</v>
      </c>
      <c r="B16" s="162">
        <f t="shared" si="5"/>
        <v>219564</v>
      </c>
      <c r="C16" s="162">
        <f t="shared" si="6"/>
        <v>239729</v>
      </c>
      <c r="D16" s="163">
        <f t="shared" si="0"/>
        <v>91.58841858932378</v>
      </c>
      <c r="E16" s="162">
        <v>32688</v>
      </c>
      <c r="F16" s="162">
        <v>31121</v>
      </c>
      <c r="G16" s="163">
        <f t="shared" si="1"/>
        <v>105.03518524469008</v>
      </c>
      <c r="H16" s="162">
        <v>186876</v>
      </c>
      <c r="I16" s="162">
        <v>208608</v>
      </c>
      <c r="J16" s="163">
        <f t="shared" si="2"/>
        <v>89.582374597330883</v>
      </c>
      <c r="K16" s="162">
        <v>209609</v>
      </c>
      <c r="L16" s="162">
        <v>221310</v>
      </c>
      <c r="M16" s="163">
        <f t="shared" si="3"/>
        <v>94.712846233789705</v>
      </c>
      <c r="N16" s="249">
        <f t="shared" si="7"/>
        <v>429173</v>
      </c>
      <c r="O16" s="249">
        <f t="shared" si="7"/>
        <v>461039</v>
      </c>
      <c r="P16" s="163">
        <f t="shared" si="4"/>
        <v>93.088220302403911</v>
      </c>
      <c r="Q16" s="129"/>
      <c r="R16" s="129"/>
      <c r="S16" s="79"/>
      <c r="T16" s="129"/>
      <c r="U16" s="129"/>
      <c r="V16" s="79"/>
      <c r="W16" s="129"/>
      <c r="X16" s="129"/>
      <c r="Y16" s="166"/>
      <c r="Z16" s="166"/>
    </row>
    <row r="17" spans="1:26" ht="14.25" customHeight="1" x14ac:dyDescent="0.2">
      <c r="A17" s="142" t="s">
        <v>92</v>
      </c>
      <c r="B17" s="162">
        <f t="shared" si="5"/>
        <v>281260</v>
      </c>
      <c r="C17" s="162">
        <f t="shared" si="6"/>
        <v>268546</v>
      </c>
      <c r="D17" s="163">
        <f t="shared" si="0"/>
        <v>104.73438442575946</v>
      </c>
      <c r="E17" s="162">
        <v>26242</v>
      </c>
      <c r="F17" s="162">
        <v>24901</v>
      </c>
      <c r="G17" s="163">
        <f t="shared" si="1"/>
        <v>105.38532589052649</v>
      </c>
      <c r="H17" s="162">
        <v>255018</v>
      </c>
      <c r="I17" s="162">
        <v>243645</v>
      </c>
      <c r="J17" s="163">
        <f t="shared" si="2"/>
        <v>104.66785692298221</v>
      </c>
      <c r="K17" s="162">
        <v>154976</v>
      </c>
      <c r="L17" s="162">
        <v>156540</v>
      </c>
      <c r="M17" s="163">
        <f t="shared" si="3"/>
        <v>99.000894340104765</v>
      </c>
      <c r="N17" s="249">
        <f t="shared" si="7"/>
        <v>436236</v>
      </c>
      <c r="O17" s="249">
        <f t="shared" si="7"/>
        <v>425086</v>
      </c>
      <c r="P17" s="163">
        <f t="shared" si="4"/>
        <v>102.62299864027516</v>
      </c>
      <c r="Q17" s="129"/>
      <c r="R17" s="129"/>
      <c r="S17" s="79"/>
      <c r="T17" s="129"/>
      <c r="U17" s="129"/>
      <c r="V17" s="79"/>
      <c r="W17" s="129"/>
      <c r="X17" s="129"/>
      <c r="Y17" s="165"/>
      <c r="Z17" s="166"/>
    </row>
    <row r="18" spans="1:26" ht="14.25" customHeight="1" x14ac:dyDescent="0.2">
      <c r="A18" s="142" t="s">
        <v>93</v>
      </c>
      <c r="B18" s="162">
        <f t="shared" si="5"/>
        <v>239868</v>
      </c>
      <c r="C18" s="162">
        <f t="shared" si="6"/>
        <v>226289</v>
      </c>
      <c r="D18" s="163">
        <f t="shared" si="0"/>
        <v>106.00073357520692</v>
      </c>
      <c r="E18" s="162">
        <v>120596</v>
      </c>
      <c r="F18" s="162">
        <v>113615</v>
      </c>
      <c r="G18" s="163">
        <f t="shared" si="1"/>
        <v>106.14443515380891</v>
      </c>
      <c r="H18" s="162">
        <v>119272</v>
      </c>
      <c r="I18" s="162">
        <v>112674</v>
      </c>
      <c r="J18" s="163">
        <f t="shared" si="2"/>
        <v>105.8558318689316</v>
      </c>
      <c r="K18" s="162">
        <v>152742</v>
      </c>
      <c r="L18" s="162">
        <v>151094</v>
      </c>
      <c r="M18" s="163">
        <f t="shared" si="3"/>
        <v>101.09071174235906</v>
      </c>
      <c r="N18" s="249">
        <f t="shared" si="7"/>
        <v>392610</v>
      </c>
      <c r="O18" s="249">
        <f t="shared" si="7"/>
        <v>377383</v>
      </c>
      <c r="P18" s="163">
        <f t="shared" si="4"/>
        <v>104.03489293370396</v>
      </c>
      <c r="Q18" s="129"/>
      <c r="R18" s="129"/>
      <c r="S18" s="79"/>
      <c r="T18" s="129"/>
      <c r="U18" s="129"/>
      <c r="V18" s="79"/>
      <c r="W18" s="129"/>
      <c r="X18" s="129"/>
      <c r="Y18" s="165"/>
      <c r="Z18" s="166"/>
    </row>
    <row r="19" spans="1:26" ht="14.25" customHeight="1" x14ac:dyDescent="0.2">
      <c r="A19" s="142" t="s">
        <v>94</v>
      </c>
      <c r="B19" s="162">
        <f t="shared" si="5"/>
        <v>138720</v>
      </c>
      <c r="C19" s="162">
        <f t="shared" si="6"/>
        <v>117657</v>
      </c>
      <c r="D19" s="163">
        <f t="shared" si="0"/>
        <v>117.90203727785003</v>
      </c>
      <c r="E19" s="162">
        <v>6883</v>
      </c>
      <c r="F19" s="162">
        <v>6374</v>
      </c>
      <c r="G19" s="163">
        <f t="shared" si="1"/>
        <v>107.98556636335111</v>
      </c>
      <c r="H19" s="162">
        <v>131837</v>
      </c>
      <c r="I19" s="162">
        <v>111283</v>
      </c>
      <c r="J19" s="163">
        <f t="shared" si="2"/>
        <v>118.47002686843454</v>
      </c>
      <c r="K19" s="162">
        <v>176749</v>
      </c>
      <c r="L19" s="162">
        <v>169821</v>
      </c>
      <c r="M19" s="163">
        <f t="shared" si="3"/>
        <v>104.07958968561015</v>
      </c>
      <c r="N19" s="249">
        <f t="shared" si="7"/>
        <v>315469</v>
      </c>
      <c r="O19" s="249">
        <f t="shared" si="7"/>
        <v>287478</v>
      </c>
      <c r="P19" s="163">
        <f t="shared" si="4"/>
        <v>109.73674507266642</v>
      </c>
      <c r="Q19" s="129"/>
      <c r="R19" s="129"/>
      <c r="S19" s="79"/>
      <c r="T19" s="129"/>
      <c r="U19" s="129"/>
      <c r="V19" s="79"/>
      <c r="W19" s="129"/>
      <c r="X19" s="129"/>
      <c r="Y19" s="165"/>
      <c r="Z19" s="166"/>
    </row>
    <row r="20" spans="1:26" ht="14.25" customHeight="1" x14ac:dyDescent="0.2">
      <c r="A20" s="142" t="s">
        <v>95</v>
      </c>
      <c r="B20" s="162">
        <f t="shared" si="5"/>
        <v>11142</v>
      </c>
      <c r="C20" s="162">
        <f t="shared" si="6"/>
        <v>11217</v>
      </c>
      <c r="D20" s="163">
        <f t="shared" si="0"/>
        <v>99.331372024605514</v>
      </c>
      <c r="E20" s="162">
        <v>142</v>
      </c>
      <c r="F20" s="162">
        <v>126</v>
      </c>
      <c r="G20" s="163">
        <f t="shared" si="1"/>
        <v>112.6984126984127</v>
      </c>
      <c r="H20" s="162">
        <v>11000</v>
      </c>
      <c r="I20" s="162">
        <v>11091</v>
      </c>
      <c r="J20" s="163">
        <f t="shared" si="2"/>
        <v>99.179514922008835</v>
      </c>
      <c r="K20" s="162">
        <v>14700</v>
      </c>
      <c r="L20" s="162">
        <v>15912</v>
      </c>
      <c r="M20" s="163">
        <f t="shared" si="3"/>
        <v>92.383107088989433</v>
      </c>
      <c r="N20" s="249">
        <f t="shared" si="7"/>
        <v>25842</v>
      </c>
      <c r="O20" s="249">
        <f t="shared" si="7"/>
        <v>27129</v>
      </c>
      <c r="P20" s="163">
        <f t="shared" si="4"/>
        <v>95.255999115337829</v>
      </c>
      <c r="Q20" s="129"/>
      <c r="R20" s="129"/>
      <c r="S20" s="79"/>
      <c r="T20" s="129"/>
      <c r="U20" s="129"/>
      <c r="V20" s="79"/>
      <c r="W20" s="129"/>
      <c r="X20" s="129"/>
      <c r="Y20" s="165"/>
      <c r="Z20" s="166"/>
    </row>
    <row r="21" spans="1:26" ht="14.25" customHeight="1" x14ac:dyDescent="0.2">
      <c r="A21" s="142" t="s">
        <v>96</v>
      </c>
      <c r="B21" s="162">
        <f t="shared" si="5"/>
        <v>289002</v>
      </c>
      <c r="C21" s="162">
        <f t="shared" si="6"/>
        <v>247595</v>
      </c>
      <c r="D21" s="163">
        <f t="shared" si="0"/>
        <v>116.72368181909974</v>
      </c>
      <c r="E21" s="162">
        <v>68633</v>
      </c>
      <c r="F21" s="162">
        <v>68535</v>
      </c>
      <c r="G21" s="163">
        <f t="shared" si="1"/>
        <v>100.14299263150215</v>
      </c>
      <c r="H21" s="162">
        <v>220369</v>
      </c>
      <c r="I21" s="162">
        <v>179060</v>
      </c>
      <c r="J21" s="163">
        <f t="shared" si="2"/>
        <v>123.06992069697309</v>
      </c>
      <c r="K21" s="162">
        <v>139454</v>
      </c>
      <c r="L21" s="162">
        <v>163733</v>
      </c>
      <c r="M21" s="163">
        <f t="shared" si="3"/>
        <v>85.171590333042218</v>
      </c>
      <c r="N21" s="249">
        <f t="shared" si="7"/>
        <v>428456</v>
      </c>
      <c r="O21" s="249">
        <f t="shared" si="7"/>
        <v>411328</v>
      </c>
      <c r="P21" s="163">
        <f t="shared" si="4"/>
        <v>104.16407344017428</v>
      </c>
      <c r="Q21" s="129"/>
      <c r="R21" s="129"/>
      <c r="S21" s="79"/>
      <c r="T21" s="129"/>
      <c r="U21" s="129"/>
      <c r="V21" s="79"/>
      <c r="W21" s="129"/>
      <c r="X21" s="129"/>
      <c r="Y21" s="165"/>
      <c r="Z21" s="166"/>
    </row>
    <row r="22" spans="1:26" ht="14.25" customHeight="1" x14ac:dyDescent="0.2">
      <c r="A22" s="142" t="s">
        <v>97</v>
      </c>
      <c r="B22" s="162">
        <f t="shared" si="5"/>
        <v>195732</v>
      </c>
      <c r="C22" s="162">
        <f t="shared" si="6"/>
        <v>202511</v>
      </c>
      <c r="D22" s="163">
        <f t="shared" si="0"/>
        <v>96.652527517023771</v>
      </c>
      <c r="E22" s="162">
        <v>120237</v>
      </c>
      <c r="F22" s="162">
        <v>118835</v>
      </c>
      <c r="G22" s="163">
        <f t="shared" si="1"/>
        <v>101.17978709976018</v>
      </c>
      <c r="H22" s="162">
        <v>75495</v>
      </c>
      <c r="I22" s="162">
        <v>83676</v>
      </c>
      <c r="J22" s="163">
        <f t="shared" si="2"/>
        <v>90.223003011616228</v>
      </c>
      <c r="K22" s="162">
        <v>148400</v>
      </c>
      <c r="L22" s="162">
        <v>177656</v>
      </c>
      <c r="M22" s="163">
        <f t="shared" si="3"/>
        <v>83.532219570405729</v>
      </c>
      <c r="N22" s="249">
        <f t="shared" si="7"/>
        <v>344132</v>
      </c>
      <c r="O22" s="249">
        <f t="shared" si="7"/>
        <v>380167</v>
      </c>
      <c r="P22" s="163">
        <f t="shared" si="4"/>
        <v>90.521270915150438</v>
      </c>
      <c r="Q22" s="129"/>
      <c r="R22" s="129"/>
      <c r="S22" s="79"/>
      <c r="T22" s="129"/>
      <c r="U22" s="129"/>
      <c r="V22" s="79"/>
      <c r="W22" s="129"/>
      <c r="X22" s="129"/>
      <c r="Y22" s="165"/>
      <c r="Z22" s="166"/>
    </row>
    <row r="23" spans="1:26" ht="14.25" customHeight="1" x14ac:dyDescent="0.2">
      <c r="A23" s="142" t="s">
        <v>182</v>
      </c>
      <c r="B23" s="162">
        <f t="shared" si="5"/>
        <v>244259</v>
      </c>
      <c r="C23" s="162">
        <f t="shared" si="6"/>
        <v>187957</v>
      </c>
      <c r="D23" s="163">
        <f t="shared" si="0"/>
        <v>129.95472368680069</v>
      </c>
      <c r="E23" s="162">
        <v>59641</v>
      </c>
      <c r="F23" s="162">
        <v>46477</v>
      </c>
      <c r="G23" s="163">
        <f t="shared" si="1"/>
        <v>128.32368698496032</v>
      </c>
      <c r="H23" s="162">
        <v>184618</v>
      </c>
      <c r="I23" s="162">
        <v>141480</v>
      </c>
      <c r="J23" s="163">
        <f t="shared" si="2"/>
        <v>130.49052869663558</v>
      </c>
      <c r="K23" s="162">
        <v>604045</v>
      </c>
      <c r="L23" s="162">
        <v>744190</v>
      </c>
      <c r="M23" s="163">
        <f t="shared" si="3"/>
        <v>81.168115669385514</v>
      </c>
      <c r="N23" s="249">
        <f t="shared" si="7"/>
        <v>848304</v>
      </c>
      <c r="O23" s="249">
        <f t="shared" si="7"/>
        <v>932147</v>
      </c>
      <c r="P23" s="163">
        <f t="shared" si="4"/>
        <v>91.005388635054345</v>
      </c>
      <c r="Q23" s="129"/>
      <c r="R23" s="129"/>
      <c r="S23" s="79"/>
      <c r="T23" s="129"/>
      <c r="U23" s="129"/>
      <c r="V23" s="79"/>
      <c r="W23" s="129"/>
      <c r="X23" s="129"/>
      <c r="Y23" s="165"/>
      <c r="Z23" s="166"/>
    </row>
    <row r="24" spans="1:26" ht="14.25" customHeight="1" x14ac:dyDescent="0.2">
      <c r="A24" s="142" t="s">
        <v>99</v>
      </c>
      <c r="B24" s="162">
        <f t="shared" si="5"/>
        <v>86461</v>
      </c>
      <c r="C24" s="162">
        <f t="shared" si="6"/>
        <v>79886</v>
      </c>
      <c r="D24" s="163">
        <f t="shared" si="0"/>
        <v>108.23047843176528</v>
      </c>
      <c r="E24" s="162">
        <v>1797</v>
      </c>
      <c r="F24" s="162">
        <v>2167</v>
      </c>
      <c r="G24" s="163">
        <f t="shared" si="1"/>
        <v>82.925703737886479</v>
      </c>
      <c r="H24" s="162">
        <v>84664</v>
      </c>
      <c r="I24" s="162">
        <v>77719</v>
      </c>
      <c r="J24" s="163">
        <f t="shared" si="2"/>
        <v>108.93603880646945</v>
      </c>
      <c r="K24" s="162">
        <v>32004</v>
      </c>
      <c r="L24" s="162">
        <v>38279</v>
      </c>
      <c r="M24" s="163">
        <f t="shared" si="3"/>
        <v>83.607199770108934</v>
      </c>
      <c r="N24" s="249">
        <f t="shared" si="7"/>
        <v>118465</v>
      </c>
      <c r="O24" s="249">
        <f t="shared" si="7"/>
        <v>118165</v>
      </c>
      <c r="P24" s="163">
        <f t="shared" si="4"/>
        <v>100.25388228324799</v>
      </c>
      <c r="Q24" s="129"/>
      <c r="R24" s="129"/>
      <c r="S24" s="79"/>
      <c r="T24" s="129"/>
      <c r="U24" s="129"/>
      <c r="V24" s="79"/>
      <c r="W24" s="129"/>
      <c r="X24" s="129"/>
      <c r="Y24" s="166"/>
      <c r="Z24" s="166"/>
    </row>
    <row r="25" spans="1:26" x14ac:dyDescent="0.2">
      <c r="A25" s="142" t="s">
        <v>100</v>
      </c>
      <c r="B25" s="162">
        <f t="shared" si="5"/>
        <v>195636</v>
      </c>
      <c r="C25" s="162">
        <f t="shared" si="6"/>
        <v>211500</v>
      </c>
      <c r="D25" s="163">
        <f t="shared" si="0"/>
        <v>92.499290780141834</v>
      </c>
      <c r="E25" s="162">
        <v>28030</v>
      </c>
      <c r="F25" s="162">
        <v>28237</v>
      </c>
      <c r="G25" s="163">
        <f t="shared" si="1"/>
        <v>99.266919290292876</v>
      </c>
      <c r="H25" s="162">
        <v>167606</v>
      </c>
      <c r="I25" s="162">
        <v>183263</v>
      </c>
      <c r="J25" s="163">
        <f t="shared" si="2"/>
        <v>91.45654060012113</v>
      </c>
      <c r="K25" s="162">
        <v>142426</v>
      </c>
      <c r="L25" s="162">
        <v>162184</v>
      </c>
      <c r="M25" s="163">
        <f t="shared" si="3"/>
        <v>87.817540571203082</v>
      </c>
      <c r="N25" s="249">
        <f t="shared" si="7"/>
        <v>338062</v>
      </c>
      <c r="O25" s="249">
        <f t="shared" si="7"/>
        <v>373684</v>
      </c>
      <c r="P25" s="163">
        <f t="shared" si="4"/>
        <v>90.46734674216718</v>
      </c>
      <c r="Q25" s="129"/>
      <c r="R25" s="129"/>
      <c r="S25" s="79"/>
      <c r="T25" s="129"/>
      <c r="U25" s="129"/>
      <c r="V25" s="79"/>
      <c r="W25" s="129"/>
      <c r="X25" s="129"/>
      <c r="Y25" s="165"/>
      <c r="Z25" s="166"/>
    </row>
    <row r="26" spans="1:26" x14ac:dyDescent="0.2">
      <c r="A26" s="142" t="s">
        <v>101</v>
      </c>
      <c r="B26" s="162">
        <f>H26</f>
        <v>59</v>
      </c>
      <c r="C26" s="162" t="s">
        <v>181</v>
      </c>
      <c r="D26" s="163" t="s">
        <v>181</v>
      </c>
      <c r="E26" s="143" t="s">
        <v>181</v>
      </c>
      <c r="F26" s="143" t="s">
        <v>181</v>
      </c>
      <c r="G26" s="163" t="s">
        <v>181</v>
      </c>
      <c r="H26" s="162">
        <v>59</v>
      </c>
      <c r="I26" s="162" t="s">
        <v>181</v>
      </c>
      <c r="J26" s="163" t="s">
        <v>181</v>
      </c>
      <c r="K26" s="162">
        <v>151</v>
      </c>
      <c r="L26" s="162">
        <v>209</v>
      </c>
      <c r="M26" s="163">
        <f t="shared" si="3"/>
        <v>72.248803827751203</v>
      </c>
      <c r="N26" s="249">
        <f>H26+K26</f>
        <v>210</v>
      </c>
      <c r="O26" s="249">
        <f>L26</f>
        <v>209</v>
      </c>
      <c r="P26" s="163">
        <f t="shared" si="4"/>
        <v>100.47846889952154</v>
      </c>
      <c r="Q26" s="129"/>
      <c r="R26" s="79"/>
      <c r="S26" s="79"/>
      <c r="T26" s="79"/>
      <c r="U26" s="129"/>
      <c r="V26" s="79"/>
      <c r="W26" s="129"/>
      <c r="X26" s="129"/>
      <c r="Y26" s="165"/>
      <c r="Z26" s="166"/>
    </row>
    <row r="27" spans="1:26" x14ac:dyDescent="0.2">
      <c r="A27" s="142" t="s">
        <v>102</v>
      </c>
      <c r="B27" s="162" t="s">
        <v>181</v>
      </c>
      <c r="C27" s="162" t="s">
        <v>181</v>
      </c>
      <c r="D27" s="164" t="s">
        <v>181</v>
      </c>
      <c r="E27" s="143" t="s">
        <v>181</v>
      </c>
      <c r="F27" s="162" t="s">
        <v>181</v>
      </c>
      <c r="G27" s="163" t="s">
        <v>181</v>
      </c>
      <c r="H27" s="143" t="s">
        <v>181</v>
      </c>
      <c r="I27" s="162">
        <v>1</v>
      </c>
      <c r="J27" s="163" t="s">
        <v>181</v>
      </c>
      <c r="K27" s="250">
        <v>2129</v>
      </c>
      <c r="L27" s="162">
        <v>2673</v>
      </c>
      <c r="M27" s="163">
        <f t="shared" si="3"/>
        <v>79.648335203890753</v>
      </c>
      <c r="N27" s="249">
        <f>K27</f>
        <v>2129</v>
      </c>
      <c r="O27" s="249">
        <f>I27+L27</f>
        <v>2674</v>
      </c>
      <c r="P27" s="163">
        <f>N27/O27%</f>
        <v>79.61854899027675</v>
      </c>
      <c r="Q27" s="129"/>
      <c r="R27" s="79"/>
      <c r="S27" s="79"/>
      <c r="T27" s="129"/>
      <c r="U27" s="129"/>
      <c r="V27" s="79"/>
      <c r="W27" s="129"/>
      <c r="X27" s="129"/>
      <c r="Y27" s="165"/>
      <c r="Z27" s="166"/>
    </row>
    <row r="28" spans="1:26" x14ac:dyDescent="0.2">
      <c r="A28" s="141" t="s">
        <v>103</v>
      </c>
      <c r="B28" s="133">
        <f>E28+H28</f>
        <v>7592</v>
      </c>
      <c r="C28" s="133">
        <f>F28+I28</f>
        <v>12514</v>
      </c>
      <c r="D28" s="167">
        <f>B28/C28*100</f>
        <v>60.668051782004149</v>
      </c>
      <c r="E28" s="133">
        <v>4675</v>
      </c>
      <c r="F28" s="133">
        <v>4394</v>
      </c>
      <c r="G28" s="167">
        <f t="shared" si="1"/>
        <v>106.3950842057351</v>
      </c>
      <c r="H28" s="133">
        <v>2917</v>
      </c>
      <c r="I28" s="133">
        <v>8120</v>
      </c>
      <c r="J28" s="167">
        <f t="shared" si="2"/>
        <v>35.923645320197046</v>
      </c>
      <c r="K28" s="251">
        <v>81506</v>
      </c>
      <c r="L28" s="133">
        <v>58929</v>
      </c>
      <c r="M28" s="167">
        <f t="shared" si="3"/>
        <v>138.31220621425786</v>
      </c>
      <c r="N28" s="246">
        <f t="shared" si="7"/>
        <v>89098</v>
      </c>
      <c r="O28" s="246">
        <f t="shared" si="7"/>
        <v>71443</v>
      </c>
      <c r="P28" s="167">
        <f t="shared" si="4"/>
        <v>124.7120081743488</v>
      </c>
      <c r="Q28" s="129"/>
      <c r="R28" s="129"/>
      <c r="S28" s="79"/>
      <c r="T28" s="129"/>
      <c r="U28" s="129"/>
      <c r="V28" s="79"/>
      <c r="W28" s="129"/>
      <c r="X28" s="129"/>
      <c r="Y28" s="165"/>
      <c r="Z28" s="166"/>
    </row>
    <row r="29" spans="1:26" x14ac:dyDescent="0.2">
      <c r="A29" s="113"/>
      <c r="B29" s="113"/>
      <c r="C29" s="113"/>
      <c r="D29" s="113"/>
      <c r="E29" s="113"/>
      <c r="F29" s="113"/>
      <c r="G29" s="113"/>
      <c r="H29" s="113"/>
      <c r="I29" s="113"/>
      <c r="J29" s="115"/>
      <c r="K29" s="113"/>
      <c r="L29" s="162"/>
      <c r="M29" s="115"/>
      <c r="N29" s="159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6" ht="28.5" customHeight="1" x14ac:dyDescent="0.2">
      <c r="A30" s="394" t="s">
        <v>148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159"/>
      <c r="R30" s="159"/>
      <c r="S30" s="159"/>
    </row>
    <row r="31" spans="1:26" x14ac:dyDescent="0.2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O31" s="159"/>
      <c r="P31" s="169" t="s">
        <v>139</v>
      </c>
      <c r="Q31" s="159"/>
      <c r="R31" s="159"/>
      <c r="S31" s="159"/>
    </row>
    <row r="32" spans="1:26" ht="15.75" customHeight="1" x14ac:dyDescent="0.2">
      <c r="A32" s="345"/>
      <c r="B32" s="343" t="s">
        <v>176</v>
      </c>
      <c r="C32" s="343"/>
      <c r="D32" s="343"/>
      <c r="E32" s="344" t="s">
        <v>78</v>
      </c>
      <c r="F32" s="346"/>
      <c r="G32" s="346"/>
      <c r="H32" s="346"/>
      <c r="I32" s="346"/>
      <c r="J32" s="346"/>
      <c r="K32" s="337" t="s">
        <v>206</v>
      </c>
      <c r="L32" s="338"/>
      <c r="M32" s="339"/>
      <c r="N32" s="343" t="s">
        <v>79</v>
      </c>
      <c r="O32" s="343"/>
      <c r="P32" s="344"/>
      <c r="Q32" s="159"/>
    </row>
    <row r="33" spans="1:24" ht="35.25" customHeight="1" x14ac:dyDescent="0.2">
      <c r="A33" s="345"/>
      <c r="B33" s="343"/>
      <c r="C33" s="343"/>
      <c r="D33" s="343"/>
      <c r="E33" s="343" t="s">
        <v>77</v>
      </c>
      <c r="F33" s="343"/>
      <c r="G33" s="343"/>
      <c r="H33" s="343" t="s">
        <v>76</v>
      </c>
      <c r="I33" s="343"/>
      <c r="J33" s="343"/>
      <c r="K33" s="340"/>
      <c r="L33" s="341"/>
      <c r="M33" s="342"/>
      <c r="N33" s="343"/>
      <c r="O33" s="343"/>
      <c r="P33" s="344"/>
      <c r="Q33" s="159"/>
    </row>
    <row r="34" spans="1:24" ht="40.5" customHeight="1" x14ac:dyDescent="0.2">
      <c r="A34" s="345"/>
      <c r="B34" s="21" t="s">
        <v>174</v>
      </c>
      <c r="C34" s="21" t="s">
        <v>75</v>
      </c>
      <c r="D34" s="21" t="s">
        <v>175</v>
      </c>
      <c r="E34" s="21" t="s">
        <v>174</v>
      </c>
      <c r="F34" s="21" t="s">
        <v>75</v>
      </c>
      <c r="G34" s="21" t="s">
        <v>175</v>
      </c>
      <c r="H34" s="21" t="s">
        <v>174</v>
      </c>
      <c r="I34" s="21" t="s">
        <v>75</v>
      </c>
      <c r="J34" s="21" t="s">
        <v>175</v>
      </c>
      <c r="K34" s="21" t="s">
        <v>174</v>
      </c>
      <c r="L34" s="21" t="s">
        <v>75</v>
      </c>
      <c r="M34" s="22" t="s">
        <v>175</v>
      </c>
      <c r="N34" s="21" t="s">
        <v>174</v>
      </c>
      <c r="O34" s="21" t="s">
        <v>75</v>
      </c>
      <c r="P34" s="22" t="s">
        <v>175</v>
      </c>
      <c r="Q34" s="159"/>
    </row>
    <row r="35" spans="1:24" x14ac:dyDescent="0.2">
      <c r="A35" s="72" t="s">
        <v>83</v>
      </c>
      <c r="B35" s="162">
        <f>SUM(B36:B55)</f>
        <v>1995804</v>
      </c>
      <c r="C35" s="162">
        <f>SUM(C36:C55)</f>
        <v>1819243</v>
      </c>
      <c r="D35" s="163">
        <f>B35/C35*100</f>
        <v>109.70519056552644</v>
      </c>
      <c r="E35" s="162">
        <f>SUM(E36:E55)</f>
        <v>355238</v>
      </c>
      <c r="F35" s="162">
        <f>SUM(F36:F55)</f>
        <v>318095</v>
      </c>
      <c r="G35" s="163">
        <f>E35/F35%</f>
        <v>111.67670035681165</v>
      </c>
      <c r="H35" s="162">
        <f>SUM(H36:H55)</f>
        <v>1640566</v>
      </c>
      <c r="I35" s="162">
        <f>SUM(I36:I55)</f>
        <v>1501148</v>
      </c>
      <c r="J35" s="163">
        <f>H35/I35%</f>
        <v>109.28742535712668</v>
      </c>
      <c r="K35" s="162">
        <f>SUM(K36:K55)</f>
        <v>1580978</v>
      </c>
      <c r="L35" s="162">
        <f>SUM(L36:L55)</f>
        <v>1500078</v>
      </c>
      <c r="M35" s="163">
        <f>K35/L35%</f>
        <v>105.39305289458281</v>
      </c>
      <c r="N35" s="162">
        <f>SUM(N36:N55)</f>
        <v>3576782</v>
      </c>
      <c r="O35" s="162">
        <f>SUM(O36:O55)</f>
        <v>3319321</v>
      </c>
      <c r="P35" s="163">
        <f>N35/O35%</f>
        <v>107.75643572887347</v>
      </c>
      <c r="Q35" s="129"/>
      <c r="R35" s="129"/>
      <c r="S35" s="129"/>
      <c r="T35" s="129"/>
      <c r="U35" s="129"/>
      <c r="V35" s="79"/>
      <c r="W35" s="129"/>
      <c r="X35" s="129"/>
    </row>
    <row r="36" spans="1:24" s="170" customFormat="1" x14ac:dyDescent="0.2">
      <c r="A36" s="77" t="s">
        <v>84</v>
      </c>
      <c r="B36" s="162">
        <f>E36+H36</f>
        <v>141565</v>
      </c>
      <c r="C36" s="162">
        <f>F36+I36</f>
        <v>137632</v>
      </c>
      <c r="D36" s="163">
        <f t="shared" ref="D36:D52" si="8">B36/C36*100</f>
        <v>102.85762032085562</v>
      </c>
      <c r="E36" s="162">
        <v>14482</v>
      </c>
      <c r="F36" s="162">
        <v>10101</v>
      </c>
      <c r="G36" s="163">
        <f t="shared" ref="G36:G55" si="9">E36/F36%</f>
        <v>143.37194337194336</v>
      </c>
      <c r="H36" s="162">
        <v>127083</v>
      </c>
      <c r="I36" s="162">
        <v>127531</v>
      </c>
      <c r="J36" s="163">
        <f t="shared" ref="J36:J55" si="10">H36/I36%</f>
        <v>99.648712861970822</v>
      </c>
      <c r="K36" s="162">
        <v>74490</v>
      </c>
      <c r="L36" s="162">
        <v>74129</v>
      </c>
      <c r="M36" s="163">
        <f t="shared" ref="M36:M55" si="11">K36/L36%</f>
        <v>100.48698889773233</v>
      </c>
      <c r="N36" s="162">
        <f>E36+H36+K36</f>
        <v>216055</v>
      </c>
      <c r="O36" s="162">
        <f>F36+I36+L36</f>
        <v>211761</v>
      </c>
      <c r="P36" s="163">
        <f t="shared" ref="P36:P55" si="12">N36/O36%</f>
        <v>102.0277577079821</v>
      </c>
      <c r="Q36" s="129"/>
      <c r="R36" s="129"/>
      <c r="S36" s="129"/>
      <c r="T36" s="129"/>
      <c r="U36" s="129"/>
      <c r="V36" s="79"/>
      <c r="W36" s="129"/>
      <c r="X36" s="129"/>
    </row>
    <row r="37" spans="1:24" x14ac:dyDescent="0.2">
      <c r="A37" s="78" t="s">
        <v>85</v>
      </c>
      <c r="B37" s="162">
        <f t="shared" ref="B37:B55" si="13">E37+H37</f>
        <v>97790</v>
      </c>
      <c r="C37" s="162">
        <f>F37+I37</f>
        <v>99799</v>
      </c>
      <c r="D37" s="163">
        <f t="shared" si="8"/>
        <v>97.986953777091955</v>
      </c>
      <c r="E37" s="162">
        <v>46824</v>
      </c>
      <c r="F37" s="162">
        <v>51624</v>
      </c>
      <c r="G37" s="163">
        <f t="shared" si="9"/>
        <v>90.701999070199903</v>
      </c>
      <c r="H37" s="162">
        <v>50966</v>
      </c>
      <c r="I37" s="162">
        <v>48175</v>
      </c>
      <c r="J37" s="163">
        <f t="shared" si="10"/>
        <v>105.79346133886871</v>
      </c>
      <c r="K37" s="162">
        <v>89285</v>
      </c>
      <c r="L37" s="162">
        <v>82999</v>
      </c>
      <c r="M37" s="163">
        <f t="shared" si="11"/>
        <v>107.57358522391836</v>
      </c>
      <c r="N37" s="162">
        <f t="shared" ref="N37:O52" si="14">E37+H37+K37</f>
        <v>187075</v>
      </c>
      <c r="O37" s="162">
        <f t="shared" si="14"/>
        <v>182798</v>
      </c>
      <c r="P37" s="163">
        <f t="shared" si="12"/>
        <v>102.33974113502336</v>
      </c>
      <c r="Q37" s="129"/>
      <c r="R37" s="129"/>
      <c r="S37" s="129"/>
      <c r="T37" s="129"/>
      <c r="U37" s="129"/>
      <c r="V37" s="79"/>
      <c r="W37" s="129"/>
      <c r="X37" s="129"/>
    </row>
    <row r="38" spans="1:24" x14ac:dyDescent="0.2">
      <c r="A38" s="78" t="s">
        <v>86</v>
      </c>
      <c r="B38" s="162">
        <f t="shared" si="13"/>
        <v>186946</v>
      </c>
      <c r="C38" s="162">
        <f t="shared" ref="C38:C52" si="15">F38+I38</f>
        <v>154651</v>
      </c>
      <c r="D38" s="163">
        <f t="shared" si="8"/>
        <v>120.88250318458982</v>
      </c>
      <c r="E38" s="162">
        <v>27440</v>
      </c>
      <c r="F38" s="162">
        <v>26428</v>
      </c>
      <c r="G38" s="163">
        <f t="shared" si="9"/>
        <v>103.82927198425914</v>
      </c>
      <c r="H38" s="162">
        <v>159506</v>
      </c>
      <c r="I38" s="162">
        <v>128223</v>
      </c>
      <c r="J38" s="163">
        <f t="shared" si="10"/>
        <v>124.39733901094188</v>
      </c>
      <c r="K38" s="162">
        <v>91810</v>
      </c>
      <c r="L38" s="162">
        <v>86523</v>
      </c>
      <c r="M38" s="163">
        <f t="shared" si="11"/>
        <v>106.11051396738439</v>
      </c>
      <c r="N38" s="162">
        <f t="shared" si="14"/>
        <v>278756</v>
      </c>
      <c r="O38" s="162">
        <f t="shared" si="14"/>
        <v>241174</v>
      </c>
      <c r="P38" s="163">
        <f t="shared" si="12"/>
        <v>115.58294011792317</v>
      </c>
      <c r="Q38" s="129"/>
      <c r="R38" s="129"/>
      <c r="S38" s="129"/>
      <c r="T38" s="129"/>
      <c r="U38" s="129"/>
      <c r="V38" s="79"/>
      <c r="W38" s="129"/>
      <c r="X38" s="129"/>
    </row>
    <row r="39" spans="1:24" s="170" customFormat="1" x14ac:dyDescent="0.2">
      <c r="A39" s="78" t="s">
        <v>87</v>
      </c>
      <c r="B39" s="162">
        <f t="shared" si="13"/>
        <v>154636</v>
      </c>
      <c r="C39" s="162">
        <f t="shared" si="15"/>
        <v>132542</v>
      </c>
      <c r="D39" s="163">
        <f t="shared" si="8"/>
        <v>116.66943308536162</v>
      </c>
      <c r="E39" s="162">
        <v>27945</v>
      </c>
      <c r="F39" s="162">
        <v>25245</v>
      </c>
      <c r="G39" s="163">
        <f t="shared" si="9"/>
        <v>110.69518716577541</v>
      </c>
      <c r="H39" s="162">
        <v>126691</v>
      </c>
      <c r="I39" s="162">
        <v>107297</v>
      </c>
      <c r="J39" s="163">
        <f t="shared" si="10"/>
        <v>118.07506267649607</v>
      </c>
      <c r="K39" s="162">
        <v>151853</v>
      </c>
      <c r="L39" s="162">
        <v>126785</v>
      </c>
      <c r="M39" s="163">
        <f t="shared" si="11"/>
        <v>119.77205505383129</v>
      </c>
      <c r="N39" s="162">
        <f t="shared" si="14"/>
        <v>306489</v>
      </c>
      <c r="O39" s="162">
        <f t="shared" si="14"/>
        <v>259327</v>
      </c>
      <c r="P39" s="163">
        <f t="shared" si="12"/>
        <v>118.18630532108111</v>
      </c>
      <c r="Q39" s="129"/>
      <c r="R39" s="129"/>
      <c r="S39" s="129"/>
      <c r="T39" s="129"/>
      <c r="U39" s="129"/>
      <c r="V39" s="79"/>
      <c r="W39" s="129"/>
      <c r="X39" s="129"/>
    </row>
    <row r="40" spans="1:24" x14ac:dyDescent="0.2">
      <c r="A40" s="78" t="s">
        <v>88</v>
      </c>
      <c r="B40" s="162">
        <f t="shared" si="13"/>
        <v>43382</v>
      </c>
      <c r="C40" s="162">
        <f t="shared" si="15"/>
        <v>40470</v>
      </c>
      <c r="D40" s="163">
        <f t="shared" si="8"/>
        <v>107.19545342228811</v>
      </c>
      <c r="E40" s="162">
        <v>1240</v>
      </c>
      <c r="F40" s="162">
        <v>900</v>
      </c>
      <c r="G40" s="163">
        <f t="shared" si="9"/>
        <v>137.77777777777777</v>
      </c>
      <c r="H40" s="162">
        <v>42142</v>
      </c>
      <c r="I40" s="162">
        <v>39570</v>
      </c>
      <c r="J40" s="163">
        <f t="shared" si="10"/>
        <v>106.49987364164771</v>
      </c>
      <c r="K40" s="162">
        <v>36484</v>
      </c>
      <c r="L40" s="162">
        <v>34066</v>
      </c>
      <c r="M40" s="163">
        <f t="shared" si="11"/>
        <v>107.09798626196206</v>
      </c>
      <c r="N40" s="162">
        <f t="shared" si="14"/>
        <v>79866</v>
      </c>
      <c r="O40" s="162">
        <f t="shared" si="14"/>
        <v>74536</v>
      </c>
      <c r="P40" s="163">
        <f t="shared" si="12"/>
        <v>107.15090694429537</v>
      </c>
      <c r="Q40" s="129"/>
      <c r="R40" s="129"/>
      <c r="S40" s="129"/>
      <c r="T40" s="129"/>
      <c r="U40" s="129"/>
      <c r="V40" s="79"/>
      <c r="W40" s="129"/>
      <c r="X40" s="129"/>
    </row>
    <row r="41" spans="1:24" x14ac:dyDescent="0.2">
      <c r="A41" s="78" t="s">
        <v>89</v>
      </c>
      <c r="B41" s="162">
        <f t="shared" si="13"/>
        <v>309271</v>
      </c>
      <c r="C41" s="162">
        <f t="shared" si="15"/>
        <v>299149</v>
      </c>
      <c r="D41" s="163">
        <f t="shared" si="8"/>
        <v>103.38359814005729</v>
      </c>
      <c r="E41" s="162">
        <v>40759</v>
      </c>
      <c r="F41" s="162">
        <v>37759</v>
      </c>
      <c r="G41" s="163">
        <f t="shared" si="9"/>
        <v>107.94512566540428</v>
      </c>
      <c r="H41" s="162">
        <v>268512</v>
      </c>
      <c r="I41" s="162">
        <v>261390</v>
      </c>
      <c r="J41" s="163">
        <f t="shared" si="10"/>
        <v>102.72466429473201</v>
      </c>
      <c r="K41" s="162">
        <v>101763</v>
      </c>
      <c r="L41" s="162">
        <v>93270</v>
      </c>
      <c r="M41" s="163">
        <f t="shared" si="11"/>
        <v>109.10582180765519</v>
      </c>
      <c r="N41" s="162">
        <f t="shared" si="14"/>
        <v>411034</v>
      </c>
      <c r="O41" s="162">
        <f t="shared" si="14"/>
        <v>392419</v>
      </c>
      <c r="P41" s="163">
        <f t="shared" si="12"/>
        <v>104.74365410441391</v>
      </c>
      <c r="Q41" s="129"/>
      <c r="R41" s="129"/>
      <c r="S41" s="129"/>
      <c r="T41" s="129"/>
      <c r="U41" s="129"/>
      <c r="V41" s="79"/>
      <c r="W41" s="129"/>
      <c r="X41" s="129"/>
    </row>
    <row r="42" spans="1:24" x14ac:dyDescent="0.2">
      <c r="A42" s="78" t="s">
        <v>90</v>
      </c>
      <c r="B42" s="162">
        <f t="shared" si="13"/>
        <v>80834</v>
      </c>
      <c r="C42" s="162">
        <f t="shared" si="15"/>
        <v>79151</v>
      </c>
      <c r="D42" s="163">
        <f t="shared" si="8"/>
        <v>102.12631552349308</v>
      </c>
      <c r="E42" s="162">
        <v>10246</v>
      </c>
      <c r="F42" s="162">
        <v>9261</v>
      </c>
      <c r="G42" s="163">
        <f t="shared" si="9"/>
        <v>110.6360004319188</v>
      </c>
      <c r="H42" s="162">
        <v>70588</v>
      </c>
      <c r="I42" s="162">
        <v>69890</v>
      </c>
      <c r="J42" s="163">
        <f t="shared" si="10"/>
        <v>100.9987122621262</v>
      </c>
      <c r="K42" s="162">
        <v>100348</v>
      </c>
      <c r="L42" s="162">
        <v>101878</v>
      </c>
      <c r="M42" s="163">
        <f t="shared" si="11"/>
        <v>98.498203733877773</v>
      </c>
      <c r="N42" s="162">
        <f t="shared" si="14"/>
        <v>181182</v>
      </c>
      <c r="O42" s="162">
        <f t="shared" si="14"/>
        <v>181029</v>
      </c>
      <c r="P42" s="163">
        <f t="shared" si="12"/>
        <v>100.08451684536732</v>
      </c>
      <c r="Q42" s="129"/>
      <c r="R42" s="129"/>
      <c r="S42" s="129"/>
      <c r="T42" s="129"/>
      <c r="U42" s="129"/>
      <c r="V42" s="79"/>
      <c r="W42" s="129"/>
      <c r="X42" s="129"/>
    </row>
    <row r="43" spans="1:24" s="170" customFormat="1" x14ac:dyDescent="0.2">
      <c r="A43" s="78" t="s">
        <v>91</v>
      </c>
      <c r="B43" s="162">
        <f t="shared" si="13"/>
        <v>119252</v>
      </c>
      <c r="C43" s="162">
        <f t="shared" si="15"/>
        <v>119182</v>
      </c>
      <c r="D43" s="163">
        <f t="shared" si="8"/>
        <v>100.05873370139786</v>
      </c>
      <c r="E43" s="162">
        <v>12954</v>
      </c>
      <c r="F43" s="162">
        <v>11600</v>
      </c>
      <c r="G43" s="163">
        <f t="shared" si="9"/>
        <v>111.67241379310344</v>
      </c>
      <c r="H43" s="162">
        <v>106298</v>
      </c>
      <c r="I43" s="162">
        <v>107582</v>
      </c>
      <c r="J43" s="163">
        <f t="shared" si="10"/>
        <v>98.80649179230727</v>
      </c>
      <c r="K43" s="162">
        <v>105199</v>
      </c>
      <c r="L43" s="162">
        <v>94283</v>
      </c>
      <c r="M43" s="163">
        <f t="shared" si="11"/>
        <v>111.57790906101842</v>
      </c>
      <c r="N43" s="162">
        <f t="shared" si="14"/>
        <v>224451</v>
      </c>
      <c r="O43" s="162">
        <f t="shared" si="14"/>
        <v>213465</v>
      </c>
      <c r="P43" s="163">
        <f t="shared" si="12"/>
        <v>105.14651113765723</v>
      </c>
      <c r="Q43" s="129"/>
      <c r="R43" s="129"/>
      <c r="S43" s="129"/>
      <c r="T43" s="129"/>
      <c r="U43" s="129"/>
      <c r="V43" s="79"/>
      <c r="W43" s="129"/>
      <c r="X43" s="129"/>
    </row>
    <row r="44" spans="1:24" x14ac:dyDescent="0.2">
      <c r="A44" s="78" t="s">
        <v>92</v>
      </c>
      <c r="B44" s="162">
        <f t="shared" si="13"/>
        <v>131920</v>
      </c>
      <c r="C44" s="162">
        <f t="shared" si="15"/>
        <v>124296</v>
      </c>
      <c r="D44" s="163">
        <f>B44/C44*100</f>
        <v>106.1337452532664</v>
      </c>
      <c r="E44" s="162">
        <v>11990</v>
      </c>
      <c r="F44" s="162">
        <v>11453</v>
      </c>
      <c r="G44" s="163">
        <f t="shared" si="9"/>
        <v>104.68872784423296</v>
      </c>
      <c r="H44" s="162">
        <v>119930</v>
      </c>
      <c r="I44" s="162">
        <v>112843</v>
      </c>
      <c r="J44" s="163">
        <f t="shared" si="10"/>
        <v>106.28040729154665</v>
      </c>
      <c r="K44" s="162">
        <v>78696</v>
      </c>
      <c r="L44" s="162">
        <v>77035</v>
      </c>
      <c r="M44" s="163">
        <f t="shared" si="11"/>
        <v>102.15616278315051</v>
      </c>
      <c r="N44" s="162">
        <f t="shared" si="14"/>
        <v>210616</v>
      </c>
      <c r="O44" s="162">
        <f t="shared" si="14"/>
        <v>201331</v>
      </c>
      <c r="P44" s="163">
        <f t="shared" si="12"/>
        <v>104.61180841499819</v>
      </c>
      <c r="Q44" s="129"/>
      <c r="R44" s="129"/>
      <c r="S44" s="129"/>
      <c r="T44" s="129"/>
      <c r="U44" s="129"/>
      <c r="V44" s="79"/>
      <c r="W44" s="129"/>
      <c r="X44" s="129"/>
    </row>
    <row r="45" spans="1:24" x14ac:dyDescent="0.2">
      <c r="A45" s="78" t="s">
        <v>93</v>
      </c>
      <c r="B45" s="162">
        <f t="shared" si="13"/>
        <v>111996</v>
      </c>
      <c r="C45" s="162">
        <f t="shared" si="15"/>
        <v>101844</v>
      </c>
      <c r="D45" s="163">
        <f t="shared" si="8"/>
        <v>109.96818663838812</v>
      </c>
      <c r="E45" s="162">
        <v>42467</v>
      </c>
      <c r="F45" s="162">
        <v>37135</v>
      </c>
      <c r="G45" s="163">
        <f t="shared" si="9"/>
        <v>114.35842197387909</v>
      </c>
      <c r="H45" s="162">
        <v>69529</v>
      </c>
      <c r="I45" s="162">
        <v>64709</v>
      </c>
      <c r="J45" s="163">
        <f t="shared" si="10"/>
        <v>107.44873201563924</v>
      </c>
      <c r="K45" s="162">
        <v>79422</v>
      </c>
      <c r="L45" s="162">
        <v>74360</v>
      </c>
      <c r="M45" s="163">
        <f t="shared" si="11"/>
        <v>106.80742334588489</v>
      </c>
      <c r="N45" s="162">
        <f t="shared" si="14"/>
        <v>191418</v>
      </c>
      <c r="O45" s="162">
        <f t="shared" si="14"/>
        <v>176204</v>
      </c>
      <c r="P45" s="163">
        <f t="shared" si="12"/>
        <v>108.63431023132279</v>
      </c>
      <c r="Q45" s="129"/>
      <c r="R45" s="129"/>
      <c r="S45" s="129"/>
      <c r="T45" s="129"/>
      <c r="U45" s="129"/>
      <c r="V45" s="79"/>
      <c r="W45" s="129"/>
      <c r="X45" s="129"/>
    </row>
    <row r="46" spans="1:24" x14ac:dyDescent="0.2">
      <c r="A46" s="78" t="s">
        <v>94</v>
      </c>
      <c r="B46" s="162">
        <f t="shared" si="13"/>
        <v>83954</v>
      </c>
      <c r="C46" s="162">
        <f t="shared" si="15"/>
        <v>70427</v>
      </c>
      <c r="D46" s="163">
        <f t="shared" si="8"/>
        <v>119.20712226844819</v>
      </c>
      <c r="E46" s="162">
        <v>2204</v>
      </c>
      <c r="F46" s="162">
        <v>1213</v>
      </c>
      <c r="G46" s="163">
        <f t="shared" si="9"/>
        <v>181.6982687551525</v>
      </c>
      <c r="H46" s="162">
        <v>81750</v>
      </c>
      <c r="I46" s="162">
        <v>69214</v>
      </c>
      <c r="J46" s="163">
        <f t="shared" si="10"/>
        <v>118.11194267055798</v>
      </c>
      <c r="K46" s="162">
        <v>96979</v>
      </c>
      <c r="L46" s="162">
        <v>84709</v>
      </c>
      <c r="M46" s="163">
        <f t="shared" si="11"/>
        <v>114.48488354248073</v>
      </c>
      <c r="N46" s="162">
        <f t="shared" si="14"/>
        <v>180933</v>
      </c>
      <c r="O46" s="162">
        <f t="shared" si="14"/>
        <v>155136</v>
      </c>
      <c r="P46" s="163">
        <f t="shared" si="12"/>
        <v>116.62863551980199</v>
      </c>
      <c r="Q46" s="129"/>
      <c r="R46" s="129"/>
      <c r="S46" s="129"/>
      <c r="T46" s="129"/>
      <c r="U46" s="129"/>
      <c r="V46" s="79"/>
      <c r="W46" s="129"/>
      <c r="X46" s="129"/>
    </row>
    <row r="47" spans="1:24" x14ac:dyDescent="0.2">
      <c r="A47" s="78" t="s">
        <v>95</v>
      </c>
      <c r="B47" s="162">
        <f t="shared" si="13"/>
        <v>5142</v>
      </c>
      <c r="C47" s="162">
        <f>I47</f>
        <v>5174</v>
      </c>
      <c r="D47" s="163">
        <f t="shared" si="8"/>
        <v>99.381522999613452</v>
      </c>
      <c r="E47" s="162">
        <v>38</v>
      </c>
      <c r="F47" s="143" t="s">
        <v>181</v>
      </c>
      <c r="G47" s="163" t="s">
        <v>181</v>
      </c>
      <c r="H47" s="162">
        <v>5104</v>
      </c>
      <c r="I47" s="162">
        <v>5174</v>
      </c>
      <c r="J47" s="163">
        <f t="shared" si="10"/>
        <v>98.647081561654417</v>
      </c>
      <c r="K47" s="162">
        <v>9842</v>
      </c>
      <c r="L47" s="162">
        <v>10108</v>
      </c>
      <c r="M47" s="163">
        <f t="shared" si="11"/>
        <v>97.368421052631575</v>
      </c>
      <c r="N47" s="162">
        <f t="shared" si="14"/>
        <v>14984</v>
      </c>
      <c r="O47" s="162">
        <f>I47+L47</f>
        <v>15282</v>
      </c>
      <c r="P47" s="163">
        <f t="shared" si="12"/>
        <v>98.049993456353889</v>
      </c>
      <c r="Q47" s="129"/>
      <c r="R47" s="129"/>
      <c r="S47" s="129"/>
      <c r="T47" s="129"/>
      <c r="U47" s="129"/>
      <c r="V47" s="79"/>
      <c r="W47" s="129"/>
      <c r="X47" s="129"/>
    </row>
    <row r="48" spans="1:24" x14ac:dyDescent="0.2">
      <c r="A48" s="78" t="s">
        <v>96</v>
      </c>
      <c r="B48" s="162">
        <f t="shared" si="13"/>
        <v>137279</v>
      </c>
      <c r="C48" s="162">
        <f t="shared" si="15"/>
        <v>119536</v>
      </c>
      <c r="D48" s="163">
        <f t="shared" si="8"/>
        <v>114.84322714496051</v>
      </c>
      <c r="E48" s="162">
        <v>31223</v>
      </c>
      <c r="F48" s="162">
        <v>27360</v>
      </c>
      <c r="G48" s="163">
        <f t="shared" si="9"/>
        <v>114.11915204678361</v>
      </c>
      <c r="H48" s="162">
        <v>106056</v>
      </c>
      <c r="I48" s="162">
        <v>92176</v>
      </c>
      <c r="J48" s="163">
        <f t="shared" si="10"/>
        <v>115.0581496268009</v>
      </c>
      <c r="K48" s="162">
        <v>52935</v>
      </c>
      <c r="L48" s="162">
        <v>51635</v>
      </c>
      <c r="M48" s="163">
        <f>K48/L48%</f>
        <v>102.51767212162292</v>
      </c>
      <c r="N48" s="162">
        <f t="shared" si="14"/>
        <v>190214</v>
      </c>
      <c r="O48" s="162">
        <f t="shared" si="14"/>
        <v>171171</v>
      </c>
      <c r="P48" s="163">
        <f>N48/O48%</f>
        <v>111.12513217776376</v>
      </c>
      <c r="Q48" s="129"/>
      <c r="R48" s="129"/>
      <c r="S48" s="129"/>
      <c r="T48" s="129"/>
      <c r="U48" s="129"/>
      <c r="V48" s="79"/>
      <c r="W48" s="129"/>
      <c r="X48" s="129"/>
    </row>
    <row r="49" spans="1:29" x14ac:dyDescent="0.2">
      <c r="A49" s="78" t="s">
        <v>97</v>
      </c>
      <c r="B49" s="162">
        <f t="shared" si="13"/>
        <v>88471</v>
      </c>
      <c r="C49" s="162">
        <f t="shared" si="15"/>
        <v>84137</v>
      </c>
      <c r="D49" s="163">
        <f t="shared" si="8"/>
        <v>105.15112257389734</v>
      </c>
      <c r="E49" s="162">
        <v>48733</v>
      </c>
      <c r="F49" s="162">
        <v>45166</v>
      </c>
      <c r="G49" s="163">
        <f t="shared" si="9"/>
        <v>107.89753354293052</v>
      </c>
      <c r="H49" s="162">
        <v>39738</v>
      </c>
      <c r="I49" s="162">
        <v>38971</v>
      </c>
      <c r="J49" s="163">
        <f t="shared" si="10"/>
        <v>101.96813014805882</v>
      </c>
      <c r="K49" s="162">
        <v>73529</v>
      </c>
      <c r="L49" s="162">
        <v>70676</v>
      </c>
      <c r="M49" s="163">
        <f t="shared" si="11"/>
        <v>104.03673099779274</v>
      </c>
      <c r="N49" s="162">
        <f t="shared" si="14"/>
        <v>162000</v>
      </c>
      <c r="O49" s="162">
        <f t="shared" si="14"/>
        <v>154813</v>
      </c>
      <c r="P49" s="163">
        <f t="shared" si="12"/>
        <v>104.64237499434802</v>
      </c>
      <c r="Q49" s="129"/>
      <c r="R49" s="129"/>
      <c r="S49" s="129"/>
      <c r="T49" s="129"/>
      <c r="U49" s="129"/>
      <c r="V49" s="79"/>
      <c r="W49" s="129"/>
      <c r="X49" s="129"/>
    </row>
    <row r="50" spans="1:29" x14ac:dyDescent="0.2">
      <c r="A50" s="78" t="s">
        <v>98</v>
      </c>
      <c r="B50" s="162">
        <f t="shared" si="13"/>
        <v>128155</v>
      </c>
      <c r="C50" s="162">
        <f t="shared" si="15"/>
        <v>87187</v>
      </c>
      <c r="D50" s="163">
        <f t="shared" si="8"/>
        <v>146.98865656577243</v>
      </c>
      <c r="E50" s="162">
        <v>24735</v>
      </c>
      <c r="F50" s="162">
        <v>10983</v>
      </c>
      <c r="G50" s="163">
        <f t="shared" si="9"/>
        <v>225.21169079486481</v>
      </c>
      <c r="H50" s="162">
        <v>103420</v>
      </c>
      <c r="I50" s="162">
        <v>76204</v>
      </c>
      <c r="J50" s="163">
        <f t="shared" si="10"/>
        <v>135.71466064773503</v>
      </c>
      <c r="K50" s="162">
        <v>320238</v>
      </c>
      <c r="L50" s="162">
        <v>323819</v>
      </c>
      <c r="M50" s="163">
        <f t="shared" si="11"/>
        <v>98.894135303981543</v>
      </c>
      <c r="N50" s="162">
        <f t="shared" si="14"/>
        <v>448393</v>
      </c>
      <c r="O50" s="162">
        <f t="shared" si="14"/>
        <v>411006</v>
      </c>
      <c r="P50" s="163">
        <f t="shared" si="12"/>
        <v>109.0964608789166</v>
      </c>
      <c r="Q50" s="129"/>
      <c r="R50" s="129"/>
      <c r="S50" s="129"/>
      <c r="T50" s="129"/>
      <c r="U50" s="129"/>
      <c r="V50" s="79"/>
      <c r="W50" s="129"/>
      <c r="X50" s="129"/>
    </row>
    <row r="51" spans="1:29" s="171" customFormat="1" ht="15" x14ac:dyDescent="0.25">
      <c r="A51" s="77" t="s">
        <v>99</v>
      </c>
      <c r="B51" s="162">
        <f t="shared" si="13"/>
        <v>62070</v>
      </c>
      <c r="C51" s="162">
        <f t="shared" si="15"/>
        <v>51573</v>
      </c>
      <c r="D51" s="163">
        <f t="shared" si="8"/>
        <v>120.35367343377348</v>
      </c>
      <c r="E51" s="162">
        <v>656</v>
      </c>
      <c r="F51" s="162">
        <v>632</v>
      </c>
      <c r="G51" s="163">
        <f t="shared" si="9"/>
        <v>103.79746835443038</v>
      </c>
      <c r="H51" s="162">
        <v>61414</v>
      </c>
      <c r="I51" s="162">
        <v>50941</v>
      </c>
      <c r="J51" s="163">
        <f t="shared" si="10"/>
        <v>120.55907814923145</v>
      </c>
      <c r="K51" s="162">
        <v>20110</v>
      </c>
      <c r="L51" s="162">
        <v>18569</v>
      </c>
      <c r="M51" s="163">
        <f t="shared" si="11"/>
        <v>108.29877753244655</v>
      </c>
      <c r="N51" s="162">
        <f t="shared" si="14"/>
        <v>82180</v>
      </c>
      <c r="O51" s="162">
        <f t="shared" si="14"/>
        <v>70142</v>
      </c>
      <c r="P51" s="163">
        <f t="shared" si="12"/>
        <v>117.16232784922016</v>
      </c>
      <c r="Q51" s="129"/>
      <c r="R51" s="129"/>
      <c r="S51" s="129"/>
      <c r="T51" s="129"/>
      <c r="U51" s="129"/>
      <c r="V51" s="79"/>
      <c r="W51" s="129"/>
      <c r="X51" s="129"/>
    </row>
    <row r="52" spans="1:29" s="170" customFormat="1" x14ac:dyDescent="0.2">
      <c r="A52" s="78" t="s">
        <v>100</v>
      </c>
      <c r="B52" s="162">
        <f t="shared" si="13"/>
        <v>107989</v>
      </c>
      <c r="C52" s="162">
        <f t="shared" si="15"/>
        <v>105832</v>
      </c>
      <c r="D52" s="163">
        <f t="shared" si="8"/>
        <v>102.03813591352331</v>
      </c>
      <c r="E52" s="162">
        <v>8416</v>
      </c>
      <c r="F52" s="162">
        <v>8236</v>
      </c>
      <c r="G52" s="163">
        <f t="shared" si="9"/>
        <v>102.18552695483244</v>
      </c>
      <c r="H52" s="162">
        <v>99573</v>
      </c>
      <c r="I52" s="162">
        <v>97596</v>
      </c>
      <c r="J52" s="163">
        <f t="shared" si="10"/>
        <v>102.02569777449895</v>
      </c>
      <c r="K52" s="162">
        <v>72579</v>
      </c>
      <c r="L52" s="162">
        <v>69992</v>
      </c>
      <c r="M52" s="163">
        <f>K52/L52%</f>
        <v>103.69613670133729</v>
      </c>
      <c r="N52" s="162">
        <f t="shared" si="14"/>
        <v>180568</v>
      </c>
      <c r="O52" s="162">
        <f t="shared" si="14"/>
        <v>175824</v>
      </c>
      <c r="P52" s="163">
        <f t="shared" si="12"/>
        <v>102.6981526981527</v>
      </c>
      <c r="Q52" s="129"/>
      <c r="R52" s="129"/>
      <c r="S52" s="129"/>
      <c r="T52" s="129"/>
      <c r="U52" s="129"/>
      <c r="V52" s="79"/>
      <c r="W52" s="129"/>
      <c r="X52" s="129"/>
    </row>
    <row r="53" spans="1:29" x14ac:dyDescent="0.2">
      <c r="A53" s="78" t="s">
        <v>101</v>
      </c>
      <c r="B53" s="162">
        <f>H53</f>
        <v>41</v>
      </c>
      <c r="C53" s="162" t="s">
        <v>181</v>
      </c>
      <c r="D53" s="163" t="s">
        <v>181</v>
      </c>
      <c r="E53" s="143" t="s">
        <v>181</v>
      </c>
      <c r="F53" s="143" t="s">
        <v>181</v>
      </c>
      <c r="G53" s="163" t="s">
        <v>181</v>
      </c>
      <c r="H53" s="162">
        <v>41</v>
      </c>
      <c r="I53" s="143" t="s">
        <v>181</v>
      </c>
      <c r="J53" s="163" t="s">
        <v>181</v>
      </c>
      <c r="K53" s="162">
        <v>118</v>
      </c>
      <c r="L53" s="162">
        <v>181</v>
      </c>
      <c r="M53" s="163">
        <f>K53/L53%</f>
        <v>65.193370165745861</v>
      </c>
      <c r="N53" s="162">
        <f>H53+K53</f>
        <v>159</v>
      </c>
      <c r="O53" s="162">
        <f>L53</f>
        <v>181</v>
      </c>
      <c r="P53" s="163">
        <f>N53/O53%</f>
        <v>87.845303867403317</v>
      </c>
      <c r="Q53" s="129"/>
      <c r="R53" s="129"/>
      <c r="S53" s="129"/>
      <c r="T53" s="129"/>
      <c r="U53" s="129"/>
      <c r="V53" s="79"/>
      <c r="W53" s="129"/>
      <c r="X53" s="129"/>
    </row>
    <row r="54" spans="1:29" x14ac:dyDescent="0.2">
      <c r="A54" s="78" t="s">
        <v>102</v>
      </c>
      <c r="B54" s="162" t="s">
        <v>181</v>
      </c>
      <c r="C54" s="162" t="s">
        <v>181</v>
      </c>
      <c r="D54" s="163" t="s">
        <v>181</v>
      </c>
      <c r="E54" s="143" t="s">
        <v>181</v>
      </c>
      <c r="F54" s="143" t="s">
        <v>181</v>
      </c>
      <c r="G54" s="163" t="s">
        <v>181</v>
      </c>
      <c r="H54" s="143" t="s">
        <v>181</v>
      </c>
      <c r="I54" s="143" t="s">
        <v>181</v>
      </c>
      <c r="J54" s="163" t="s">
        <v>181</v>
      </c>
      <c r="K54" s="162">
        <v>1029</v>
      </c>
      <c r="L54" s="162">
        <v>1050</v>
      </c>
      <c r="M54" s="163">
        <f>K54/L54%</f>
        <v>98</v>
      </c>
      <c r="N54" s="162">
        <f>K54</f>
        <v>1029</v>
      </c>
      <c r="O54" s="162">
        <f>L54</f>
        <v>1050</v>
      </c>
      <c r="P54" s="163">
        <f>N54/O54%</f>
        <v>98</v>
      </c>
      <c r="Q54" s="129"/>
      <c r="R54" s="129"/>
      <c r="S54" s="129"/>
      <c r="T54" s="129"/>
      <c r="U54" s="129"/>
      <c r="V54" s="79"/>
      <c r="W54" s="129"/>
      <c r="X54" s="129"/>
    </row>
    <row r="55" spans="1:29" x14ac:dyDescent="0.2">
      <c r="A55" s="80" t="s">
        <v>103</v>
      </c>
      <c r="B55" s="133">
        <f t="shared" si="13"/>
        <v>5111</v>
      </c>
      <c r="C55" s="133">
        <f>F55+I55</f>
        <v>6661</v>
      </c>
      <c r="D55" s="167">
        <f>B55/C55*100</f>
        <v>76.730220687584449</v>
      </c>
      <c r="E55" s="133">
        <v>2886</v>
      </c>
      <c r="F55" s="133">
        <v>2999</v>
      </c>
      <c r="G55" s="167">
        <f t="shared" si="9"/>
        <v>96.232077359119714</v>
      </c>
      <c r="H55" s="133">
        <v>2225</v>
      </c>
      <c r="I55" s="133">
        <v>3662</v>
      </c>
      <c r="J55" s="167">
        <f t="shared" si="10"/>
        <v>60.759148006553801</v>
      </c>
      <c r="K55" s="133">
        <v>24269</v>
      </c>
      <c r="L55" s="133">
        <v>24011</v>
      </c>
      <c r="M55" s="167">
        <f t="shared" si="11"/>
        <v>101.07450751738786</v>
      </c>
      <c r="N55" s="133">
        <f>E55+H55+K55</f>
        <v>29380</v>
      </c>
      <c r="O55" s="133">
        <f>F55+I55+L55</f>
        <v>30672</v>
      </c>
      <c r="P55" s="167">
        <f t="shared" si="12"/>
        <v>95.787689097548238</v>
      </c>
      <c r="Q55" s="129"/>
      <c r="R55" s="129"/>
      <c r="S55" s="129"/>
      <c r="T55" s="129"/>
      <c r="U55" s="129"/>
      <c r="V55" s="79"/>
      <c r="W55" s="129"/>
      <c r="X55" s="129"/>
    </row>
    <row r="56" spans="1:29" x14ac:dyDescent="0.2">
      <c r="A56" s="172"/>
      <c r="B56" s="173"/>
      <c r="C56" s="173"/>
      <c r="D56" s="174"/>
      <c r="E56" s="175"/>
      <c r="F56" s="165"/>
      <c r="G56" s="174"/>
      <c r="H56" s="175"/>
      <c r="I56" s="165"/>
      <c r="J56" s="174"/>
      <c r="K56" s="175"/>
      <c r="L56" s="165"/>
      <c r="M56" s="174"/>
      <c r="O56" s="176"/>
      <c r="P56" s="177"/>
      <c r="Q56" s="176"/>
      <c r="R56" s="176"/>
      <c r="S56" s="177"/>
      <c r="T56" s="176"/>
      <c r="U56" s="176"/>
      <c r="V56" s="177"/>
      <c r="W56" s="176"/>
      <c r="X56" s="176"/>
    </row>
    <row r="57" spans="1:29" s="83" customFormat="1" x14ac:dyDescent="0.2"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</row>
    <row r="58" spans="1:29" ht="32.25" customHeight="1" x14ac:dyDescent="0.2">
      <c r="A58" s="395" t="s">
        <v>199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</row>
    <row r="59" spans="1:29" x14ac:dyDescent="0.2">
      <c r="A59" s="179"/>
      <c r="B59" s="89"/>
      <c r="C59" s="89"/>
      <c r="D59" s="89"/>
      <c r="E59" s="180"/>
      <c r="F59" s="180"/>
      <c r="G59" s="89"/>
      <c r="H59" s="180"/>
      <c r="I59" s="180"/>
      <c r="J59" s="89"/>
      <c r="K59" s="180"/>
      <c r="L59" s="180"/>
      <c r="M59" s="89"/>
      <c r="N59" s="89"/>
      <c r="O59" s="89"/>
      <c r="P59" s="83"/>
      <c r="Q59" s="180"/>
      <c r="R59" s="180"/>
      <c r="AB59" s="181" t="s">
        <v>140</v>
      </c>
    </row>
    <row r="60" spans="1:29" ht="14.25" customHeight="1" x14ac:dyDescent="0.2">
      <c r="A60" s="386"/>
      <c r="B60" s="377" t="s">
        <v>176</v>
      </c>
      <c r="C60" s="378"/>
      <c r="D60" s="378"/>
      <c r="E60" s="378"/>
      <c r="F60" s="378"/>
      <c r="G60" s="378"/>
      <c r="H60" s="378"/>
      <c r="I60" s="378"/>
      <c r="J60" s="389"/>
      <c r="K60" s="381" t="s">
        <v>78</v>
      </c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</row>
    <row r="61" spans="1:29" ht="14.25" customHeight="1" x14ac:dyDescent="0.2">
      <c r="A61" s="387"/>
      <c r="B61" s="379"/>
      <c r="C61" s="380"/>
      <c r="D61" s="380"/>
      <c r="E61" s="380"/>
      <c r="F61" s="380"/>
      <c r="G61" s="380"/>
      <c r="H61" s="380"/>
      <c r="I61" s="380"/>
      <c r="J61" s="390"/>
      <c r="K61" s="381" t="s">
        <v>77</v>
      </c>
      <c r="L61" s="392"/>
      <c r="M61" s="392"/>
      <c r="N61" s="392"/>
      <c r="O61" s="392"/>
      <c r="P61" s="392"/>
      <c r="Q61" s="392"/>
      <c r="R61" s="392"/>
      <c r="S61" s="392"/>
      <c r="T61" s="381" t="s">
        <v>76</v>
      </c>
      <c r="U61" s="392"/>
      <c r="V61" s="392"/>
      <c r="W61" s="392"/>
      <c r="X61" s="392"/>
      <c r="Y61" s="392"/>
      <c r="Z61" s="392"/>
      <c r="AA61" s="392"/>
      <c r="AB61" s="392"/>
    </row>
    <row r="62" spans="1:29" ht="24.75" customHeight="1" x14ac:dyDescent="0.2">
      <c r="A62" s="387"/>
      <c r="B62" s="381" t="s">
        <v>141</v>
      </c>
      <c r="C62" s="382"/>
      <c r="D62" s="383" t="s">
        <v>142</v>
      </c>
      <c r="E62" s="381" t="s">
        <v>143</v>
      </c>
      <c r="F62" s="385"/>
      <c r="G62" s="383" t="s">
        <v>144</v>
      </c>
      <c r="H62" s="351" t="s">
        <v>145</v>
      </c>
      <c r="I62" s="351"/>
      <c r="J62" s="351" t="s">
        <v>146</v>
      </c>
      <c r="K62" s="381" t="s">
        <v>141</v>
      </c>
      <c r="L62" s="382"/>
      <c r="M62" s="383" t="s">
        <v>142</v>
      </c>
      <c r="N62" s="381" t="s">
        <v>143</v>
      </c>
      <c r="O62" s="385"/>
      <c r="P62" s="383" t="s">
        <v>144</v>
      </c>
      <c r="Q62" s="351" t="s">
        <v>145</v>
      </c>
      <c r="R62" s="351"/>
      <c r="S62" s="351" t="s">
        <v>146</v>
      </c>
      <c r="T62" s="381" t="s">
        <v>141</v>
      </c>
      <c r="U62" s="382"/>
      <c r="V62" s="383" t="s">
        <v>142</v>
      </c>
      <c r="W62" s="381" t="s">
        <v>143</v>
      </c>
      <c r="X62" s="385"/>
      <c r="Y62" s="383" t="s">
        <v>144</v>
      </c>
      <c r="Z62" s="351" t="s">
        <v>145</v>
      </c>
      <c r="AA62" s="351"/>
      <c r="AB62" s="381" t="s">
        <v>146</v>
      </c>
      <c r="AC62" s="159"/>
    </row>
    <row r="63" spans="1:29" ht="41.25" customHeight="1" x14ac:dyDescent="0.2">
      <c r="A63" s="388"/>
      <c r="B63" s="90" t="s">
        <v>147</v>
      </c>
      <c r="C63" s="90" t="s">
        <v>148</v>
      </c>
      <c r="D63" s="384"/>
      <c r="E63" s="90" t="s">
        <v>147</v>
      </c>
      <c r="F63" s="90" t="s">
        <v>148</v>
      </c>
      <c r="G63" s="384"/>
      <c r="H63" s="90" t="s">
        <v>147</v>
      </c>
      <c r="I63" s="90" t="s">
        <v>148</v>
      </c>
      <c r="J63" s="351"/>
      <c r="K63" s="90" t="s">
        <v>147</v>
      </c>
      <c r="L63" s="90" t="s">
        <v>148</v>
      </c>
      <c r="M63" s="384"/>
      <c r="N63" s="90" t="s">
        <v>147</v>
      </c>
      <c r="O63" s="90" t="s">
        <v>148</v>
      </c>
      <c r="P63" s="384"/>
      <c r="Q63" s="90" t="s">
        <v>147</v>
      </c>
      <c r="R63" s="90" t="s">
        <v>148</v>
      </c>
      <c r="S63" s="351"/>
      <c r="T63" s="90" t="s">
        <v>147</v>
      </c>
      <c r="U63" s="90" t="s">
        <v>148</v>
      </c>
      <c r="V63" s="384"/>
      <c r="W63" s="90" t="s">
        <v>147</v>
      </c>
      <c r="X63" s="90" t="s">
        <v>148</v>
      </c>
      <c r="Y63" s="384"/>
      <c r="Z63" s="90" t="s">
        <v>147</v>
      </c>
      <c r="AA63" s="90" t="s">
        <v>148</v>
      </c>
      <c r="AB63" s="381"/>
      <c r="AC63" s="159"/>
    </row>
    <row r="64" spans="1:29" x14ac:dyDescent="0.2">
      <c r="A64" s="72" t="s">
        <v>83</v>
      </c>
      <c r="B64" s="126">
        <v>1563600</v>
      </c>
      <c r="C64" s="126">
        <v>798843</v>
      </c>
      <c r="D64" s="128">
        <v>39</v>
      </c>
      <c r="E64" s="126">
        <v>1364194</v>
      </c>
      <c r="F64" s="126">
        <v>637462</v>
      </c>
      <c r="G64" s="128">
        <v>34</v>
      </c>
      <c r="H64" s="126">
        <v>1080101</v>
      </c>
      <c r="I64" s="126">
        <v>559499</v>
      </c>
      <c r="J64" s="128">
        <v>26.9</v>
      </c>
      <c r="K64" s="126">
        <v>284556</v>
      </c>
      <c r="L64" s="126">
        <v>126279</v>
      </c>
      <c r="M64" s="128">
        <v>32.9</v>
      </c>
      <c r="N64" s="126">
        <v>419151</v>
      </c>
      <c r="O64" s="126">
        <v>159108</v>
      </c>
      <c r="P64" s="128">
        <v>48.5</v>
      </c>
      <c r="Q64" s="126">
        <v>160328</v>
      </c>
      <c r="R64" s="126">
        <v>69851</v>
      </c>
      <c r="S64" s="128">
        <v>18.600000000000001</v>
      </c>
      <c r="T64" s="126">
        <v>1279044</v>
      </c>
      <c r="U64" s="126">
        <v>672564</v>
      </c>
      <c r="V64" s="128">
        <v>40.700000000000003</v>
      </c>
      <c r="W64" s="126">
        <v>945043</v>
      </c>
      <c r="X64" s="126">
        <v>478354</v>
      </c>
      <c r="Y64" s="128">
        <v>30.1</v>
      </c>
      <c r="Z64" s="126">
        <v>919773</v>
      </c>
      <c r="AA64" s="126">
        <v>489648</v>
      </c>
      <c r="AB64" s="128">
        <v>29.3</v>
      </c>
    </row>
    <row r="65" spans="1:28" x14ac:dyDescent="0.2">
      <c r="A65" s="77" t="s">
        <v>84</v>
      </c>
      <c r="B65" s="126">
        <v>7855</v>
      </c>
      <c r="C65" s="126">
        <v>3136</v>
      </c>
      <c r="D65" s="128">
        <v>2.4</v>
      </c>
      <c r="E65" s="126">
        <v>105815</v>
      </c>
      <c r="F65" s="126">
        <v>40568</v>
      </c>
      <c r="G65" s="128">
        <v>32.5</v>
      </c>
      <c r="H65" s="126">
        <v>211707</v>
      </c>
      <c r="I65" s="126">
        <v>97861</v>
      </c>
      <c r="J65" s="128">
        <v>65.099999999999994</v>
      </c>
      <c r="K65" s="126">
        <v>3220</v>
      </c>
      <c r="L65" s="126">
        <v>1637</v>
      </c>
      <c r="M65" s="128">
        <v>10.6</v>
      </c>
      <c r="N65" s="126">
        <v>13308</v>
      </c>
      <c r="O65" s="126">
        <v>6284</v>
      </c>
      <c r="P65" s="128">
        <v>43.7</v>
      </c>
      <c r="Q65" s="126">
        <v>13950</v>
      </c>
      <c r="R65" s="126">
        <v>6561</v>
      </c>
      <c r="S65" s="128">
        <v>45.8</v>
      </c>
      <c r="T65" s="126">
        <v>4635</v>
      </c>
      <c r="U65" s="126">
        <v>1499</v>
      </c>
      <c r="V65" s="128">
        <v>1.6</v>
      </c>
      <c r="W65" s="126">
        <v>92507</v>
      </c>
      <c r="X65" s="126">
        <v>34284</v>
      </c>
      <c r="Y65" s="128">
        <v>31.4</v>
      </c>
      <c r="Z65" s="126">
        <v>197757</v>
      </c>
      <c r="AA65" s="126">
        <v>91300</v>
      </c>
      <c r="AB65" s="128">
        <v>67.099999999999994</v>
      </c>
    </row>
    <row r="66" spans="1:28" x14ac:dyDescent="0.2">
      <c r="A66" s="78" t="s">
        <v>85</v>
      </c>
      <c r="B66" s="126">
        <v>80449</v>
      </c>
      <c r="C66" s="126">
        <v>41021</v>
      </c>
      <c r="D66" s="128">
        <v>36.799999999999997</v>
      </c>
      <c r="E66" s="126">
        <v>132368</v>
      </c>
      <c r="F66" s="126">
        <v>54456</v>
      </c>
      <c r="G66" s="128">
        <v>60.6</v>
      </c>
      <c r="H66" s="126">
        <v>5622</v>
      </c>
      <c r="I66" s="126">
        <v>2313</v>
      </c>
      <c r="J66" s="128">
        <v>2.6</v>
      </c>
      <c r="K66" s="126">
        <v>40076</v>
      </c>
      <c r="L66" s="126">
        <v>16619</v>
      </c>
      <c r="M66" s="128">
        <v>31</v>
      </c>
      <c r="N66" s="126">
        <v>85328</v>
      </c>
      <c r="O66" s="126">
        <v>29015</v>
      </c>
      <c r="P66" s="128">
        <v>66</v>
      </c>
      <c r="Q66" s="126">
        <v>3830</v>
      </c>
      <c r="R66" s="126">
        <v>1190</v>
      </c>
      <c r="S66" s="128">
        <v>3</v>
      </c>
      <c r="T66" s="126">
        <v>40373</v>
      </c>
      <c r="U66" s="126">
        <v>24402</v>
      </c>
      <c r="V66" s="128">
        <v>45.3</v>
      </c>
      <c r="W66" s="126">
        <v>47040</v>
      </c>
      <c r="X66" s="126">
        <v>25441</v>
      </c>
      <c r="Y66" s="128">
        <v>52.7</v>
      </c>
      <c r="Z66" s="126">
        <v>1792</v>
      </c>
      <c r="AA66" s="126">
        <v>1123</v>
      </c>
      <c r="AB66" s="128">
        <v>2</v>
      </c>
    </row>
    <row r="67" spans="1:28" x14ac:dyDescent="0.2">
      <c r="A67" s="78" t="s">
        <v>86</v>
      </c>
      <c r="B67" s="126">
        <v>118055</v>
      </c>
      <c r="C67" s="126">
        <v>68561</v>
      </c>
      <c r="D67" s="128">
        <v>35.299999999999997</v>
      </c>
      <c r="E67" s="126">
        <v>21098</v>
      </c>
      <c r="F67" s="126">
        <v>10545</v>
      </c>
      <c r="G67" s="128">
        <v>6.3</v>
      </c>
      <c r="H67" s="126">
        <v>195379</v>
      </c>
      <c r="I67" s="126">
        <v>107840</v>
      </c>
      <c r="J67" s="128">
        <v>58.4</v>
      </c>
      <c r="K67" s="126">
        <v>9136</v>
      </c>
      <c r="L67" s="126">
        <v>4107</v>
      </c>
      <c r="M67" s="128">
        <v>15.6</v>
      </c>
      <c r="N67" s="126">
        <v>18153</v>
      </c>
      <c r="O67" s="126">
        <v>8854</v>
      </c>
      <c r="P67" s="128">
        <v>31.1</v>
      </c>
      <c r="Q67" s="126">
        <v>31110</v>
      </c>
      <c r="R67" s="126">
        <v>14479</v>
      </c>
      <c r="S67" s="128">
        <v>53.3</v>
      </c>
      <c r="T67" s="126">
        <v>108919</v>
      </c>
      <c r="U67" s="126">
        <v>64454</v>
      </c>
      <c r="V67" s="128">
        <v>39.4</v>
      </c>
      <c r="W67" s="126">
        <v>2945</v>
      </c>
      <c r="X67" s="126">
        <v>1691</v>
      </c>
      <c r="Y67" s="128">
        <v>1.1000000000000001</v>
      </c>
      <c r="Z67" s="126">
        <v>164269</v>
      </c>
      <c r="AA67" s="126">
        <v>93361</v>
      </c>
      <c r="AB67" s="128">
        <v>59.5</v>
      </c>
    </row>
    <row r="68" spans="1:28" x14ac:dyDescent="0.2">
      <c r="A68" s="78" t="s">
        <v>87</v>
      </c>
      <c r="B68" s="126">
        <v>121302</v>
      </c>
      <c r="C68" s="126">
        <v>67960</v>
      </c>
      <c r="D68" s="128">
        <v>41.5</v>
      </c>
      <c r="E68" s="126">
        <v>69708</v>
      </c>
      <c r="F68" s="126">
        <v>32273</v>
      </c>
      <c r="G68" s="128">
        <v>23.9</v>
      </c>
      <c r="H68" s="126">
        <v>101087</v>
      </c>
      <c r="I68" s="126">
        <v>54403</v>
      </c>
      <c r="J68" s="128">
        <v>34.6</v>
      </c>
      <c r="K68" s="126">
        <v>19274</v>
      </c>
      <c r="L68" s="126">
        <v>9489</v>
      </c>
      <c r="M68" s="128">
        <v>30.7</v>
      </c>
      <c r="N68" s="126">
        <v>38174</v>
      </c>
      <c r="O68" s="126">
        <v>15410</v>
      </c>
      <c r="P68" s="128">
        <v>60.7</v>
      </c>
      <c r="Q68" s="126">
        <v>5397</v>
      </c>
      <c r="R68" s="126">
        <v>3046</v>
      </c>
      <c r="S68" s="128">
        <v>8.6</v>
      </c>
      <c r="T68" s="126">
        <v>102028</v>
      </c>
      <c r="U68" s="126">
        <v>58471</v>
      </c>
      <c r="V68" s="128">
        <v>44.5</v>
      </c>
      <c r="W68" s="126">
        <v>31534</v>
      </c>
      <c r="X68" s="126">
        <v>16863</v>
      </c>
      <c r="Y68" s="128">
        <v>13.8</v>
      </c>
      <c r="Z68" s="126">
        <v>95690</v>
      </c>
      <c r="AA68" s="126">
        <v>51357</v>
      </c>
      <c r="AB68" s="128">
        <v>41.7</v>
      </c>
    </row>
    <row r="69" spans="1:28" x14ac:dyDescent="0.2">
      <c r="A69" s="78" t="s">
        <v>88</v>
      </c>
      <c r="B69" s="126">
        <v>765</v>
      </c>
      <c r="C69" s="126">
        <v>550</v>
      </c>
      <c r="D69" s="128">
        <v>0.9</v>
      </c>
      <c r="E69" s="126">
        <v>209</v>
      </c>
      <c r="F69" s="126">
        <v>16</v>
      </c>
      <c r="G69" s="128">
        <v>0.2</v>
      </c>
      <c r="H69" s="126">
        <v>83846</v>
      </c>
      <c r="I69" s="126">
        <v>42816</v>
      </c>
      <c r="J69" s="128">
        <v>98.9</v>
      </c>
      <c r="K69" s="126">
        <v>765</v>
      </c>
      <c r="L69" s="126">
        <v>550</v>
      </c>
      <c r="M69" s="128">
        <v>32.700000000000003</v>
      </c>
      <c r="N69" s="126">
        <v>209</v>
      </c>
      <c r="O69" s="126">
        <v>16</v>
      </c>
      <c r="P69" s="128">
        <v>8.9</v>
      </c>
      <c r="Q69" s="126">
        <v>1367</v>
      </c>
      <c r="R69" s="126">
        <v>674</v>
      </c>
      <c r="S69" s="128">
        <v>58.4</v>
      </c>
      <c r="T69" s="293" t="s">
        <v>181</v>
      </c>
      <c r="U69" s="293" t="s">
        <v>181</v>
      </c>
      <c r="V69" s="293" t="s">
        <v>181</v>
      </c>
      <c r="W69" s="293" t="s">
        <v>181</v>
      </c>
      <c r="X69" s="293" t="s">
        <v>181</v>
      </c>
      <c r="Y69" s="293" t="s">
        <v>181</v>
      </c>
      <c r="Z69" s="126">
        <v>82479</v>
      </c>
      <c r="AA69" s="126">
        <v>42142</v>
      </c>
      <c r="AB69" s="128">
        <v>100</v>
      </c>
    </row>
    <row r="70" spans="1:28" x14ac:dyDescent="0.2">
      <c r="A70" s="78" t="s">
        <v>89</v>
      </c>
      <c r="B70" s="126">
        <v>6216</v>
      </c>
      <c r="C70" s="126">
        <v>3577</v>
      </c>
      <c r="D70" s="128">
        <v>0.9</v>
      </c>
      <c r="E70" s="126">
        <v>535762</v>
      </c>
      <c r="F70" s="126">
        <v>244979</v>
      </c>
      <c r="G70" s="128">
        <v>81.400000000000006</v>
      </c>
      <c r="H70" s="126">
        <v>115992</v>
      </c>
      <c r="I70" s="126">
        <v>60715</v>
      </c>
      <c r="J70" s="128">
        <v>17.600000000000001</v>
      </c>
      <c r="K70" s="126">
        <v>2362</v>
      </c>
      <c r="L70" s="126">
        <v>1344</v>
      </c>
      <c r="M70" s="128">
        <v>2.8</v>
      </c>
      <c r="N70" s="126">
        <v>32744</v>
      </c>
      <c r="O70" s="126">
        <v>12917</v>
      </c>
      <c r="P70" s="128">
        <v>38.6</v>
      </c>
      <c r="Q70" s="126">
        <v>49828</v>
      </c>
      <c r="R70" s="126">
        <v>26498</v>
      </c>
      <c r="S70" s="128">
        <v>58.7</v>
      </c>
      <c r="T70" s="126">
        <v>3854</v>
      </c>
      <c r="U70" s="126">
        <v>2233</v>
      </c>
      <c r="V70" s="128">
        <v>0.7</v>
      </c>
      <c r="W70" s="126">
        <v>503018</v>
      </c>
      <c r="X70" s="126">
        <v>232062</v>
      </c>
      <c r="Y70" s="128">
        <v>87.8</v>
      </c>
      <c r="Z70" s="126">
        <v>66164</v>
      </c>
      <c r="AA70" s="126">
        <v>34217</v>
      </c>
      <c r="AB70" s="128">
        <v>11.5</v>
      </c>
    </row>
    <row r="71" spans="1:28" x14ac:dyDescent="0.2">
      <c r="A71" s="78" t="s">
        <v>90</v>
      </c>
      <c r="B71" s="126">
        <v>119235</v>
      </c>
      <c r="C71" s="126">
        <v>49513</v>
      </c>
      <c r="D71" s="128">
        <v>64.3</v>
      </c>
      <c r="E71" s="126">
        <v>45783</v>
      </c>
      <c r="F71" s="126">
        <v>25656</v>
      </c>
      <c r="G71" s="128">
        <v>24.7</v>
      </c>
      <c r="H71" s="126">
        <v>20347</v>
      </c>
      <c r="I71" s="126">
        <v>5665</v>
      </c>
      <c r="J71" s="128">
        <v>11</v>
      </c>
      <c r="K71" s="126">
        <v>5936</v>
      </c>
      <c r="L71" s="126">
        <v>2142</v>
      </c>
      <c r="M71" s="128">
        <v>22.6</v>
      </c>
      <c r="N71" s="126">
        <v>16233</v>
      </c>
      <c r="O71" s="126">
        <v>8104</v>
      </c>
      <c r="P71" s="128">
        <v>61.9</v>
      </c>
      <c r="Q71" s="126">
        <v>4071</v>
      </c>
      <c r="R71" s="293" t="s">
        <v>181</v>
      </c>
      <c r="S71" s="128">
        <v>15.5</v>
      </c>
      <c r="T71" s="126">
        <v>113299</v>
      </c>
      <c r="U71" s="126">
        <v>47371</v>
      </c>
      <c r="V71" s="128">
        <v>71.2</v>
      </c>
      <c r="W71" s="126">
        <v>29550</v>
      </c>
      <c r="X71" s="126">
        <v>17552</v>
      </c>
      <c r="Y71" s="128">
        <v>18.600000000000001</v>
      </c>
      <c r="Z71" s="126">
        <v>16276</v>
      </c>
      <c r="AA71" s="126">
        <v>5665</v>
      </c>
      <c r="AB71" s="128">
        <v>10.199999999999999</v>
      </c>
    </row>
    <row r="72" spans="1:28" x14ac:dyDescent="0.2">
      <c r="A72" s="78" t="s">
        <v>91</v>
      </c>
      <c r="B72" s="126">
        <v>75252</v>
      </c>
      <c r="C72" s="126">
        <v>33891</v>
      </c>
      <c r="D72" s="128">
        <v>34.299999999999997</v>
      </c>
      <c r="E72" s="126">
        <v>100700</v>
      </c>
      <c r="F72" s="126">
        <v>58825</v>
      </c>
      <c r="G72" s="128">
        <v>45.9</v>
      </c>
      <c r="H72" s="126">
        <v>43612</v>
      </c>
      <c r="I72" s="126">
        <v>26536</v>
      </c>
      <c r="J72" s="128">
        <v>19.899999999999999</v>
      </c>
      <c r="K72" s="126">
        <v>8648</v>
      </c>
      <c r="L72" s="126">
        <v>3720</v>
      </c>
      <c r="M72" s="128">
        <v>26.5</v>
      </c>
      <c r="N72" s="126">
        <v>22212</v>
      </c>
      <c r="O72" s="126">
        <v>8308</v>
      </c>
      <c r="P72" s="128">
        <v>68</v>
      </c>
      <c r="Q72" s="126">
        <v>1828</v>
      </c>
      <c r="R72" s="126">
        <v>926</v>
      </c>
      <c r="S72" s="128">
        <v>5.6</v>
      </c>
      <c r="T72" s="126">
        <v>66604</v>
      </c>
      <c r="U72" s="126">
        <v>30171</v>
      </c>
      <c r="V72" s="128">
        <v>35.6</v>
      </c>
      <c r="W72" s="126">
        <v>78488</v>
      </c>
      <c r="X72" s="126">
        <v>50517</v>
      </c>
      <c r="Y72" s="128">
        <v>42</v>
      </c>
      <c r="Z72" s="126">
        <v>41784</v>
      </c>
      <c r="AA72" s="126">
        <v>25610</v>
      </c>
      <c r="AB72" s="128">
        <v>22.4</v>
      </c>
    </row>
    <row r="73" spans="1:28" x14ac:dyDescent="0.2">
      <c r="A73" s="78" t="s">
        <v>92</v>
      </c>
      <c r="B73" s="126">
        <v>177665</v>
      </c>
      <c r="C73" s="126">
        <v>83057</v>
      </c>
      <c r="D73" s="128">
        <v>63.2</v>
      </c>
      <c r="E73" s="126">
        <v>27106</v>
      </c>
      <c r="F73" s="126">
        <v>12040</v>
      </c>
      <c r="G73" s="128">
        <v>9.6</v>
      </c>
      <c r="H73" s="126">
        <v>76489</v>
      </c>
      <c r="I73" s="126">
        <v>36823</v>
      </c>
      <c r="J73" s="128">
        <v>27.2</v>
      </c>
      <c r="K73" s="126">
        <v>7306</v>
      </c>
      <c r="L73" s="126">
        <v>3776</v>
      </c>
      <c r="M73" s="128">
        <v>27.8</v>
      </c>
      <c r="N73" s="126">
        <v>16620</v>
      </c>
      <c r="O73" s="126">
        <v>6944</v>
      </c>
      <c r="P73" s="128">
        <v>63.3</v>
      </c>
      <c r="Q73" s="126">
        <v>2316</v>
      </c>
      <c r="R73" s="126">
        <v>1270</v>
      </c>
      <c r="S73" s="128">
        <v>8.8000000000000007</v>
      </c>
      <c r="T73" s="126">
        <v>170359</v>
      </c>
      <c r="U73" s="126">
        <v>79281</v>
      </c>
      <c r="V73" s="128">
        <v>66.8</v>
      </c>
      <c r="W73" s="126">
        <v>10486</v>
      </c>
      <c r="X73" s="126">
        <v>5096</v>
      </c>
      <c r="Y73" s="128">
        <v>4.0999999999999996</v>
      </c>
      <c r="Z73" s="126">
        <v>74173</v>
      </c>
      <c r="AA73" s="126">
        <v>35553</v>
      </c>
      <c r="AB73" s="128">
        <v>29.1</v>
      </c>
    </row>
    <row r="74" spans="1:28" x14ac:dyDescent="0.2">
      <c r="A74" s="78" t="s">
        <v>93</v>
      </c>
      <c r="B74" s="126">
        <v>125193</v>
      </c>
      <c r="C74" s="126">
        <v>64122</v>
      </c>
      <c r="D74" s="128">
        <v>52.2</v>
      </c>
      <c r="E74" s="126">
        <v>104413</v>
      </c>
      <c r="F74" s="126">
        <v>44566</v>
      </c>
      <c r="G74" s="128">
        <v>43.5</v>
      </c>
      <c r="H74" s="126">
        <v>10262</v>
      </c>
      <c r="I74" s="126">
        <v>3308</v>
      </c>
      <c r="J74" s="128">
        <v>4.3</v>
      </c>
      <c r="K74" s="126">
        <v>36064</v>
      </c>
      <c r="L74" s="126">
        <v>12322</v>
      </c>
      <c r="M74" s="128">
        <v>29.9</v>
      </c>
      <c r="N74" s="126">
        <v>77096</v>
      </c>
      <c r="O74" s="126">
        <v>28306</v>
      </c>
      <c r="P74" s="128">
        <v>63.9</v>
      </c>
      <c r="Q74" s="126">
        <v>7436</v>
      </c>
      <c r="R74" s="126">
        <v>1839</v>
      </c>
      <c r="S74" s="128">
        <v>6.2</v>
      </c>
      <c r="T74" s="126">
        <v>89129</v>
      </c>
      <c r="U74" s="126">
        <v>51800</v>
      </c>
      <c r="V74" s="128">
        <v>74.7</v>
      </c>
      <c r="W74" s="126">
        <v>27317</v>
      </c>
      <c r="X74" s="126">
        <v>16260</v>
      </c>
      <c r="Y74" s="128">
        <v>22.9</v>
      </c>
      <c r="Z74" s="126">
        <v>2826</v>
      </c>
      <c r="AA74" s="126">
        <v>1469</v>
      </c>
      <c r="AB74" s="128">
        <v>2.4</v>
      </c>
    </row>
    <row r="75" spans="1:28" x14ac:dyDescent="0.2">
      <c r="A75" s="78" t="s">
        <v>94</v>
      </c>
      <c r="B75" s="126">
        <v>122937</v>
      </c>
      <c r="C75" s="126">
        <v>73777</v>
      </c>
      <c r="D75" s="128">
        <v>88.6</v>
      </c>
      <c r="E75" s="126">
        <v>14271</v>
      </c>
      <c r="F75" s="126">
        <v>8920</v>
      </c>
      <c r="G75" s="128">
        <v>10.3</v>
      </c>
      <c r="H75" s="126">
        <v>1512</v>
      </c>
      <c r="I75" s="126">
        <v>1257</v>
      </c>
      <c r="J75" s="128">
        <v>1.1000000000000001</v>
      </c>
      <c r="K75" s="126">
        <v>5462</v>
      </c>
      <c r="L75" s="126">
        <v>2090</v>
      </c>
      <c r="M75" s="128">
        <v>79.400000000000006</v>
      </c>
      <c r="N75" s="126">
        <v>1421</v>
      </c>
      <c r="O75" s="126">
        <v>114</v>
      </c>
      <c r="P75" s="128">
        <v>20.6</v>
      </c>
      <c r="Q75" s="293" t="s">
        <v>181</v>
      </c>
      <c r="R75" s="293" t="s">
        <v>181</v>
      </c>
      <c r="S75" s="293" t="s">
        <v>181</v>
      </c>
      <c r="T75" s="126">
        <v>117475</v>
      </c>
      <c r="U75" s="126">
        <v>71687</v>
      </c>
      <c r="V75" s="128">
        <v>89.1</v>
      </c>
      <c r="W75" s="126">
        <v>12850</v>
      </c>
      <c r="X75" s="126">
        <v>8806</v>
      </c>
      <c r="Y75" s="128">
        <v>9.6999999999999993</v>
      </c>
      <c r="Z75" s="126">
        <v>1512</v>
      </c>
      <c r="AA75" s="126">
        <v>1257</v>
      </c>
      <c r="AB75" s="128">
        <v>1.1000000000000001</v>
      </c>
    </row>
    <row r="76" spans="1:28" x14ac:dyDescent="0.2">
      <c r="A76" s="78" t="s">
        <v>95</v>
      </c>
      <c r="B76" s="293" t="s">
        <v>181</v>
      </c>
      <c r="C76" s="293" t="s">
        <v>181</v>
      </c>
      <c r="D76" s="293" t="s">
        <v>181</v>
      </c>
      <c r="E76" s="126">
        <v>11142</v>
      </c>
      <c r="F76" s="126">
        <v>5142</v>
      </c>
      <c r="G76" s="128">
        <v>100</v>
      </c>
      <c r="H76" s="293" t="s">
        <v>181</v>
      </c>
      <c r="I76" s="293" t="s">
        <v>181</v>
      </c>
      <c r="J76" s="293" t="s">
        <v>181</v>
      </c>
      <c r="K76" s="293" t="s">
        <v>181</v>
      </c>
      <c r="L76" s="293" t="s">
        <v>181</v>
      </c>
      <c r="M76" s="293" t="s">
        <v>181</v>
      </c>
      <c r="N76" s="126">
        <v>142</v>
      </c>
      <c r="O76" s="126">
        <v>38</v>
      </c>
      <c r="P76" s="128">
        <v>100</v>
      </c>
      <c r="Q76" s="293" t="s">
        <v>181</v>
      </c>
      <c r="R76" s="293" t="s">
        <v>181</v>
      </c>
      <c r="S76" s="293" t="s">
        <v>181</v>
      </c>
      <c r="T76" s="293" t="s">
        <v>181</v>
      </c>
      <c r="U76" s="293" t="s">
        <v>181</v>
      </c>
      <c r="V76" s="293" t="s">
        <v>181</v>
      </c>
      <c r="W76" s="126">
        <v>11000</v>
      </c>
      <c r="X76" s="126">
        <v>5104</v>
      </c>
      <c r="Y76" s="128">
        <v>100</v>
      </c>
      <c r="Z76" s="293" t="s">
        <v>181</v>
      </c>
      <c r="AA76" s="293" t="s">
        <v>181</v>
      </c>
      <c r="AB76" s="293" t="s">
        <v>181</v>
      </c>
    </row>
    <row r="77" spans="1:28" x14ac:dyDescent="0.2">
      <c r="A77" s="78" t="s">
        <v>96</v>
      </c>
      <c r="B77" s="126">
        <v>177467</v>
      </c>
      <c r="C77" s="126">
        <v>81849</v>
      </c>
      <c r="D77" s="128">
        <v>61.4</v>
      </c>
      <c r="E77" s="126">
        <v>52883</v>
      </c>
      <c r="F77" s="126">
        <v>22441</v>
      </c>
      <c r="G77" s="128">
        <v>18.3</v>
      </c>
      <c r="H77" s="126">
        <v>58652</v>
      </c>
      <c r="I77" s="126">
        <v>32989</v>
      </c>
      <c r="J77" s="128">
        <v>20.3</v>
      </c>
      <c r="K77" s="126">
        <v>36809</v>
      </c>
      <c r="L77" s="126">
        <v>16514</v>
      </c>
      <c r="M77" s="128">
        <v>53.6</v>
      </c>
      <c r="N77" s="126">
        <v>25370</v>
      </c>
      <c r="O77" s="126">
        <v>10899</v>
      </c>
      <c r="P77" s="128">
        <v>37</v>
      </c>
      <c r="Q77" s="126">
        <v>6454</v>
      </c>
      <c r="R77" s="126">
        <v>3810</v>
      </c>
      <c r="S77" s="128">
        <v>9.4</v>
      </c>
      <c r="T77" s="126">
        <v>140658</v>
      </c>
      <c r="U77" s="126">
        <v>65335</v>
      </c>
      <c r="V77" s="128">
        <v>63.8</v>
      </c>
      <c r="W77" s="126">
        <v>27513</v>
      </c>
      <c r="X77" s="126">
        <v>11542</v>
      </c>
      <c r="Y77" s="128">
        <v>12.5</v>
      </c>
      <c r="Z77" s="126">
        <v>52198</v>
      </c>
      <c r="AA77" s="126">
        <v>29179</v>
      </c>
      <c r="AB77" s="128">
        <v>23.7</v>
      </c>
    </row>
    <row r="78" spans="1:28" x14ac:dyDescent="0.2">
      <c r="A78" s="78" t="s">
        <v>97</v>
      </c>
      <c r="B78" s="126">
        <v>117689</v>
      </c>
      <c r="C78" s="126">
        <v>58986</v>
      </c>
      <c r="D78" s="128">
        <v>60.1</v>
      </c>
      <c r="E78" s="126">
        <v>50265</v>
      </c>
      <c r="F78" s="126">
        <v>19794</v>
      </c>
      <c r="G78" s="128">
        <v>25.7</v>
      </c>
      <c r="H78" s="126">
        <v>27778</v>
      </c>
      <c r="I78" s="126">
        <v>9691</v>
      </c>
      <c r="J78" s="128">
        <v>14.2</v>
      </c>
      <c r="K78" s="126">
        <v>52729</v>
      </c>
      <c r="L78" s="126">
        <v>23476</v>
      </c>
      <c r="M78" s="128">
        <v>43.9</v>
      </c>
      <c r="N78" s="126">
        <v>42633</v>
      </c>
      <c r="O78" s="126">
        <v>16575</v>
      </c>
      <c r="P78" s="128">
        <v>35.5</v>
      </c>
      <c r="Q78" s="126">
        <v>24875</v>
      </c>
      <c r="R78" s="126">
        <v>8682</v>
      </c>
      <c r="S78" s="128">
        <v>20.7</v>
      </c>
      <c r="T78" s="126">
        <v>64960</v>
      </c>
      <c r="U78" s="126">
        <v>35510</v>
      </c>
      <c r="V78" s="128">
        <v>86</v>
      </c>
      <c r="W78" s="126">
        <v>7632</v>
      </c>
      <c r="X78" s="126">
        <v>3219</v>
      </c>
      <c r="Y78" s="128">
        <v>10.1</v>
      </c>
      <c r="Z78" s="126">
        <v>2903</v>
      </c>
      <c r="AA78" s="126">
        <v>1009</v>
      </c>
      <c r="AB78" s="128">
        <v>3.8</v>
      </c>
    </row>
    <row r="79" spans="1:28" x14ac:dyDescent="0.2">
      <c r="A79" s="78" t="s">
        <v>98</v>
      </c>
      <c r="B79" s="126">
        <v>212815</v>
      </c>
      <c r="C79" s="126">
        <v>118122</v>
      </c>
      <c r="D79" s="128">
        <v>87.1</v>
      </c>
      <c r="E79" s="126">
        <v>28037</v>
      </c>
      <c r="F79" s="126">
        <v>8469</v>
      </c>
      <c r="G79" s="128">
        <v>11.5</v>
      </c>
      <c r="H79" s="126">
        <v>3407</v>
      </c>
      <c r="I79" s="126">
        <v>1564</v>
      </c>
      <c r="J79" s="128">
        <v>1.4</v>
      </c>
      <c r="K79" s="126">
        <v>35892</v>
      </c>
      <c r="L79" s="126">
        <v>19345</v>
      </c>
      <c r="M79" s="128">
        <v>60.2</v>
      </c>
      <c r="N79" s="126">
        <v>23116</v>
      </c>
      <c r="O79" s="126">
        <v>5366</v>
      </c>
      <c r="P79" s="128">
        <v>38.799999999999997</v>
      </c>
      <c r="Q79" s="126">
        <v>633</v>
      </c>
      <c r="R79" s="126">
        <v>24</v>
      </c>
      <c r="S79" s="128">
        <v>1.1000000000000001</v>
      </c>
      <c r="T79" s="126">
        <v>176923</v>
      </c>
      <c r="U79" s="126">
        <v>98777</v>
      </c>
      <c r="V79" s="128">
        <v>95.8</v>
      </c>
      <c r="W79" s="126">
        <v>4921</v>
      </c>
      <c r="X79" s="126">
        <v>3103</v>
      </c>
      <c r="Y79" s="128">
        <v>2.7</v>
      </c>
      <c r="Z79" s="126">
        <v>2774</v>
      </c>
      <c r="AA79" s="126">
        <v>1540</v>
      </c>
      <c r="AB79" s="128">
        <v>1.5</v>
      </c>
    </row>
    <row r="80" spans="1:28" x14ac:dyDescent="0.2">
      <c r="A80" s="77" t="s">
        <v>99</v>
      </c>
      <c r="B80" s="126">
        <v>25009</v>
      </c>
      <c r="C80" s="126">
        <v>13114</v>
      </c>
      <c r="D80" s="128">
        <v>28.9</v>
      </c>
      <c r="E80" s="126">
        <v>53620</v>
      </c>
      <c r="F80" s="126">
        <v>44586</v>
      </c>
      <c r="G80" s="128">
        <v>62</v>
      </c>
      <c r="H80" s="126">
        <v>7832</v>
      </c>
      <c r="I80" s="126">
        <v>4370</v>
      </c>
      <c r="J80" s="128">
        <v>9.1</v>
      </c>
      <c r="K80" s="126">
        <v>1253</v>
      </c>
      <c r="L80" s="126">
        <v>407</v>
      </c>
      <c r="M80" s="128">
        <v>69.7</v>
      </c>
      <c r="N80" s="126">
        <v>456</v>
      </c>
      <c r="O80" s="126">
        <v>182</v>
      </c>
      <c r="P80" s="128">
        <v>25.4</v>
      </c>
      <c r="Q80" s="126">
        <v>88</v>
      </c>
      <c r="R80" s="126">
        <v>67</v>
      </c>
      <c r="S80" s="128">
        <v>4.9000000000000004</v>
      </c>
      <c r="T80" s="126">
        <v>23756</v>
      </c>
      <c r="U80" s="126">
        <v>12707</v>
      </c>
      <c r="V80" s="128">
        <v>28.1</v>
      </c>
      <c r="W80" s="126">
        <v>53164</v>
      </c>
      <c r="X80" s="126">
        <v>44404</v>
      </c>
      <c r="Y80" s="128">
        <v>62.8</v>
      </c>
      <c r="Z80" s="126">
        <v>7744</v>
      </c>
      <c r="AA80" s="126">
        <v>4303</v>
      </c>
      <c r="AB80" s="128">
        <v>9.1</v>
      </c>
    </row>
    <row r="81" spans="1:61" x14ac:dyDescent="0.2">
      <c r="A81" s="78" t="s">
        <v>100</v>
      </c>
      <c r="B81" s="126">
        <v>68741</v>
      </c>
      <c r="C81" s="126">
        <v>32458</v>
      </c>
      <c r="D81" s="128">
        <v>35.1</v>
      </c>
      <c r="E81" s="126">
        <v>10630</v>
      </c>
      <c r="F81" s="126">
        <v>4183</v>
      </c>
      <c r="G81" s="128">
        <v>5.4</v>
      </c>
      <c r="H81" s="126">
        <v>116265</v>
      </c>
      <c r="I81" s="126">
        <v>71348</v>
      </c>
      <c r="J81" s="128">
        <v>59.4</v>
      </c>
      <c r="K81" s="126">
        <v>15444</v>
      </c>
      <c r="L81" s="126">
        <v>5858</v>
      </c>
      <c r="M81" s="128">
        <v>55.1</v>
      </c>
      <c r="N81" s="126">
        <v>5753</v>
      </c>
      <c r="O81" s="126">
        <v>1773</v>
      </c>
      <c r="P81" s="128">
        <v>20.5</v>
      </c>
      <c r="Q81" s="126">
        <v>6833</v>
      </c>
      <c r="R81" s="126">
        <v>785</v>
      </c>
      <c r="S81" s="128">
        <v>24.4</v>
      </c>
      <c r="T81" s="126">
        <v>53297</v>
      </c>
      <c r="U81" s="126">
        <v>26600</v>
      </c>
      <c r="V81" s="128">
        <v>31.8</v>
      </c>
      <c r="W81" s="126">
        <v>4877</v>
      </c>
      <c r="X81" s="126">
        <v>2410</v>
      </c>
      <c r="Y81" s="128">
        <v>2.9</v>
      </c>
      <c r="Z81" s="126">
        <v>109432</v>
      </c>
      <c r="AA81" s="126">
        <v>70563</v>
      </c>
      <c r="AB81" s="128">
        <v>65.3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</row>
    <row r="82" spans="1:61" x14ac:dyDescent="0.2">
      <c r="A82" s="78" t="s">
        <v>101</v>
      </c>
      <c r="B82" s="126">
        <v>59</v>
      </c>
      <c r="C82" s="126">
        <v>41</v>
      </c>
      <c r="D82" s="128">
        <v>100</v>
      </c>
      <c r="E82" s="293" t="s">
        <v>181</v>
      </c>
      <c r="F82" s="293" t="s">
        <v>181</v>
      </c>
      <c r="G82" s="293" t="s">
        <v>181</v>
      </c>
      <c r="H82" s="293" t="s">
        <v>181</v>
      </c>
      <c r="I82" s="293" t="s">
        <v>181</v>
      </c>
      <c r="J82" s="293" t="s">
        <v>181</v>
      </c>
      <c r="K82" s="293" t="s">
        <v>181</v>
      </c>
      <c r="L82" s="293" t="s">
        <v>181</v>
      </c>
      <c r="M82" s="293" t="s">
        <v>181</v>
      </c>
      <c r="N82" s="293" t="s">
        <v>181</v>
      </c>
      <c r="O82" s="293" t="s">
        <v>181</v>
      </c>
      <c r="P82" s="293" t="s">
        <v>181</v>
      </c>
      <c r="Q82" s="293" t="s">
        <v>181</v>
      </c>
      <c r="R82" s="293" t="s">
        <v>181</v>
      </c>
      <c r="S82" s="293" t="s">
        <v>181</v>
      </c>
      <c r="T82" s="126">
        <v>59</v>
      </c>
      <c r="U82" s="126">
        <v>41</v>
      </c>
      <c r="V82" s="128">
        <v>100</v>
      </c>
      <c r="W82" s="293" t="s">
        <v>181</v>
      </c>
      <c r="X82" s="293" t="s">
        <v>181</v>
      </c>
      <c r="Y82" s="293" t="s">
        <v>181</v>
      </c>
      <c r="Z82" s="293" t="s">
        <v>181</v>
      </c>
      <c r="AA82" s="293" t="s">
        <v>181</v>
      </c>
      <c r="AB82" s="293" t="s">
        <v>181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</row>
    <row r="83" spans="1:61" x14ac:dyDescent="0.2">
      <c r="A83" s="80" t="s">
        <v>103</v>
      </c>
      <c r="B83" s="133">
        <v>6896</v>
      </c>
      <c r="C83" s="133">
        <v>5108</v>
      </c>
      <c r="D83" s="148">
        <v>90.8</v>
      </c>
      <c r="E83" s="133">
        <v>384</v>
      </c>
      <c r="F83" s="134">
        <v>3</v>
      </c>
      <c r="G83" s="148">
        <v>5.0999999999999996</v>
      </c>
      <c r="H83" s="133">
        <v>312</v>
      </c>
      <c r="I83" s="134" t="s">
        <v>181</v>
      </c>
      <c r="J83" s="148">
        <v>4.0999999999999996</v>
      </c>
      <c r="K83" s="126">
        <v>4180</v>
      </c>
      <c r="L83" s="126">
        <v>2883</v>
      </c>
      <c r="M83" s="128">
        <v>89.4</v>
      </c>
      <c r="N83" s="126">
        <v>183</v>
      </c>
      <c r="O83" s="293" t="s">
        <v>225</v>
      </c>
      <c r="P83" s="128">
        <v>3.9</v>
      </c>
      <c r="Q83" s="293">
        <v>312</v>
      </c>
      <c r="R83" s="293" t="s">
        <v>181</v>
      </c>
      <c r="S83" s="148">
        <v>6.7</v>
      </c>
      <c r="T83" s="133">
        <v>2716</v>
      </c>
      <c r="U83" s="133">
        <v>2225</v>
      </c>
      <c r="V83" s="148">
        <v>93.1</v>
      </c>
      <c r="W83" s="133">
        <v>201</v>
      </c>
      <c r="X83" s="134" t="s">
        <v>181</v>
      </c>
      <c r="Y83" s="148">
        <v>6.9</v>
      </c>
      <c r="Z83" s="134" t="s">
        <v>181</v>
      </c>
      <c r="AA83" s="134" t="s">
        <v>181</v>
      </c>
      <c r="AB83" s="134" t="s">
        <v>181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</row>
    <row r="84" spans="1:61" s="207" customFormat="1" x14ac:dyDescent="0.2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8"/>
      <c r="T84" s="156"/>
      <c r="U84" s="156"/>
      <c r="V84" s="156"/>
      <c r="W84" s="156"/>
      <c r="X84" s="156"/>
      <c r="Y84" s="156"/>
      <c r="Z84" s="156"/>
      <c r="AA84" s="156"/>
      <c r="AB84" s="156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</row>
    <row r="85" spans="1:61" x14ac:dyDescent="0.2">
      <c r="A85" s="182"/>
      <c r="B85" s="183"/>
      <c r="C85" s="83"/>
      <c r="D85" s="1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</row>
    <row r="86" spans="1:61" x14ac:dyDescent="0.2">
      <c r="A86" s="89"/>
      <c r="B86" s="89"/>
      <c r="C86" s="89"/>
      <c r="D86" s="89"/>
      <c r="F86" s="184"/>
      <c r="G86" s="184"/>
      <c r="H86" s="184"/>
      <c r="I86" s="184"/>
      <c r="J86" s="184"/>
      <c r="S86" s="184" t="s">
        <v>149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</row>
    <row r="87" spans="1:61" ht="14.25" customHeight="1" x14ac:dyDescent="0.2">
      <c r="A87" s="386"/>
      <c r="B87" s="377" t="s">
        <v>206</v>
      </c>
      <c r="C87" s="378"/>
      <c r="D87" s="378"/>
      <c r="E87" s="378"/>
      <c r="F87" s="378"/>
      <c r="G87" s="378"/>
      <c r="H87" s="378"/>
      <c r="I87" s="378"/>
      <c r="J87" s="389"/>
      <c r="K87" s="377" t="s">
        <v>79</v>
      </c>
      <c r="L87" s="378"/>
      <c r="M87" s="378"/>
      <c r="N87" s="378"/>
      <c r="O87" s="378"/>
      <c r="P87" s="378"/>
      <c r="Q87" s="378"/>
      <c r="R87" s="378"/>
      <c r="S87" s="378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</row>
    <row r="88" spans="1:61" ht="12.75" customHeight="1" x14ac:dyDescent="0.2">
      <c r="A88" s="387"/>
      <c r="B88" s="379"/>
      <c r="C88" s="380"/>
      <c r="D88" s="380"/>
      <c r="E88" s="380"/>
      <c r="F88" s="380"/>
      <c r="G88" s="380"/>
      <c r="H88" s="380"/>
      <c r="I88" s="380"/>
      <c r="J88" s="390"/>
      <c r="K88" s="379"/>
      <c r="L88" s="380"/>
      <c r="M88" s="380"/>
      <c r="N88" s="380"/>
      <c r="O88" s="380"/>
      <c r="P88" s="380"/>
      <c r="Q88" s="380"/>
      <c r="R88" s="380"/>
      <c r="S88" s="380"/>
    </row>
    <row r="89" spans="1:61" ht="22.5" customHeight="1" x14ac:dyDescent="0.2">
      <c r="A89" s="387"/>
      <c r="B89" s="381" t="s">
        <v>141</v>
      </c>
      <c r="C89" s="382"/>
      <c r="D89" s="383" t="s">
        <v>142</v>
      </c>
      <c r="E89" s="381" t="s">
        <v>143</v>
      </c>
      <c r="F89" s="382"/>
      <c r="G89" s="383" t="s">
        <v>144</v>
      </c>
      <c r="H89" s="381" t="s">
        <v>145</v>
      </c>
      <c r="I89" s="382"/>
      <c r="J89" s="383" t="s">
        <v>146</v>
      </c>
      <c r="K89" s="381" t="s">
        <v>141</v>
      </c>
      <c r="L89" s="382"/>
      <c r="M89" s="383" t="s">
        <v>142</v>
      </c>
      <c r="N89" s="381" t="s">
        <v>143</v>
      </c>
      <c r="O89" s="385"/>
      <c r="P89" s="383" t="s">
        <v>144</v>
      </c>
      <c r="Q89" s="351" t="s">
        <v>145</v>
      </c>
      <c r="R89" s="351"/>
      <c r="S89" s="381" t="s">
        <v>146</v>
      </c>
    </row>
    <row r="90" spans="1:61" ht="47.25" customHeight="1" x14ac:dyDescent="0.2">
      <c r="A90" s="388"/>
      <c r="B90" s="90" t="s">
        <v>147</v>
      </c>
      <c r="C90" s="90" t="s">
        <v>148</v>
      </c>
      <c r="D90" s="384"/>
      <c r="E90" s="90" t="s">
        <v>147</v>
      </c>
      <c r="F90" s="90" t="s">
        <v>148</v>
      </c>
      <c r="G90" s="384"/>
      <c r="H90" s="90" t="s">
        <v>147</v>
      </c>
      <c r="I90" s="90" t="s">
        <v>148</v>
      </c>
      <c r="J90" s="384"/>
      <c r="K90" s="90" t="s">
        <v>147</v>
      </c>
      <c r="L90" s="90" t="s">
        <v>148</v>
      </c>
      <c r="M90" s="384"/>
      <c r="N90" s="90" t="s">
        <v>147</v>
      </c>
      <c r="O90" s="90" t="s">
        <v>148</v>
      </c>
      <c r="P90" s="384"/>
      <c r="Q90" s="90" t="s">
        <v>147</v>
      </c>
      <c r="R90" s="90" t="s">
        <v>148</v>
      </c>
      <c r="S90" s="381"/>
    </row>
    <row r="91" spans="1:61" x14ac:dyDescent="0.2">
      <c r="A91" s="72" t="s">
        <v>83</v>
      </c>
      <c r="B91" s="289">
        <v>2276420</v>
      </c>
      <c r="C91" s="289">
        <v>1122543</v>
      </c>
      <c r="D91" s="99">
        <v>70.3</v>
      </c>
      <c r="E91" s="289">
        <v>167288</v>
      </c>
      <c r="F91" s="289">
        <v>81994</v>
      </c>
      <c r="G91" s="99">
        <v>5.2</v>
      </c>
      <c r="H91" s="289">
        <v>794393</v>
      </c>
      <c r="I91" s="289">
        <v>376441</v>
      </c>
      <c r="J91" s="99">
        <v>24.5</v>
      </c>
      <c r="K91" s="126">
        <v>3840020</v>
      </c>
      <c r="L91" s="126">
        <v>1921386</v>
      </c>
      <c r="M91" s="128">
        <v>53</v>
      </c>
      <c r="N91" s="126">
        <v>1531482</v>
      </c>
      <c r="O91" s="126">
        <v>719456</v>
      </c>
      <c r="P91" s="128">
        <v>21.1</v>
      </c>
      <c r="Q91" s="126">
        <v>1874494</v>
      </c>
      <c r="R91" s="126">
        <v>935940</v>
      </c>
      <c r="S91" s="128">
        <v>25.9</v>
      </c>
    </row>
    <row r="92" spans="1:61" x14ac:dyDescent="0.2">
      <c r="A92" s="77" t="s">
        <v>84</v>
      </c>
      <c r="B92" s="162">
        <v>8624</v>
      </c>
      <c r="C92" s="162">
        <v>1056</v>
      </c>
      <c r="D92" s="101">
        <v>4.3</v>
      </c>
      <c r="E92" s="162">
        <v>31436</v>
      </c>
      <c r="F92" s="162">
        <v>6565</v>
      </c>
      <c r="G92" s="101">
        <v>15.6</v>
      </c>
      <c r="H92" s="162">
        <v>160817</v>
      </c>
      <c r="I92" s="162">
        <v>66869</v>
      </c>
      <c r="J92" s="101">
        <v>80.099999999999994</v>
      </c>
      <c r="K92" s="126">
        <v>16479</v>
      </c>
      <c r="L92" s="126">
        <v>4192</v>
      </c>
      <c r="M92" s="128">
        <v>3.1</v>
      </c>
      <c r="N92" s="126">
        <v>137251</v>
      </c>
      <c r="O92" s="126">
        <v>47133</v>
      </c>
      <c r="P92" s="128">
        <v>26.1</v>
      </c>
      <c r="Q92" s="126">
        <v>372524</v>
      </c>
      <c r="R92" s="126">
        <v>164730</v>
      </c>
      <c r="S92" s="128">
        <v>70.8</v>
      </c>
    </row>
    <row r="93" spans="1:61" x14ac:dyDescent="0.2">
      <c r="A93" s="78" t="s">
        <v>85</v>
      </c>
      <c r="B93" s="162">
        <v>187776</v>
      </c>
      <c r="C93" s="162">
        <v>80446</v>
      </c>
      <c r="D93" s="101">
        <v>89.4</v>
      </c>
      <c r="E93" s="162">
        <v>9369</v>
      </c>
      <c r="F93" s="162">
        <v>3354</v>
      </c>
      <c r="G93" s="101">
        <v>4.5</v>
      </c>
      <c r="H93" s="162">
        <v>12927</v>
      </c>
      <c r="I93" s="162">
        <v>5485</v>
      </c>
      <c r="J93" s="101">
        <v>6.2</v>
      </c>
      <c r="K93" s="126">
        <v>268225</v>
      </c>
      <c r="L93" s="126">
        <v>121467</v>
      </c>
      <c r="M93" s="128">
        <v>62.6</v>
      </c>
      <c r="N93" s="126">
        <v>141737</v>
      </c>
      <c r="O93" s="126">
        <v>57810</v>
      </c>
      <c r="P93" s="128">
        <v>33.1</v>
      </c>
      <c r="Q93" s="126">
        <v>18549</v>
      </c>
      <c r="R93" s="126">
        <v>7798</v>
      </c>
      <c r="S93" s="128">
        <v>4.3</v>
      </c>
    </row>
    <row r="94" spans="1:61" x14ac:dyDescent="0.2">
      <c r="A94" s="78" t="s">
        <v>86</v>
      </c>
      <c r="B94" s="162">
        <v>151727</v>
      </c>
      <c r="C94" s="162">
        <v>79855</v>
      </c>
      <c r="D94" s="101">
        <v>83.4</v>
      </c>
      <c r="E94" s="162">
        <v>170</v>
      </c>
      <c r="F94" s="162" t="s">
        <v>181</v>
      </c>
      <c r="G94" s="101">
        <v>0.1</v>
      </c>
      <c r="H94" s="162">
        <v>29928</v>
      </c>
      <c r="I94" s="162">
        <v>11955</v>
      </c>
      <c r="J94" s="101">
        <v>16.5</v>
      </c>
      <c r="K94" s="126">
        <v>269782</v>
      </c>
      <c r="L94" s="126">
        <v>148416</v>
      </c>
      <c r="M94" s="128">
        <v>52.2</v>
      </c>
      <c r="N94" s="126">
        <v>21268</v>
      </c>
      <c r="O94" s="126">
        <v>10545</v>
      </c>
      <c r="P94" s="128">
        <v>4.0999999999999996</v>
      </c>
      <c r="Q94" s="126">
        <v>225307</v>
      </c>
      <c r="R94" s="126">
        <v>119795</v>
      </c>
      <c r="S94" s="128">
        <v>43.6</v>
      </c>
    </row>
    <row r="95" spans="1:61" x14ac:dyDescent="0.2">
      <c r="A95" s="78" t="s">
        <v>87</v>
      </c>
      <c r="B95" s="162">
        <v>128646</v>
      </c>
      <c r="C95" s="162">
        <v>88206</v>
      </c>
      <c r="D95" s="101">
        <v>54.1</v>
      </c>
      <c r="E95" s="162">
        <v>23845</v>
      </c>
      <c r="F95" s="162">
        <v>11467</v>
      </c>
      <c r="G95" s="101">
        <v>10</v>
      </c>
      <c r="H95" s="162">
        <v>85148</v>
      </c>
      <c r="I95" s="162">
        <v>52180</v>
      </c>
      <c r="J95" s="101">
        <v>35.799999999999997</v>
      </c>
      <c r="K95" s="126">
        <v>249948</v>
      </c>
      <c r="L95" s="126">
        <v>156166</v>
      </c>
      <c r="M95" s="128">
        <v>47.2</v>
      </c>
      <c r="N95" s="126">
        <v>93553</v>
      </c>
      <c r="O95" s="126">
        <v>43740</v>
      </c>
      <c r="P95" s="128">
        <v>17.7</v>
      </c>
      <c r="Q95" s="126">
        <v>186235</v>
      </c>
      <c r="R95" s="126">
        <v>106583</v>
      </c>
      <c r="S95" s="128">
        <v>35.200000000000003</v>
      </c>
    </row>
    <row r="96" spans="1:61" x14ac:dyDescent="0.2">
      <c r="A96" s="78" t="s">
        <v>88</v>
      </c>
      <c r="B96" s="162" t="s">
        <v>181</v>
      </c>
      <c r="C96" s="162" t="s">
        <v>181</v>
      </c>
      <c r="D96" s="101" t="s">
        <v>181</v>
      </c>
      <c r="E96" s="162" t="s">
        <v>181</v>
      </c>
      <c r="F96" s="162" t="s">
        <v>181</v>
      </c>
      <c r="G96" s="101" t="s">
        <v>181</v>
      </c>
      <c r="H96" s="162">
        <v>66543</v>
      </c>
      <c r="I96" s="162">
        <v>36484</v>
      </c>
      <c r="J96" s="101">
        <v>100</v>
      </c>
      <c r="K96" s="126">
        <v>765</v>
      </c>
      <c r="L96" s="126">
        <v>550</v>
      </c>
      <c r="M96" s="128">
        <v>0.5</v>
      </c>
      <c r="N96" s="126">
        <v>209</v>
      </c>
      <c r="O96" s="126">
        <v>16</v>
      </c>
      <c r="P96" s="128">
        <v>0.1</v>
      </c>
      <c r="Q96" s="126">
        <v>150389</v>
      </c>
      <c r="R96" s="126">
        <v>79300</v>
      </c>
      <c r="S96" s="128">
        <v>99.4</v>
      </c>
    </row>
    <row r="97" spans="1:19" x14ac:dyDescent="0.2">
      <c r="A97" s="78" t="s">
        <v>89</v>
      </c>
      <c r="B97" s="162">
        <v>468</v>
      </c>
      <c r="C97" s="162">
        <v>295</v>
      </c>
      <c r="D97" s="101">
        <v>0.2</v>
      </c>
      <c r="E97" s="162">
        <v>32</v>
      </c>
      <c r="F97" s="162">
        <v>21</v>
      </c>
      <c r="G97" s="101">
        <v>0</v>
      </c>
      <c r="H97" s="162">
        <v>225520</v>
      </c>
      <c r="I97" s="162">
        <v>101447</v>
      </c>
      <c r="J97" s="101">
        <v>99.8</v>
      </c>
      <c r="K97" s="126">
        <v>6684</v>
      </c>
      <c r="L97" s="126">
        <v>3872</v>
      </c>
      <c r="M97" s="128">
        <v>0.8</v>
      </c>
      <c r="N97" s="126">
        <v>535794</v>
      </c>
      <c r="O97" s="126">
        <v>245000</v>
      </c>
      <c r="P97" s="128">
        <v>60.6</v>
      </c>
      <c r="Q97" s="126">
        <v>341512</v>
      </c>
      <c r="R97" s="126">
        <v>162162</v>
      </c>
      <c r="S97" s="128">
        <v>38.6</v>
      </c>
    </row>
    <row r="98" spans="1:19" x14ac:dyDescent="0.2">
      <c r="A98" s="78" t="s">
        <v>90</v>
      </c>
      <c r="B98" s="162">
        <v>185558</v>
      </c>
      <c r="C98" s="162">
        <v>72139</v>
      </c>
      <c r="D98" s="101">
        <v>72.400000000000006</v>
      </c>
      <c r="E98" s="162">
        <v>44952</v>
      </c>
      <c r="F98" s="162">
        <v>19340</v>
      </c>
      <c r="G98" s="101">
        <v>17.5</v>
      </c>
      <c r="H98" s="162">
        <v>25724</v>
      </c>
      <c r="I98" s="162">
        <v>8869</v>
      </c>
      <c r="J98" s="101">
        <v>10</v>
      </c>
      <c r="K98" s="126">
        <v>304793</v>
      </c>
      <c r="L98" s="126">
        <v>121652</v>
      </c>
      <c r="M98" s="128">
        <v>69</v>
      </c>
      <c r="N98" s="126">
        <v>90735</v>
      </c>
      <c r="O98" s="126">
        <v>44996</v>
      </c>
      <c r="P98" s="128">
        <v>20.5</v>
      </c>
      <c r="Q98" s="126">
        <v>46071</v>
      </c>
      <c r="R98" s="126">
        <v>14534</v>
      </c>
      <c r="S98" s="128">
        <v>10.4</v>
      </c>
    </row>
    <row r="99" spans="1:19" x14ac:dyDescent="0.2">
      <c r="A99" s="78" t="s">
        <v>91</v>
      </c>
      <c r="B99" s="162">
        <v>109202</v>
      </c>
      <c r="C99" s="162">
        <v>50513</v>
      </c>
      <c r="D99" s="101">
        <v>52.1</v>
      </c>
      <c r="E99" s="162">
        <v>31191</v>
      </c>
      <c r="F99" s="162">
        <v>23467</v>
      </c>
      <c r="G99" s="101">
        <v>14.9</v>
      </c>
      <c r="H99" s="162">
        <v>69216</v>
      </c>
      <c r="I99" s="162">
        <v>31219</v>
      </c>
      <c r="J99" s="101">
        <v>33</v>
      </c>
      <c r="K99" s="126">
        <v>184454</v>
      </c>
      <c r="L99" s="126">
        <v>84404</v>
      </c>
      <c r="M99" s="128">
        <v>43</v>
      </c>
      <c r="N99" s="126">
        <v>131891</v>
      </c>
      <c r="O99" s="126">
        <v>82292</v>
      </c>
      <c r="P99" s="128">
        <v>30.7</v>
      </c>
      <c r="Q99" s="126">
        <v>112828</v>
      </c>
      <c r="R99" s="126">
        <v>57755</v>
      </c>
      <c r="S99" s="128">
        <v>26.3</v>
      </c>
    </row>
    <row r="100" spans="1:19" x14ac:dyDescent="0.2">
      <c r="A100" s="78" t="s">
        <v>92</v>
      </c>
      <c r="B100" s="162">
        <v>137760</v>
      </c>
      <c r="C100" s="162">
        <v>68580</v>
      </c>
      <c r="D100" s="101">
        <v>88.9</v>
      </c>
      <c r="E100" s="162">
        <v>3325</v>
      </c>
      <c r="F100" s="162">
        <v>1635</v>
      </c>
      <c r="G100" s="101">
        <v>2.1</v>
      </c>
      <c r="H100" s="162">
        <v>13891</v>
      </c>
      <c r="I100" s="162">
        <v>8481</v>
      </c>
      <c r="J100" s="101">
        <v>9</v>
      </c>
      <c r="K100" s="126">
        <v>315425</v>
      </c>
      <c r="L100" s="126">
        <v>151637</v>
      </c>
      <c r="M100" s="128">
        <v>72.3</v>
      </c>
      <c r="N100" s="126">
        <v>30431</v>
      </c>
      <c r="O100" s="126">
        <v>13675</v>
      </c>
      <c r="P100" s="128">
        <v>7</v>
      </c>
      <c r="Q100" s="126">
        <v>90380</v>
      </c>
      <c r="R100" s="126">
        <v>45304</v>
      </c>
      <c r="S100" s="128">
        <v>20.7</v>
      </c>
    </row>
    <row r="101" spans="1:19" x14ac:dyDescent="0.2">
      <c r="A101" s="78" t="s">
        <v>93</v>
      </c>
      <c r="B101" s="162">
        <v>150928</v>
      </c>
      <c r="C101" s="162">
        <v>78394</v>
      </c>
      <c r="D101" s="101">
        <v>98.8</v>
      </c>
      <c r="E101" s="162">
        <v>114</v>
      </c>
      <c r="F101" s="162">
        <v>114</v>
      </c>
      <c r="G101" s="101">
        <v>0.1</v>
      </c>
      <c r="H101" s="162">
        <v>1700</v>
      </c>
      <c r="I101" s="162">
        <v>914</v>
      </c>
      <c r="J101" s="101">
        <v>1.1000000000000001</v>
      </c>
      <c r="K101" s="126">
        <v>276121</v>
      </c>
      <c r="L101" s="126">
        <v>142516</v>
      </c>
      <c r="M101" s="128">
        <v>70.3</v>
      </c>
      <c r="N101" s="126">
        <v>104527</v>
      </c>
      <c r="O101" s="126">
        <v>44680</v>
      </c>
      <c r="P101" s="128">
        <v>26.6</v>
      </c>
      <c r="Q101" s="126">
        <v>11962</v>
      </c>
      <c r="R101" s="126">
        <v>4222</v>
      </c>
      <c r="S101" s="128">
        <v>3</v>
      </c>
    </row>
    <row r="102" spans="1:19" x14ac:dyDescent="0.2">
      <c r="A102" s="78" t="s">
        <v>94</v>
      </c>
      <c r="B102" s="162">
        <v>176749</v>
      </c>
      <c r="C102" s="162">
        <v>96979</v>
      </c>
      <c r="D102" s="101">
        <v>100</v>
      </c>
      <c r="E102" s="162" t="s">
        <v>181</v>
      </c>
      <c r="F102" s="162" t="s">
        <v>181</v>
      </c>
      <c r="G102" s="101" t="s">
        <v>181</v>
      </c>
      <c r="H102" s="162" t="s">
        <v>181</v>
      </c>
      <c r="I102" s="162" t="s">
        <v>181</v>
      </c>
      <c r="J102" s="101" t="s">
        <v>181</v>
      </c>
      <c r="K102" s="126">
        <v>299686</v>
      </c>
      <c r="L102" s="126">
        <v>170756</v>
      </c>
      <c r="M102" s="128">
        <v>95</v>
      </c>
      <c r="N102" s="126">
        <v>14271</v>
      </c>
      <c r="O102" s="126">
        <v>8920</v>
      </c>
      <c r="P102" s="128">
        <v>4.5</v>
      </c>
      <c r="Q102" s="126">
        <v>1512</v>
      </c>
      <c r="R102" s="126">
        <v>1257</v>
      </c>
      <c r="S102" s="128">
        <v>0.5</v>
      </c>
    </row>
    <row r="103" spans="1:19" x14ac:dyDescent="0.2">
      <c r="A103" s="78" t="s">
        <v>95</v>
      </c>
      <c r="B103" s="162" t="s">
        <v>181</v>
      </c>
      <c r="C103" s="162" t="s">
        <v>181</v>
      </c>
      <c r="D103" s="101" t="s">
        <v>181</v>
      </c>
      <c r="E103" s="162">
        <v>14700</v>
      </c>
      <c r="F103" s="162">
        <v>9842</v>
      </c>
      <c r="G103" s="101">
        <v>100</v>
      </c>
      <c r="H103" s="162" t="s">
        <v>181</v>
      </c>
      <c r="I103" s="162" t="s">
        <v>181</v>
      </c>
      <c r="J103" s="101" t="s">
        <v>181</v>
      </c>
      <c r="K103" s="131" t="s">
        <v>181</v>
      </c>
      <c r="L103" s="131" t="s">
        <v>181</v>
      </c>
      <c r="M103" s="131" t="s">
        <v>181</v>
      </c>
      <c r="N103" s="126">
        <v>25842</v>
      </c>
      <c r="O103" s="126">
        <v>14984</v>
      </c>
      <c r="P103" s="128">
        <v>100</v>
      </c>
      <c r="Q103" s="131" t="s">
        <v>181</v>
      </c>
      <c r="R103" s="131" t="s">
        <v>181</v>
      </c>
      <c r="S103" s="131" t="s">
        <v>181</v>
      </c>
    </row>
    <row r="104" spans="1:19" x14ac:dyDescent="0.2">
      <c r="A104" s="78" t="s">
        <v>96</v>
      </c>
      <c r="B104" s="162">
        <v>120883</v>
      </c>
      <c r="C104" s="162">
        <v>46236</v>
      </c>
      <c r="D104" s="101">
        <v>86.7</v>
      </c>
      <c r="E104" s="162">
        <v>157</v>
      </c>
      <c r="F104" s="162">
        <v>24</v>
      </c>
      <c r="G104" s="101">
        <v>0.1</v>
      </c>
      <c r="H104" s="162">
        <v>18414</v>
      </c>
      <c r="I104" s="162">
        <v>6675</v>
      </c>
      <c r="J104" s="101">
        <v>13.2</v>
      </c>
      <c r="K104" s="126">
        <v>298350</v>
      </c>
      <c r="L104" s="126">
        <v>128085</v>
      </c>
      <c r="M104" s="128">
        <v>69.599999999999994</v>
      </c>
      <c r="N104" s="126">
        <v>53040</v>
      </c>
      <c r="O104" s="126">
        <v>22465</v>
      </c>
      <c r="P104" s="128">
        <v>12.4</v>
      </c>
      <c r="Q104" s="126">
        <v>77066</v>
      </c>
      <c r="R104" s="126">
        <v>39664</v>
      </c>
      <c r="S104" s="128">
        <v>18</v>
      </c>
    </row>
    <row r="105" spans="1:19" x14ac:dyDescent="0.2">
      <c r="A105" s="78" t="s">
        <v>97</v>
      </c>
      <c r="B105" s="162">
        <v>147885</v>
      </c>
      <c r="C105" s="162">
        <v>73479</v>
      </c>
      <c r="D105" s="101">
        <v>99.7</v>
      </c>
      <c r="E105" s="162">
        <v>267</v>
      </c>
      <c r="F105" s="162">
        <v>9</v>
      </c>
      <c r="G105" s="101">
        <v>0.2</v>
      </c>
      <c r="H105" s="162">
        <v>248</v>
      </c>
      <c r="I105" s="162">
        <v>41</v>
      </c>
      <c r="J105" s="101">
        <v>0.2</v>
      </c>
      <c r="K105" s="126">
        <v>265574</v>
      </c>
      <c r="L105" s="126">
        <v>132465</v>
      </c>
      <c r="M105" s="128">
        <v>77.2</v>
      </c>
      <c r="N105" s="126">
        <v>50532</v>
      </c>
      <c r="O105" s="126">
        <v>19803</v>
      </c>
      <c r="P105" s="128">
        <v>14.7</v>
      </c>
      <c r="Q105" s="126">
        <v>28026</v>
      </c>
      <c r="R105" s="126">
        <v>9732</v>
      </c>
      <c r="S105" s="128">
        <v>8.1</v>
      </c>
    </row>
    <row r="106" spans="1:19" x14ac:dyDescent="0.2">
      <c r="A106" s="78" t="s">
        <v>98</v>
      </c>
      <c r="B106" s="162">
        <v>603932</v>
      </c>
      <c r="C106" s="162">
        <v>320136</v>
      </c>
      <c r="D106" s="101">
        <v>100</v>
      </c>
      <c r="E106" s="162">
        <v>113</v>
      </c>
      <c r="F106" s="162">
        <v>102</v>
      </c>
      <c r="G106" s="101">
        <v>0</v>
      </c>
      <c r="H106" s="162" t="s">
        <v>181</v>
      </c>
      <c r="I106" s="162" t="s">
        <v>181</v>
      </c>
      <c r="J106" s="101" t="s">
        <v>181</v>
      </c>
      <c r="K106" s="126">
        <v>816747</v>
      </c>
      <c r="L106" s="126">
        <v>438258</v>
      </c>
      <c r="M106" s="128">
        <v>96.3</v>
      </c>
      <c r="N106" s="126">
        <v>28150</v>
      </c>
      <c r="O106" s="126">
        <v>8571</v>
      </c>
      <c r="P106" s="128">
        <v>3.3</v>
      </c>
      <c r="Q106" s="126">
        <v>3407</v>
      </c>
      <c r="R106" s="126">
        <v>1564</v>
      </c>
      <c r="S106" s="128">
        <v>0.4</v>
      </c>
    </row>
    <row r="107" spans="1:19" x14ac:dyDescent="0.2">
      <c r="A107" s="77" t="s">
        <v>99</v>
      </c>
      <c r="B107" s="162">
        <v>22463</v>
      </c>
      <c r="C107" s="162">
        <v>13266</v>
      </c>
      <c r="D107" s="101">
        <v>70.2</v>
      </c>
      <c r="E107" s="162">
        <v>7604</v>
      </c>
      <c r="F107" s="162">
        <v>6054</v>
      </c>
      <c r="G107" s="101">
        <v>23.8</v>
      </c>
      <c r="H107" s="162">
        <v>1937</v>
      </c>
      <c r="I107" s="162">
        <v>790</v>
      </c>
      <c r="J107" s="101">
        <v>6.1</v>
      </c>
      <c r="K107" s="126">
        <v>47472</v>
      </c>
      <c r="L107" s="126">
        <v>26380</v>
      </c>
      <c r="M107" s="128">
        <v>40.1</v>
      </c>
      <c r="N107" s="126">
        <v>61224</v>
      </c>
      <c r="O107" s="126">
        <v>50640</v>
      </c>
      <c r="P107" s="128">
        <v>51.7</v>
      </c>
      <c r="Q107" s="126">
        <v>9769</v>
      </c>
      <c r="R107" s="126">
        <v>5160</v>
      </c>
      <c r="S107" s="128">
        <v>8.1999999999999993</v>
      </c>
    </row>
    <row r="108" spans="1:19" x14ac:dyDescent="0.2">
      <c r="A108" s="78" t="s">
        <v>100</v>
      </c>
      <c r="B108" s="162">
        <v>60033</v>
      </c>
      <c r="C108" s="162">
        <v>27547</v>
      </c>
      <c r="D108" s="101">
        <v>42.2</v>
      </c>
      <c r="E108" s="162">
        <v>13</v>
      </c>
      <c r="F108" s="162" t="s">
        <v>181</v>
      </c>
      <c r="G108" s="101">
        <v>0</v>
      </c>
      <c r="H108" s="162">
        <v>82380</v>
      </c>
      <c r="I108" s="162">
        <v>45032</v>
      </c>
      <c r="J108" s="101">
        <v>57.8</v>
      </c>
      <c r="K108" s="126">
        <v>128774</v>
      </c>
      <c r="L108" s="126">
        <v>60005</v>
      </c>
      <c r="M108" s="128">
        <v>38.1</v>
      </c>
      <c r="N108" s="126">
        <v>10643</v>
      </c>
      <c r="O108" s="126">
        <v>4183</v>
      </c>
      <c r="P108" s="128">
        <v>3.1</v>
      </c>
      <c r="Q108" s="126">
        <v>198645</v>
      </c>
      <c r="R108" s="126">
        <v>116380</v>
      </c>
      <c r="S108" s="128">
        <v>58.8</v>
      </c>
    </row>
    <row r="109" spans="1:19" x14ac:dyDescent="0.2">
      <c r="A109" s="78" t="s">
        <v>101</v>
      </c>
      <c r="B109" s="162">
        <v>151</v>
      </c>
      <c r="C109" s="162">
        <v>118</v>
      </c>
      <c r="D109" s="101">
        <v>100</v>
      </c>
      <c r="E109" s="162" t="s">
        <v>181</v>
      </c>
      <c r="F109" s="162" t="s">
        <v>181</v>
      </c>
      <c r="G109" s="101" t="s">
        <v>181</v>
      </c>
      <c r="H109" s="162" t="s">
        <v>181</v>
      </c>
      <c r="I109" s="162" t="s">
        <v>181</v>
      </c>
      <c r="J109" s="101" t="s">
        <v>181</v>
      </c>
      <c r="K109" s="126">
        <v>210</v>
      </c>
      <c r="L109" s="126">
        <v>159</v>
      </c>
      <c r="M109" s="128">
        <v>100</v>
      </c>
      <c r="N109" s="131" t="s">
        <v>181</v>
      </c>
      <c r="O109" s="131" t="s">
        <v>181</v>
      </c>
      <c r="P109" s="131" t="s">
        <v>181</v>
      </c>
      <c r="Q109" s="131" t="s">
        <v>181</v>
      </c>
      <c r="R109" s="131" t="s">
        <v>181</v>
      </c>
      <c r="S109" s="131" t="s">
        <v>181</v>
      </c>
    </row>
    <row r="110" spans="1:19" x14ac:dyDescent="0.2">
      <c r="A110" s="172" t="s">
        <v>102</v>
      </c>
      <c r="B110" s="162">
        <v>2129</v>
      </c>
      <c r="C110" s="162">
        <v>1029</v>
      </c>
      <c r="D110" s="101">
        <v>100</v>
      </c>
      <c r="E110" s="162" t="s">
        <v>181</v>
      </c>
      <c r="F110" s="162" t="s">
        <v>181</v>
      </c>
      <c r="G110" s="101" t="s">
        <v>181</v>
      </c>
      <c r="H110" s="162" t="s">
        <v>181</v>
      </c>
      <c r="I110" s="162" t="s">
        <v>181</v>
      </c>
      <c r="J110" s="101" t="s">
        <v>181</v>
      </c>
      <c r="K110" s="126">
        <v>2129</v>
      </c>
      <c r="L110" s="126">
        <v>1029</v>
      </c>
      <c r="M110" s="128">
        <v>100</v>
      </c>
      <c r="N110" s="131" t="s">
        <v>181</v>
      </c>
      <c r="O110" s="131" t="s">
        <v>181</v>
      </c>
      <c r="P110" s="131" t="s">
        <v>181</v>
      </c>
      <c r="Q110" s="131" t="s">
        <v>181</v>
      </c>
      <c r="R110" s="131" t="s">
        <v>181</v>
      </c>
      <c r="S110" s="131" t="s">
        <v>181</v>
      </c>
    </row>
    <row r="111" spans="1:19" x14ac:dyDescent="0.2">
      <c r="A111" s="80" t="s">
        <v>103</v>
      </c>
      <c r="B111" s="133">
        <v>81506</v>
      </c>
      <c r="C111" s="133">
        <v>24269</v>
      </c>
      <c r="D111" s="82">
        <v>100</v>
      </c>
      <c r="E111" s="133" t="s">
        <v>181</v>
      </c>
      <c r="F111" s="133" t="s">
        <v>181</v>
      </c>
      <c r="G111" s="82" t="s">
        <v>181</v>
      </c>
      <c r="H111" s="133" t="s">
        <v>181</v>
      </c>
      <c r="I111" s="133" t="s">
        <v>181</v>
      </c>
      <c r="J111" s="82" t="s">
        <v>181</v>
      </c>
      <c r="K111" s="133">
        <v>88402</v>
      </c>
      <c r="L111" s="133">
        <v>29377</v>
      </c>
      <c r="M111" s="148">
        <v>99.2</v>
      </c>
      <c r="N111" s="133">
        <v>384</v>
      </c>
      <c r="O111" s="134">
        <v>3</v>
      </c>
      <c r="P111" s="148">
        <v>0.4</v>
      </c>
      <c r="Q111" s="133">
        <v>312</v>
      </c>
      <c r="R111" s="134" t="s">
        <v>181</v>
      </c>
      <c r="S111" s="148">
        <v>0.4</v>
      </c>
    </row>
    <row r="114" spans="1:24" ht="31.5" customHeight="1" x14ac:dyDescent="0.2">
      <c r="A114" s="391" t="s">
        <v>200</v>
      </c>
      <c r="B114" s="391"/>
      <c r="C114" s="391"/>
      <c r="D114" s="391"/>
      <c r="E114" s="391"/>
      <c r="F114" s="391"/>
      <c r="G114" s="391"/>
      <c r="H114" s="391"/>
      <c r="I114" s="391"/>
      <c r="J114" s="391"/>
      <c r="K114" s="391"/>
      <c r="L114" s="391"/>
      <c r="M114" s="391"/>
      <c r="N114" s="391"/>
      <c r="O114" s="391"/>
      <c r="P114" s="391"/>
    </row>
    <row r="115" spans="1:24" x14ac:dyDescent="0.2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P115" s="186" t="s">
        <v>139</v>
      </c>
    </row>
    <row r="116" spans="1:24" ht="14.25" customHeight="1" x14ac:dyDescent="0.2">
      <c r="A116" s="345"/>
      <c r="B116" s="343" t="s">
        <v>176</v>
      </c>
      <c r="C116" s="343"/>
      <c r="D116" s="343"/>
      <c r="E116" s="344" t="s">
        <v>78</v>
      </c>
      <c r="F116" s="346"/>
      <c r="G116" s="346"/>
      <c r="H116" s="346"/>
      <c r="I116" s="346"/>
      <c r="J116" s="346"/>
      <c r="K116" s="337" t="s">
        <v>206</v>
      </c>
      <c r="L116" s="338"/>
      <c r="M116" s="339"/>
      <c r="N116" s="343" t="s">
        <v>79</v>
      </c>
      <c r="O116" s="343"/>
      <c r="P116" s="344"/>
      <c r="T116" s="129"/>
      <c r="U116" s="129"/>
      <c r="V116" s="79"/>
      <c r="W116" s="129"/>
      <c r="X116" s="129"/>
    </row>
    <row r="117" spans="1:24" ht="36" customHeight="1" x14ac:dyDescent="0.2">
      <c r="A117" s="345"/>
      <c r="B117" s="343"/>
      <c r="C117" s="343"/>
      <c r="D117" s="343"/>
      <c r="E117" s="343" t="s">
        <v>77</v>
      </c>
      <c r="F117" s="343"/>
      <c r="G117" s="343"/>
      <c r="H117" s="343" t="s">
        <v>76</v>
      </c>
      <c r="I117" s="343"/>
      <c r="J117" s="343"/>
      <c r="K117" s="340"/>
      <c r="L117" s="341"/>
      <c r="M117" s="342"/>
      <c r="N117" s="343"/>
      <c r="O117" s="343"/>
      <c r="P117" s="344"/>
      <c r="T117" s="129"/>
      <c r="U117" s="129"/>
      <c r="V117" s="79"/>
      <c r="W117" s="129"/>
      <c r="X117" s="129"/>
    </row>
    <row r="118" spans="1:24" ht="40.5" customHeight="1" x14ac:dyDescent="0.2">
      <c r="A118" s="345"/>
      <c r="B118" s="21" t="s">
        <v>174</v>
      </c>
      <c r="C118" s="21" t="s">
        <v>75</v>
      </c>
      <c r="D118" s="21" t="s">
        <v>175</v>
      </c>
      <c r="E118" s="21" t="s">
        <v>174</v>
      </c>
      <c r="F118" s="21" t="s">
        <v>75</v>
      </c>
      <c r="G118" s="21" t="s">
        <v>175</v>
      </c>
      <c r="H118" s="21" t="s">
        <v>174</v>
      </c>
      <c r="I118" s="21" t="s">
        <v>75</v>
      </c>
      <c r="J118" s="21" t="s">
        <v>175</v>
      </c>
      <c r="K118" s="21" t="s">
        <v>174</v>
      </c>
      <c r="L118" s="21" t="s">
        <v>75</v>
      </c>
      <c r="M118" s="22" t="s">
        <v>175</v>
      </c>
      <c r="N118" s="21" t="s">
        <v>174</v>
      </c>
      <c r="O118" s="21" t="s">
        <v>75</v>
      </c>
      <c r="P118" s="22" t="s">
        <v>175</v>
      </c>
      <c r="Q118" s="159"/>
      <c r="R118" s="159"/>
      <c r="T118" s="129"/>
      <c r="U118" s="129"/>
      <c r="V118" s="79"/>
      <c r="W118" s="129"/>
      <c r="X118" s="129"/>
    </row>
    <row r="119" spans="1:24" x14ac:dyDescent="0.2">
      <c r="A119" s="72" t="s">
        <v>83</v>
      </c>
      <c r="B119" s="126">
        <f>SUM(B120:B139)</f>
        <v>10949386</v>
      </c>
      <c r="C119" s="126">
        <f>SUM(C120:C139)</f>
        <v>9737809</v>
      </c>
      <c r="D119" s="163">
        <f>B119/C119%</f>
        <v>112.44198772023563</v>
      </c>
      <c r="E119" s="126">
        <f>SUM(E120:E139)</f>
        <v>1240537</v>
      </c>
      <c r="F119" s="126">
        <f>SUM(F120:F139)</f>
        <v>1144554</v>
      </c>
      <c r="G119" s="163">
        <f>E119/F119%</f>
        <v>108.38606129549152</v>
      </c>
      <c r="H119" s="126">
        <f>SUM(H120:H139)</f>
        <v>9708849</v>
      </c>
      <c r="I119" s="126">
        <f>SUM(I120:I139)</f>
        <v>8593255</v>
      </c>
      <c r="J119" s="163">
        <f>H119/I119%</f>
        <v>112.98220522956667</v>
      </c>
      <c r="K119" s="126">
        <f>SUM(K120:K139)</f>
        <v>8027165</v>
      </c>
      <c r="L119" s="126">
        <f>SUM(L120:L139)</f>
        <v>9397021</v>
      </c>
      <c r="M119" s="163">
        <f>K119/L119%</f>
        <v>85.422443985173587</v>
      </c>
      <c r="N119" s="126">
        <f>SUM(N120:N139)</f>
        <v>18976551</v>
      </c>
      <c r="O119" s="126">
        <f>SUM(O120:O139)</f>
        <v>19134830</v>
      </c>
      <c r="P119" s="163">
        <f>N119/O119%</f>
        <v>99.172822544020519</v>
      </c>
      <c r="Q119" s="129"/>
      <c r="R119" s="129"/>
      <c r="S119" s="129"/>
      <c r="T119" s="129"/>
      <c r="U119" s="129"/>
      <c r="V119" s="79"/>
      <c r="W119" s="129"/>
      <c r="X119" s="129"/>
    </row>
    <row r="120" spans="1:24" x14ac:dyDescent="0.2">
      <c r="A120" s="77" t="s">
        <v>84</v>
      </c>
      <c r="B120" s="126">
        <f>E120+H120</f>
        <v>624890</v>
      </c>
      <c r="C120" s="162">
        <f t="shared" ref="C120:C139" si="16">F120+I120</f>
        <v>599013</v>
      </c>
      <c r="D120" s="163">
        <f t="shared" ref="D120:D139" si="17">B120/C120%</f>
        <v>104.31993963403131</v>
      </c>
      <c r="E120" s="126">
        <v>53150</v>
      </c>
      <c r="F120" s="126">
        <v>44531</v>
      </c>
      <c r="G120" s="163">
        <f t="shared" ref="G120:G139" si="18">E120/F120%</f>
        <v>119.35505602838472</v>
      </c>
      <c r="H120" s="126">
        <v>571740</v>
      </c>
      <c r="I120" s="126">
        <v>554482</v>
      </c>
      <c r="J120" s="163">
        <f t="shared" ref="J120:J139" si="19">H120/I120%</f>
        <v>103.11245450708951</v>
      </c>
      <c r="K120" s="126">
        <v>349358</v>
      </c>
      <c r="L120" s="126">
        <v>345570</v>
      </c>
      <c r="M120" s="163">
        <f t="shared" ref="M120:M139" si="20">K120/L120%</f>
        <v>101.09615996758978</v>
      </c>
      <c r="N120" s="126">
        <f>E120+H120+K120</f>
        <v>974248</v>
      </c>
      <c r="O120" s="126">
        <f>F120+I120+L120</f>
        <v>944583</v>
      </c>
      <c r="P120" s="163">
        <f t="shared" ref="P120:P139" si="21">N120/O120%</f>
        <v>103.14053926441615</v>
      </c>
      <c r="Q120" s="129"/>
      <c r="R120" s="129"/>
      <c r="S120" s="129"/>
      <c r="T120" s="129"/>
      <c r="U120" s="129"/>
      <c r="V120" s="79"/>
      <c r="W120" s="129"/>
      <c r="X120" s="129"/>
    </row>
    <row r="121" spans="1:24" x14ac:dyDescent="0.2">
      <c r="A121" s="78" t="s">
        <v>85</v>
      </c>
      <c r="B121" s="126">
        <f t="shared" ref="B121:B139" si="22">E121+H121</f>
        <v>189692</v>
      </c>
      <c r="C121" s="162">
        <f t="shared" si="16"/>
        <v>187548</v>
      </c>
      <c r="D121" s="163">
        <f t="shared" si="17"/>
        <v>101.14317401411905</v>
      </c>
      <c r="E121" s="126">
        <v>87049</v>
      </c>
      <c r="F121" s="126">
        <v>87693</v>
      </c>
      <c r="G121" s="163">
        <f t="shared" si="18"/>
        <v>99.265619832825891</v>
      </c>
      <c r="H121" s="126">
        <v>102643</v>
      </c>
      <c r="I121" s="126">
        <v>99855</v>
      </c>
      <c r="J121" s="163">
        <f t="shared" si="19"/>
        <v>102.79204847028191</v>
      </c>
      <c r="K121" s="126">
        <v>381567</v>
      </c>
      <c r="L121" s="126">
        <v>405731</v>
      </c>
      <c r="M121" s="163">
        <f t="shared" si="20"/>
        <v>94.044329863875333</v>
      </c>
      <c r="N121" s="126">
        <f t="shared" ref="N121:N139" si="23">E121+H121+K121</f>
        <v>571259</v>
      </c>
      <c r="O121" s="126">
        <f t="shared" ref="O121:O139" si="24">F121+I121+L121</f>
        <v>593279</v>
      </c>
      <c r="P121" s="163">
        <f t="shared" si="21"/>
        <v>96.288424164684741</v>
      </c>
      <c r="Q121" s="129"/>
      <c r="R121" s="129"/>
      <c r="S121" s="129"/>
      <c r="T121" s="129"/>
      <c r="U121" s="129"/>
      <c r="V121" s="79"/>
      <c r="W121" s="129"/>
      <c r="X121" s="129"/>
    </row>
    <row r="122" spans="1:24" x14ac:dyDescent="0.2">
      <c r="A122" s="78" t="s">
        <v>86</v>
      </c>
      <c r="B122" s="126">
        <f t="shared" si="22"/>
        <v>665464</v>
      </c>
      <c r="C122" s="162">
        <f t="shared" si="16"/>
        <v>614613</v>
      </c>
      <c r="D122" s="163">
        <f t="shared" si="17"/>
        <v>108.2736616374857</v>
      </c>
      <c r="E122" s="126">
        <v>73073</v>
      </c>
      <c r="F122" s="126">
        <v>64379</v>
      </c>
      <c r="G122" s="163">
        <f t="shared" si="18"/>
        <v>113.5044036098728</v>
      </c>
      <c r="H122" s="126">
        <v>592391</v>
      </c>
      <c r="I122" s="126">
        <v>550234</v>
      </c>
      <c r="J122" s="163">
        <f t="shared" si="19"/>
        <v>107.66164940734305</v>
      </c>
      <c r="K122" s="126">
        <v>371896</v>
      </c>
      <c r="L122" s="126">
        <v>371613</v>
      </c>
      <c r="M122" s="163">
        <f t="shared" si="20"/>
        <v>100.07615449405699</v>
      </c>
      <c r="N122" s="126">
        <f t="shared" si="23"/>
        <v>1037360</v>
      </c>
      <c r="O122" s="126">
        <f t="shared" si="24"/>
        <v>986226</v>
      </c>
      <c r="P122" s="163">
        <f t="shared" si="21"/>
        <v>105.18481565077376</v>
      </c>
      <c r="Q122" s="129"/>
      <c r="R122" s="129"/>
      <c r="S122" s="129"/>
      <c r="T122" s="129"/>
      <c r="U122" s="129"/>
      <c r="V122" s="79"/>
      <c r="W122" s="129"/>
      <c r="X122" s="129"/>
    </row>
    <row r="123" spans="1:24" x14ac:dyDescent="0.2">
      <c r="A123" s="78" t="s">
        <v>87</v>
      </c>
      <c r="B123" s="126">
        <f t="shared" si="22"/>
        <v>1548583</v>
      </c>
      <c r="C123" s="162">
        <f t="shared" si="16"/>
        <v>1478289</v>
      </c>
      <c r="D123" s="163">
        <f t="shared" si="17"/>
        <v>104.75509186634008</v>
      </c>
      <c r="E123" s="126">
        <v>98150</v>
      </c>
      <c r="F123" s="126">
        <v>83642</v>
      </c>
      <c r="G123" s="163">
        <f t="shared" si="18"/>
        <v>117.34535281317999</v>
      </c>
      <c r="H123" s="126">
        <v>1450433</v>
      </c>
      <c r="I123" s="126">
        <v>1394647</v>
      </c>
      <c r="J123" s="163">
        <f t="shared" si="19"/>
        <v>104.00000860432783</v>
      </c>
      <c r="K123" s="126">
        <v>548376</v>
      </c>
      <c r="L123" s="126">
        <v>601854</v>
      </c>
      <c r="M123" s="163">
        <f t="shared" si="20"/>
        <v>91.114456329940481</v>
      </c>
      <c r="N123" s="126">
        <f t="shared" si="23"/>
        <v>2096959</v>
      </c>
      <c r="O123" s="126">
        <f t="shared" si="24"/>
        <v>2080143</v>
      </c>
      <c r="P123" s="163">
        <f t="shared" si="21"/>
        <v>100.80840596055175</v>
      </c>
      <c r="Q123" s="129"/>
      <c r="R123" s="129"/>
      <c r="S123" s="129"/>
      <c r="T123" s="129"/>
      <c r="U123" s="129"/>
      <c r="V123" s="79"/>
      <c r="W123" s="129"/>
      <c r="X123" s="129"/>
    </row>
    <row r="124" spans="1:24" x14ac:dyDescent="0.2">
      <c r="A124" s="78" t="s">
        <v>88</v>
      </c>
      <c r="B124" s="126">
        <f t="shared" si="22"/>
        <v>257345</v>
      </c>
      <c r="C124" s="162">
        <f t="shared" si="16"/>
        <v>250860</v>
      </c>
      <c r="D124" s="163">
        <f t="shared" si="17"/>
        <v>102.58510723112494</v>
      </c>
      <c r="E124" s="126">
        <v>24294</v>
      </c>
      <c r="F124" s="126">
        <v>27844</v>
      </c>
      <c r="G124" s="163">
        <f t="shared" si="18"/>
        <v>87.250395058181297</v>
      </c>
      <c r="H124" s="126">
        <v>233051</v>
      </c>
      <c r="I124" s="126">
        <v>223016</v>
      </c>
      <c r="J124" s="163">
        <f t="shared" si="19"/>
        <v>104.49967715320875</v>
      </c>
      <c r="K124" s="126">
        <v>203362</v>
      </c>
      <c r="L124" s="126">
        <v>207937</v>
      </c>
      <c r="M124" s="163">
        <f t="shared" si="20"/>
        <v>97.799814366851507</v>
      </c>
      <c r="N124" s="126">
        <f t="shared" si="23"/>
        <v>460707</v>
      </c>
      <c r="O124" s="126">
        <f t="shared" si="24"/>
        <v>458797</v>
      </c>
      <c r="P124" s="163">
        <f t="shared" si="21"/>
        <v>100.41630612231553</v>
      </c>
      <c r="Q124" s="129"/>
      <c r="R124" s="129"/>
      <c r="S124" s="129"/>
      <c r="T124" s="129"/>
      <c r="U124" s="129"/>
      <c r="V124" s="79"/>
      <c r="W124" s="129"/>
      <c r="X124" s="129"/>
    </row>
    <row r="125" spans="1:24" x14ac:dyDescent="0.2">
      <c r="A125" s="78" t="s">
        <v>89</v>
      </c>
      <c r="B125" s="126">
        <f t="shared" si="22"/>
        <v>659652</v>
      </c>
      <c r="C125" s="162">
        <f t="shared" si="16"/>
        <v>655697</v>
      </c>
      <c r="D125" s="163">
        <f t="shared" si="17"/>
        <v>100.60317494208452</v>
      </c>
      <c r="E125" s="126">
        <v>90292</v>
      </c>
      <c r="F125" s="126">
        <v>97109</v>
      </c>
      <c r="G125" s="163">
        <f t="shared" si="18"/>
        <v>92.980053342120712</v>
      </c>
      <c r="H125" s="126">
        <v>569360</v>
      </c>
      <c r="I125" s="126">
        <v>558588</v>
      </c>
      <c r="J125" s="163">
        <f t="shared" si="19"/>
        <v>101.92843383674551</v>
      </c>
      <c r="K125" s="126">
        <v>481350</v>
      </c>
      <c r="L125" s="126">
        <v>462704</v>
      </c>
      <c r="M125" s="163">
        <f t="shared" si="20"/>
        <v>104.02979010339223</v>
      </c>
      <c r="N125" s="126">
        <f t="shared" si="23"/>
        <v>1141002</v>
      </c>
      <c r="O125" s="126">
        <f t="shared" si="24"/>
        <v>1118401</v>
      </c>
      <c r="P125" s="163">
        <f t="shared" si="21"/>
        <v>102.02083152643819</v>
      </c>
      <c r="Q125" s="129"/>
      <c r="R125" s="129"/>
      <c r="S125" s="129"/>
      <c r="T125" s="129"/>
      <c r="U125" s="129"/>
      <c r="V125" s="79"/>
      <c r="W125" s="129"/>
      <c r="X125" s="129"/>
    </row>
    <row r="126" spans="1:24" x14ac:dyDescent="0.2">
      <c r="A126" s="78" t="s">
        <v>90</v>
      </c>
      <c r="B126" s="126">
        <f t="shared" si="22"/>
        <v>1869098</v>
      </c>
      <c r="C126" s="162">
        <f t="shared" si="16"/>
        <v>1699445</v>
      </c>
      <c r="D126" s="163">
        <f t="shared" si="17"/>
        <v>109.9828473413379</v>
      </c>
      <c r="E126" s="126">
        <v>67644</v>
      </c>
      <c r="F126" s="126">
        <v>81262</v>
      </c>
      <c r="G126" s="163">
        <f t="shared" si="18"/>
        <v>83.241859663803496</v>
      </c>
      <c r="H126" s="126">
        <v>1801454</v>
      </c>
      <c r="I126" s="126">
        <v>1618183</v>
      </c>
      <c r="J126" s="163">
        <f t="shared" si="19"/>
        <v>111.32572768345732</v>
      </c>
      <c r="K126" s="126">
        <v>1186311</v>
      </c>
      <c r="L126" s="126">
        <v>1165665</v>
      </c>
      <c r="M126" s="163">
        <f t="shared" si="20"/>
        <v>101.77117782553307</v>
      </c>
      <c r="N126" s="126">
        <f t="shared" si="23"/>
        <v>3055409</v>
      </c>
      <c r="O126" s="126">
        <f t="shared" si="24"/>
        <v>2865110</v>
      </c>
      <c r="P126" s="163">
        <f t="shared" si="21"/>
        <v>106.6419439393252</v>
      </c>
      <c r="Q126" s="129"/>
      <c r="R126" s="129"/>
      <c r="S126" s="129"/>
      <c r="T126" s="129"/>
      <c r="U126" s="129"/>
      <c r="V126" s="79"/>
      <c r="W126" s="129"/>
      <c r="X126" s="129"/>
    </row>
    <row r="127" spans="1:24" x14ac:dyDescent="0.2">
      <c r="A127" s="78" t="s">
        <v>91</v>
      </c>
      <c r="B127" s="126">
        <f t="shared" si="22"/>
        <v>810581</v>
      </c>
      <c r="C127" s="162">
        <f t="shared" si="16"/>
        <v>733711</v>
      </c>
      <c r="D127" s="163">
        <f t="shared" si="17"/>
        <v>110.47687713554792</v>
      </c>
      <c r="E127" s="126">
        <v>92165</v>
      </c>
      <c r="F127" s="126">
        <v>94330</v>
      </c>
      <c r="G127" s="163">
        <f t="shared" si="18"/>
        <v>97.704865896321436</v>
      </c>
      <c r="H127" s="126">
        <v>718416</v>
      </c>
      <c r="I127" s="126">
        <v>639381</v>
      </c>
      <c r="J127" s="163">
        <f t="shared" si="19"/>
        <v>112.3611743232908</v>
      </c>
      <c r="K127" s="126">
        <v>619792</v>
      </c>
      <c r="L127" s="126">
        <v>660756</v>
      </c>
      <c r="M127" s="163">
        <f t="shared" si="20"/>
        <v>93.800434653639158</v>
      </c>
      <c r="N127" s="126">
        <f t="shared" si="23"/>
        <v>1430373</v>
      </c>
      <c r="O127" s="126">
        <f t="shared" si="24"/>
        <v>1394467</v>
      </c>
      <c r="P127" s="163">
        <f t="shared" si="21"/>
        <v>102.57489062129115</v>
      </c>
      <c r="Q127" s="129"/>
      <c r="R127" s="129"/>
      <c r="S127" s="129"/>
      <c r="T127" s="129"/>
      <c r="U127" s="129"/>
      <c r="V127" s="79"/>
      <c r="W127" s="129"/>
      <c r="X127" s="129"/>
    </row>
    <row r="128" spans="1:24" x14ac:dyDescent="0.2">
      <c r="A128" s="78" t="s">
        <v>92</v>
      </c>
      <c r="B128" s="126">
        <f t="shared" si="22"/>
        <v>371517</v>
      </c>
      <c r="C128" s="162">
        <f t="shared" si="16"/>
        <v>348731</v>
      </c>
      <c r="D128" s="163">
        <f t="shared" si="17"/>
        <v>106.53397604457304</v>
      </c>
      <c r="E128" s="126">
        <v>51585</v>
      </c>
      <c r="F128" s="126">
        <v>42454</v>
      </c>
      <c r="G128" s="163">
        <f t="shared" si="18"/>
        <v>121.5079851132991</v>
      </c>
      <c r="H128" s="126">
        <v>319932</v>
      </c>
      <c r="I128" s="126">
        <v>306277</v>
      </c>
      <c r="J128" s="163">
        <f t="shared" si="19"/>
        <v>104.45838244464977</v>
      </c>
      <c r="K128" s="126">
        <v>179857</v>
      </c>
      <c r="L128" s="126">
        <v>185112</v>
      </c>
      <c r="M128" s="163">
        <f t="shared" si="20"/>
        <v>97.16117809758417</v>
      </c>
      <c r="N128" s="126">
        <f t="shared" si="23"/>
        <v>551374</v>
      </c>
      <c r="O128" s="126">
        <f t="shared" si="24"/>
        <v>533843</v>
      </c>
      <c r="P128" s="163">
        <f t="shared" si="21"/>
        <v>103.28392429984096</v>
      </c>
      <c r="Q128" s="129"/>
      <c r="R128" s="129"/>
      <c r="S128" s="129"/>
      <c r="T128" s="129"/>
      <c r="U128" s="129"/>
      <c r="V128" s="79"/>
      <c r="W128" s="129"/>
      <c r="X128" s="129"/>
    </row>
    <row r="129" spans="1:28" x14ac:dyDescent="0.2">
      <c r="A129" s="78" t="s">
        <v>93</v>
      </c>
      <c r="B129" s="126">
        <f t="shared" si="22"/>
        <v>165863</v>
      </c>
      <c r="C129" s="162">
        <f t="shared" si="16"/>
        <v>149366</v>
      </c>
      <c r="D129" s="163">
        <f t="shared" si="17"/>
        <v>111.04468219005663</v>
      </c>
      <c r="E129" s="126">
        <v>32886</v>
      </c>
      <c r="F129" s="126">
        <v>27210</v>
      </c>
      <c r="G129" s="163">
        <f t="shared" si="18"/>
        <v>120.85997794928335</v>
      </c>
      <c r="H129" s="126">
        <v>132977</v>
      </c>
      <c r="I129" s="126">
        <v>122156</v>
      </c>
      <c r="J129" s="163">
        <f t="shared" si="19"/>
        <v>108.85834506696357</v>
      </c>
      <c r="K129" s="126">
        <v>242431</v>
      </c>
      <c r="L129" s="126">
        <v>253133</v>
      </c>
      <c r="M129" s="163">
        <f t="shared" si="20"/>
        <v>95.772183002611271</v>
      </c>
      <c r="N129" s="126">
        <f t="shared" si="23"/>
        <v>408294</v>
      </c>
      <c r="O129" s="126">
        <f t="shared" si="24"/>
        <v>402499</v>
      </c>
      <c r="P129" s="163">
        <f t="shared" si="21"/>
        <v>101.43975512982641</v>
      </c>
      <c r="Q129" s="129"/>
      <c r="R129" s="129"/>
      <c r="S129" s="129"/>
      <c r="T129" s="129"/>
      <c r="U129" s="129"/>
      <c r="V129" s="79"/>
      <c r="W129" s="129"/>
      <c r="X129" s="129"/>
    </row>
    <row r="130" spans="1:28" x14ac:dyDescent="0.2">
      <c r="A130" s="78" t="s">
        <v>94</v>
      </c>
      <c r="B130" s="126">
        <f t="shared" si="22"/>
        <v>370702</v>
      </c>
      <c r="C130" s="162">
        <f t="shared" si="16"/>
        <v>308845</v>
      </c>
      <c r="D130" s="163">
        <f t="shared" si="17"/>
        <v>120.02849325713547</v>
      </c>
      <c r="E130" s="126">
        <v>23697</v>
      </c>
      <c r="F130" s="126">
        <v>25183</v>
      </c>
      <c r="G130" s="163">
        <f t="shared" si="18"/>
        <v>94.099193900647251</v>
      </c>
      <c r="H130" s="126">
        <v>347005</v>
      </c>
      <c r="I130" s="126">
        <v>283662</v>
      </c>
      <c r="J130" s="163">
        <f t="shared" si="19"/>
        <v>122.33044961961772</v>
      </c>
      <c r="K130" s="126">
        <v>183642</v>
      </c>
      <c r="L130" s="126">
        <v>183906</v>
      </c>
      <c r="M130" s="163">
        <f t="shared" si="20"/>
        <v>99.856448402988491</v>
      </c>
      <c r="N130" s="126">
        <f t="shared" si="23"/>
        <v>554344</v>
      </c>
      <c r="O130" s="126">
        <f t="shared" si="24"/>
        <v>492751</v>
      </c>
      <c r="P130" s="163">
        <f t="shared" si="21"/>
        <v>112.49982242552527</v>
      </c>
      <c r="Q130" s="129"/>
      <c r="R130" s="129"/>
      <c r="S130" s="129"/>
      <c r="T130" s="129"/>
      <c r="U130" s="129"/>
      <c r="V130" s="79"/>
      <c r="W130" s="129"/>
      <c r="X130" s="129"/>
    </row>
    <row r="131" spans="1:28" x14ac:dyDescent="0.2">
      <c r="A131" s="78" t="s">
        <v>95</v>
      </c>
      <c r="B131" s="126">
        <f t="shared" si="22"/>
        <v>170691</v>
      </c>
      <c r="C131" s="162">
        <f t="shared" si="16"/>
        <v>170430</v>
      </c>
      <c r="D131" s="163">
        <f t="shared" si="17"/>
        <v>100.15314205245555</v>
      </c>
      <c r="E131" s="126">
        <v>5948</v>
      </c>
      <c r="F131" s="126">
        <v>5688</v>
      </c>
      <c r="G131" s="163">
        <f t="shared" si="18"/>
        <v>104.57102672292545</v>
      </c>
      <c r="H131" s="126">
        <v>164743</v>
      </c>
      <c r="I131" s="126">
        <v>164742</v>
      </c>
      <c r="J131" s="163">
        <f t="shared" si="19"/>
        <v>100.00060700974858</v>
      </c>
      <c r="K131" s="126">
        <v>175106</v>
      </c>
      <c r="L131" s="126">
        <v>179997</v>
      </c>
      <c r="M131" s="163">
        <f t="shared" si="20"/>
        <v>97.282732489985946</v>
      </c>
      <c r="N131" s="126">
        <f t="shared" si="23"/>
        <v>345797</v>
      </c>
      <c r="O131" s="126">
        <f t="shared" si="24"/>
        <v>350427</v>
      </c>
      <c r="P131" s="163">
        <f t="shared" si="21"/>
        <v>98.678754776315756</v>
      </c>
      <c r="Q131" s="129"/>
      <c r="R131" s="129"/>
      <c r="S131" s="129"/>
      <c r="T131" s="129"/>
      <c r="U131" s="129"/>
      <c r="V131" s="79"/>
      <c r="W131" s="129"/>
      <c r="X131" s="129"/>
    </row>
    <row r="132" spans="1:28" x14ac:dyDescent="0.2">
      <c r="A132" s="78" t="s">
        <v>96</v>
      </c>
      <c r="B132" s="126">
        <f t="shared" si="22"/>
        <v>278275</v>
      </c>
      <c r="C132" s="162">
        <f t="shared" si="16"/>
        <v>268418</v>
      </c>
      <c r="D132" s="163">
        <f>B132/C132%</f>
        <v>103.67225744920238</v>
      </c>
      <c r="E132" s="126">
        <v>33569</v>
      </c>
      <c r="F132" s="126">
        <v>20482</v>
      </c>
      <c r="G132" s="163">
        <f>E132/F132%</f>
        <v>163.89512742896201</v>
      </c>
      <c r="H132" s="126">
        <v>244706</v>
      </c>
      <c r="I132" s="126">
        <v>247936</v>
      </c>
      <c r="J132" s="163">
        <f>H132/I132%</f>
        <v>98.69724445018069</v>
      </c>
      <c r="K132" s="126">
        <v>296361</v>
      </c>
      <c r="L132" s="126">
        <v>311743</v>
      </c>
      <c r="M132" s="163">
        <f>K132/L132%</f>
        <v>95.06580741187453</v>
      </c>
      <c r="N132" s="126">
        <f t="shared" si="23"/>
        <v>574636</v>
      </c>
      <c r="O132" s="126">
        <f t="shared" si="24"/>
        <v>580161</v>
      </c>
      <c r="P132" s="163">
        <f>N132/O132%</f>
        <v>99.047678144515061</v>
      </c>
      <c r="Q132" s="129"/>
      <c r="R132" s="129"/>
      <c r="S132" s="129"/>
      <c r="T132" s="129"/>
      <c r="U132" s="129"/>
      <c r="V132" s="79"/>
      <c r="W132" s="129"/>
      <c r="X132" s="129"/>
    </row>
    <row r="133" spans="1:28" x14ac:dyDescent="0.2">
      <c r="A133" s="78" t="s">
        <v>97</v>
      </c>
      <c r="B133" s="126">
        <f t="shared" si="22"/>
        <v>90429</v>
      </c>
      <c r="C133" s="162">
        <f t="shared" si="16"/>
        <v>80108</v>
      </c>
      <c r="D133" s="163">
        <f t="shared" si="17"/>
        <v>112.883856793329</v>
      </c>
      <c r="E133" s="126">
        <v>38840</v>
      </c>
      <c r="F133" s="126">
        <v>28805</v>
      </c>
      <c r="G133" s="163">
        <f t="shared" si="18"/>
        <v>134.83770178788404</v>
      </c>
      <c r="H133" s="126">
        <v>51589</v>
      </c>
      <c r="I133" s="126">
        <v>51303</v>
      </c>
      <c r="J133" s="163">
        <f t="shared" si="19"/>
        <v>100.55747227257666</v>
      </c>
      <c r="K133" s="126">
        <v>256273</v>
      </c>
      <c r="L133" s="126">
        <v>282372</v>
      </c>
      <c r="M133" s="163">
        <f t="shared" si="20"/>
        <v>90.757228053773048</v>
      </c>
      <c r="N133" s="126">
        <f t="shared" si="23"/>
        <v>346702</v>
      </c>
      <c r="O133" s="126">
        <f t="shared" si="24"/>
        <v>362480</v>
      </c>
      <c r="P133" s="163">
        <f t="shared" si="21"/>
        <v>95.647208121827404</v>
      </c>
      <c r="Q133" s="129"/>
      <c r="R133" s="129"/>
      <c r="S133" s="129"/>
      <c r="T133" s="129"/>
      <c r="U133" s="129"/>
      <c r="V133" s="79"/>
      <c r="W133" s="129"/>
      <c r="X133" s="129"/>
    </row>
    <row r="134" spans="1:28" x14ac:dyDescent="0.2">
      <c r="A134" s="78" t="s">
        <v>98</v>
      </c>
      <c r="B134" s="126">
        <f t="shared" si="22"/>
        <v>2456539</v>
      </c>
      <c r="C134" s="162">
        <f t="shared" si="16"/>
        <v>1710242</v>
      </c>
      <c r="D134" s="163">
        <f t="shared" si="17"/>
        <v>143.6369238973198</v>
      </c>
      <c r="E134" s="126">
        <v>442294</v>
      </c>
      <c r="F134" s="126">
        <v>392359</v>
      </c>
      <c r="G134" s="163">
        <f t="shared" si="18"/>
        <v>112.72686493746798</v>
      </c>
      <c r="H134" s="126">
        <v>2014245</v>
      </c>
      <c r="I134" s="126">
        <v>1317883</v>
      </c>
      <c r="J134" s="163">
        <f t="shared" si="19"/>
        <v>152.83944022344929</v>
      </c>
      <c r="K134" s="126">
        <v>2112103</v>
      </c>
      <c r="L134" s="126">
        <v>3314942</v>
      </c>
      <c r="M134" s="163">
        <f t="shared" si="20"/>
        <v>63.714629094566362</v>
      </c>
      <c r="N134" s="126">
        <f t="shared" si="23"/>
        <v>4568642</v>
      </c>
      <c r="O134" s="126">
        <f t="shared" si="24"/>
        <v>5025184</v>
      </c>
      <c r="P134" s="163">
        <f t="shared" si="21"/>
        <v>90.91491973229239</v>
      </c>
      <c r="Q134" s="129"/>
      <c r="R134" s="129"/>
      <c r="S134" s="129"/>
      <c r="T134" s="129"/>
      <c r="U134" s="129"/>
      <c r="V134" s="79"/>
      <c r="W134" s="129"/>
      <c r="X134" s="129"/>
    </row>
    <row r="135" spans="1:28" x14ac:dyDescent="0.2">
      <c r="A135" s="77" t="s">
        <v>99</v>
      </c>
      <c r="B135" s="126">
        <f t="shared" si="22"/>
        <v>198509</v>
      </c>
      <c r="C135" s="162">
        <f t="shared" si="16"/>
        <v>218589</v>
      </c>
      <c r="D135" s="163">
        <f t="shared" si="17"/>
        <v>90.813810393020702</v>
      </c>
      <c r="E135" s="126">
        <v>8797</v>
      </c>
      <c r="F135" s="126">
        <v>8649</v>
      </c>
      <c r="G135" s="163">
        <f t="shared" si="18"/>
        <v>101.71118048329288</v>
      </c>
      <c r="H135" s="126">
        <v>189712</v>
      </c>
      <c r="I135" s="126">
        <v>209940</v>
      </c>
      <c r="J135" s="163">
        <f t="shared" si="19"/>
        <v>90.364866152233972</v>
      </c>
      <c r="K135" s="126">
        <v>54868</v>
      </c>
      <c r="L135" s="126">
        <v>83548</v>
      </c>
      <c r="M135" s="163">
        <f t="shared" si="20"/>
        <v>65.672427825920423</v>
      </c>
      <c r="N135" s="126">
        <f t="shared" si="23"/>
        <v>253377</v>
      </c>
      <c r="O135" s="126">
        <f t="shared" si="24"/>
        <v>302137</v>
      </c>
      <c r="P135" s="163">
        <f t="shared" si="21"/>
        <v>83.861625686360824</v>
      </c>
      <c r="Q135" s="129"/>
      <c r="R135" s="129"/>
      <c r="S135" s="129"/>
      <c r="T135" s="129"/>
      <c r="U135" s="79"/>
      <c r="V135" s="79"/>
      <c r="W135" s="129"/>
      <c r="X135" s="129"/>
    </row>
    <row r="136" spans="1:28" x14ac:dyDescent="0.2">
      <c r="A136" s="78" t="s">
        <v>100</v>
      </c>
      <c r="B136" s="126">
        <f t="shared" si="22"/>
        <v>210618</v>
      </c>
      <c r="C136" s="162">
        <f t="shared" si="16"/>
        <v>247401</v>
      </c>
      <c r="D136" s="163">
        <f t="shared" si="17"/>
        <v>85.132234712066634</v>
      </c>
      <c r="E136" s="126">
        <v>12584</v>
      </c>
      <c r="F136" s="126">
        <v>7523</v>
      </c>
      <c r="G136" s="163">
        <f t="shared" si="18"/>
        <v>167.27369400505117</v>
      </c>
      <c r="H136" s="126">
        <v>198034</v>
      </c>
      <c r="I136" s="126">
        <v>239878</v>
      </c>
      <c r="J136" s="163">
        <f t="shared" si="19"/>
        <v>82.556132700789561</v>
      </c>
      <c r="K136" s="126">
        <v>293757</v>
      </c>
      <c r="L136" s="126">
        <v>324003</v>
      </c>
      <c r="M136" s="163">
        <f t="shared" si="20"/>
        <v>90.66490125091434</v>
      </c>
      <c r="N136" s="126">
        <f t="shared" si="23"/>
        <v>504375</v>
      </c>
      <c r="O136" s="126">
        <f t="shared" si="24"/>
        <v>571404</v>
      </c>
      <c r="P136" s="163">
        <f t="shared" si="21"/>
        <v>88.269420585085157</v>
      </c>
      <c r="Q136" s="129"/>
      <c r="R136" s="129"/>
      <c r="S136" s="129"/>
      <c r="T136" s="129"/>
      <c r="U136" s="129"/>
      <c r="V136" s="79"/>
      <c r="W136" s="129"/>
      <c r="X136" s="129"/>
    </row>
    <row r="137" spans="1:28" x14ac:dyDescent="0.2">
      <c r="A137" s="78" t="s">
        <v>101</v>
      </c>
      <c r="B137" s="126">
        <f>E137</f>
        <v>935</v>
      </c>
      <c r="C137" s="162">
        <f>F137</f>
        <v>830</v>
      </c>
      <c r="D137" s="163">
        <f>B137/C137%</f>
        <v>112.65060240963855</v>
      </c>
      <c r="E137" s="126">
        <v>935</v>
      </c>
      <c r="F137" s="126">
        <v>830</v>
      </c>
      <c r="G137" s="163">
        <f>E137/F137%</f>
        <v>112.65060240963855</v>
      </c>
      <c r="H137" s="131" t="s">
        <v>181</v>
      </c>
      <c r="I137" s="131" t="s">
        <v>181</v>
      </c>
      <c r="J137" s="163" t="s">
        <v>181</v>
      </c>
      <c r="K137" s="126">
        <v>482</v>
      </c>
      <c r="L137" s="126">
        <v>646</v>
      </c>
      <c r="M137" s="163">
        <f>K137/L137%</f>
        <v>74.61300309597523</v>
      </c>
      <c r="N137" s="126">
        <f>E137+K137</f>
        <v>1417</v>
      </c>
      <c r="O137" s="126">
        <f>F137+L137</f>
        <v>1476</v>
      </c>
      <c r="P137" s="163">
        <f>N137/O137%</f>
        <v>96.002710027100278</v>
      </c>
      <c r="Q137" s="129"/>
      <c r="R137" s="129"/>
      <c r="S137" s="129"/>
      <c r="T137" s="129"/>
      <c r="U137" s="83"/>
      <c r="V137" s="83"/>
      <c r="W137" s="83"/>
      <c r="X137" s="83"/>
      <c r="Y137" s="83"/>
      <c r="Z137" s="83"/>
      <c r="AA137" s="83"/>
      <c r="AB137" s="83"/>
    </row>
    <row r="138" spans="1:28" x14ac:dyDescent="0.2">
      <c r="A138" s="78" t="s">
        <v>102</v>
      </c>
      <c r="B138" s="126" t="s">
        <v>181</v>
      </c>
      <c r="C138" s="162" t="s">
        <v>181</v>
      </c>
      <c r="D138" s="163" t="s">
        <v>181</v>
      </c>
      <c r="E138" s="131" t="s">
        <v>181</v>
      </c>
      <c r="F138" s="131" t="s">
        <v>181</v>
      </c>
      <c r="G138" s="163" t="s">
        <v>181</v>
      </c>
      <c r="H138" s="131" t="s">
        <v>181</v>
      </c>
      <c r="I138" s="131" t="s">
        <v>181</v>
      </c>
      <c r="J138" s="163" t="s">
        <v>181</v>
      </c>
      <c r="K138" s="126">
        <v>578</v>
      </c>
      <c r="L138" s="126">
        <v>938</v>
      </c>
      <c r="M138" s="163">
        <f>K138/L138%</f>
        <v>61.620469083155648</v>
      </c>
      <c r="N138" s="126">
        <f>K138</f>
        <v>578</v>
      </c>
      <c r="O138" s="126">
        <f>L138</f>
        <v>938</v>
      </c>
      <c r="P138" s="163">
        <f>N138/O138%</f>
        <v>61.620469083155648</v>
      </c>
      <c r="Q138" s="129"/>
      <c r="R138" s="129"/>
      <c r="S138" s="129"/>
      <c r="T138" s="129"/>
    </row>
    <row r="139" spans="1:28" x14ac:dyDescent="0.2">
      <c r="A139" s="80" t="s">
        <v>103</v>
      </c>
      <c r="B139" s="133">
        <f t="shared" si="22"/>
        <v>10003</v>
      </c>
      <c r="C139" s="133">
        <f t="shared" si="16"/>
        <v>15673</v>
      </c>
      <c r="D139" s="167">
        <f t="shared" si="17"/>
        <v>63.823135328271555</v>
      </c>
      <c r="E139" s="133">
        <v>3585</v>
      </c>
      <c r="F139" s="133">
        <v>4581</v>
      </c>
      <c r="G139" s="167">
        <f t="shared" si="18"/>
        <v>78.258022265880811</v>
      </c>
      <c r="H139" s="133">
        <v>6418</v>
      </c>
      <c r="I139" s="133">
        <v>11092</v>
      </c>
      <c r="J139" s="167">
        <f t="shared" si="19"/>
        <v>57.861521817526146</v>
      </c>
      <c r="K139" s="251">
        <v>89695</v>
      </c>
      <c r="L139" s="251">
        <v>54851</v>
      </c>
      <c r="M139" s="167">
        <f t="shared" si="20"/>
        <v>163.52482178994003</v>
      </c>
      <c r="N139" s="133">
        <f t="shared" si="23"/>
        <v>99698</v>
      </c>
      <c r="O139" s="133">
        <f t="shared" si="24"/>
        <v>70524</v>
      </c>
      <c r="P139" s="167">
        <f t="shared" si="21"/>
        <v>141.36747773807497</v>
      </c>
      <c r="Q139" s="129"/>
      <c r="R139" s="129"/>
      <c r="S139" s="129"/>
      <c r="T139" s="129"/>
    </row>
    <row r="140" spans="1:28" s="83" customFormat="1" x14ac:dyDescent="0.2">
      <c r="B140" s="187"/>
      <c r="C140" s="187"/>
      <c r="D140" s="187"/>
      <c r="E140" s="188"/>
      <c r="F140" s="187"/>
      <c r="G140" s="187"/>
      <c r="H140" s="187"/>
      <c r="I140" s="187"/>
      <c r="J140" s="187"/>
      <c r="K140" s="187"/>
      <c r="L140" s="89"/>
      <c r="M140" s="89"/>
      <c r="N140" s="89"/>
      <c r="T140" s="156"/>
      <c r="U140" s="156"/>
      <c r="V140" s="156"/>
      <c r="W140" s="156"/>
      <c r="X140" s="156"/>
      <c r="Y140" s="156"/>
      <c r="Z140" s="156"/>
      <c r="AA140" s="156"/>
      <c r="AB140" s="156"/>
    </row>
    <row r="142" spans="1:28" ht="28.5" customHeight="1" x14ac:dyDescent="0.2">
      <c r="A142" s="375" t="s">
        <v>201</v>
      </c>
      <c r="B142" s="375"/>
      <c r="C142" s="375"/>
      <c r="D142" s="375"/>
      <c r="E142" s="375"/>
      <c r="F142" s="375"/>
      <c r="G142" s="375"/>
      <c r="H142" s="375"/>
      <c r="I142" s="375"/>
      <c r="J142" s="375"/>
      <c r="K142" s="375"/>
      <c r="L142" s="375"/>
      <c r="M142" s="375"/>
      <c r="N142" s="375"/>
      <c r="O142" s="375"/>
      <c r="P142" s="375"/>
    </row>
    <row r="143" spans="1:28" x14ac:dyDescent="0.2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P143" s="190" t="s">
        <v>139</v>
      </c>
    </row>
    <row r="144" spans="1:28" ht="15.75" customHeight="1" x14ac:dyDescent="0.2">
      <c r="A144" s="345"/>
      <c r="B144" s="343" t="s">
        <v>176</v>
      </c>
      <c r="C144" s="343"/>
      <c r="D144" s="343"/>
      <c r="E144" s="344" t="s">
        <v>78</v>
      </c>
      <c r="F144" s="346"/>
      <c r="G144" s="346"/>
      <c r="H144" s="346"/>
      <c r="I144" s="346"/>
      <c r="J144" s="346"/>
      <c r="K144" s="337" t="s">
        <v>206</v>
      </c>
      <c r="L144" s="338"/>
      <c r="M144" s="339"/>
      <c r="N144" s="343" t="s">
        <v>79</v>
      </c>
      <c r="O144" s="343"/>
      <c r="P144" s="344"/>
      <c r="T144" s="129"/>
      <c r="U144" s="129"/>
      <c r="V144" s="79"/>
      <c r="W144" s="129"/>
      <c r="X144" s="129"/>
    </row>
    <row r="145" spans="1:28" ht="37.5" customHeight="1" x14ac:dyDescent="0.2">
      <c r="A145" s="345"/>
      <c r="B145" s="343"/>
      <c r="C145" s="343"/>
      <c r="D145" s="343"/>
      <c r="E145" s="343" t="s">
        <v>77</v>
      </c>
      <c r="F145" s="343"/>
      <c r="G145" s="343"/>
      <c r="H145" s="343" t="s">
        <v>76</v>
      </c>
      <c r="I145" s="343"/>
      <c r="J145" s="343"/>
      <c r="K145" s="340"/>
      <c r="L145" s="341"/>
      <c r="M145" s="342"/>
      <c r="N145" s="343"/>
      <c r="O145" s="343"/>
      <c r="P145" s="344"/>
      <c r="T145" s="129"/>
      <c r="U145" s="129"/>
      <c r="V145" s="79"/>
      <c r="W145" s="129"/>
      <c r="X145" s="129"/>
      <c r="Y145" s="170"/>
      <c r="Z145" s="170"/>
      <c r="AA145" s="170"/>
      <c r="AB145" s="170"/>
    </row>
    <row r="146" spans="1:28" ht="44.25" customHeight="1" x14ac:dyDescent="0.2">
      <c r="A146" s="345"/>
      <c r="B146" s="21" t="s">
        <v>174</v>
      </c>
      <c r="C146" s="21" t="s">
        <v>75</v>
      </c>
      <c r="D146" s="21" t="s">
        <v>175</v>
      </c>
      <c r="E146" s="21" t="s">
        <v>174</v>
      </c>
      <c r="F146" s="21" t="s">
        <v>75</v>
      </c>
      <c r="G146" s="21" t="s">
        <v>175</v>
      </c>
      <c r="H146" s="21" t="s">
        <v>174</v>
      </c>
      <c r="I146" s="21" t="s">
        <v>75</v>
      </c>
      <c r="J146" s="21" t="s">
        <v>175</v>
      </c>
      <c r="K146" s="21" t="s">
        <v>174</v>
      </c>
      <c r="L146" s="21" t="s">
        <v>75</v>
      </c>
      <c r="M146" s="22" t="s">
        <v>175</v>
      </c>
      <c r="N146" s="21" t="s">
        <v>174</v>
      </c>
      <c r="O146" s="21" t="s">
        <v>75</v>
      </c>
      <c r="P146" s="22" t="s">
        <v>175</v>
      </c>
      <c r="Q146" s="159"/>
      <c r="R146" s="159"/>
      <c r="T146" s="129"/>
      <c r="U146" s="129"/>
      <c r="V146" s="79"/>
      <c r="W146" s="129"/>
      <c r="X146" s="129"/>
    </row>
    <row r="147" spans="1:28" x14ac:dyDescent="0.2">
      <c r="A147" s="72" t="s">
        <v>83</v>
      </c>
      <c r="B147" s="126">
        <f>SUM(B148:B167)</f>
        <v>727052</v>
      </c>
      <c r="C147" s="126">
        <f>SUM(C148:C167)</f>
        <v>827252</v>
      </c>
      <c r="D147" s="163">
        <f>B147/C147%</f>
        <v>87.887608612611388</v>
      </c>
      <c r="E147" s="126">
        <f>SUM(E148:E167)</f>
        <v>24798</v>
      </c>
      <c r="F147" s="126">
        <v>21887</v>
      </c>
      <c r="G147" s="163">
        <f>E147/F147%</f>
        <v>113.30013249874355</v>
      </c>
      <c r="H147" s="126">
        <f>SUM(H148:H167)</f>
        <v>702254</v>
      </c>
      <c r="I147" s="126">
        <f>SUM(I148:I167)</f>
        <v>805365</v>
      </c>
      <c r="J147" s="163">
        <f>H147/I147%</f>
        <v>87.196985217882585</v>
      </c>
      <c r="K147" s="126">
        <f>SUM(K148:K167)</f>
        <v>1301188</v>
      </c>
      <c r="L147" s="126">
        <f>SUM(L148:L167)</f>
        <v>1605536</v>
      </c>
      <c r="M147" s="163">
        <f>K147/L147%</f>
        <v>81.043838319414817</v>
      </c>
      <c r="N147" s="126">
        <f>SUM(N148:N167)</f>
        <v>2028240</v>
      </c>
      <c r="O147" s="126">
        <f>SUM(O148:O167)</f>
        <v>2432788</v>
      </c>
      <c r="P147" s="163">
        <f>N147/O147%</f>
        <v>83.371013010587021</v>
      </c>
      <c r="Q147" s="129"/>
      <c r="R147" s="129"/>
      <c r="S147" s="129"/>
      <c r="T147" s="129"/>
      <c r="U147" s="129"/>
      <c r="V147" s="79"/>
      <c r="W147" s="129"/>
      <c r="X147" s="129"/>
    </row>
    <row r="148" spans="1:28" s="170" customFormat="1" x14ac:dyDescent="0.2">
      <c r="A148" s="77" t="s">
        <v>84</v>
      </c>
      <c r="B148" s="126">
        <f>E148+H148</f>
        <v>52132</v>
      </c>
      <c r="C148" s="162">
        <f>F148+I148</f>
        <v>49355</v>
      </c>
      <c r="D148" s="163">
        <f t="shared" ref="D148:D167" si="25">B148/C148%</f>
        <v>105.62658291966366</v>
      </c>
      <c r="E148" s="126">
        <v>1232</v>
      </c>
      <c r="F148" s="126">
        <v>830</v>
      </c>
      <c r="G148" s="163">
        <f t="shared" ref="G148:G164" si="26">E148/F148%</f>
        <v>148.43373493975903</v>
      </c>
      <c r="H148" s="126">
        <v>50900</v>
      </c>
      <c r="I148" s="126">
        <v>48525</v>
      </c>
      <c r="J148" s="163">
        <f t="shared" ref="J148:J167" si="27">H148/I148%</f>
        <v>104.89438433797012</v>
      </c>
      <c r="K148" s="126">
        <v>54597</v>
      </c>
      <c r="L148" s="126">
        <v>53841</v>
      </c>
      <c r="M148" s="163">
        <f t="shared" ref="M148:M167" si="28">K148/L148%</f>
        <v>101.40413439572075</v>
      </c>
      <c r="N148" s="126">
        <f>E148+H148+K148</f>
        <v>106729</v>
      </c>
      <c r="O148" s="126">
        <f>F148+I148+L148</f>
        <v>103196</v>
      </c>
      <c r="P148" s="163">
        <f t="shared" ref="P148:P167" si="29">N148/O148%</f>
        <v>103.42358230939183</v>
      </c>
      <c r="Q148" s="129"/>
      <c r="R148" s="129"/>
      <c r="S148" s="129"/>
      <c r="T148" s="129"/>
      <c r="U148" s="129"/>
      <c r="V148" s="79"/>
      <c r="W148" s="129"/>
      <c r="X148" s="129"/>
    </row>
    <row r="149" spans="1:28" x14ac:dyDescent="0.2">
      <c r="A149" s="78" t="s">
        <v>85</v>
      </c>
      <c r="B149" s="126">
        <f t="shared" ref="B149:B164" si="30">E149+H149</f>
        <v>7158</v>
      </c>
      <c r="C149" s="162">
        <f>F149+I149</f>
        <v>9980</v>
      </c>
      <c r="D149" s="163">
        <f t="shared" si="25"/>
        <v>71.723446893787582</v>
      </c>
      <c r="E149" s="126">
        <v>767</v>
      </c>
      <c r="F149" s="126">
        <v>1833</v>
      </c>
      <c r="G149" s="163">
        <f t="shared" si="26"/>
        <v>41.843971631205676</v>
      </c>
      <c r="H149" s="126">
        <v>6391</v>
      </c>
      <c r="I149" s="126">
        <v>8147</v>
      </c>
      <c r="J149" s="163">
        <f t="shared" si="27"/>
        <v>78.446053762121025</v>
      </c>
      <c r="K149" s="126">
        <v>33214</v>
      </c>
      <c r="L149" s="126">
        <v>34847</v>
      </c>
      <c r="M149" s="163">
        <f t="shared" si="28"/>
        <v>95.313800327144364</v>
      </c>
      <c r="N149" s="126">
        <f t="shared" ref="N149:N164" si="31">E149+H149+K149</f>
        <v>40372</v>
      </c>
      <c r="O149" s="126">
        <f t="shared" ref="O149:O164" si="32">F149+I149+L149</f>
        <v>44827</v>
      </c>
      <c r="P149" s="163">
        <f t="shared" si="29"/>
        <v>90.061793115756132</v>
      </c>
      <c r="Q149" s="129"/>
      <c r="R149" s="129"/>
      <c r="S149" s="129"/>
      <c r="T149" s="129"/>
      <c r="U149" s="129"/>
      <c r="V149" s="79"/>
      <c r="W149" s="129"/>
      <c r="X149" s="129"/>
    </row>
    <row r="150" spans="1:28" x14ac:dyDescent="0.2">
      <c r="A150" s="78" t="s">
        <v>86</v>
      </c>
      <c r="B150" s="126">
        <f t="shared" si="30"/>
        <v>46132</v>
      </c>
      <c r="C150" s="162">
        <f t="shared" ref="C150:C164" si="33">F150+I150</f>
        <v>43843</v>
      </c>
      <c r="D150" s="163">
        <f t="shared" si="25"/>
        <v>105.22090185434391</v>
      </c>
      <c r="E150" s="126">
        <v>1619</v>
      </c>
      <c r="F150" s="126">
        <v>951</v>
      </c>
      <c r="G150" s="163">
        <f t="shared" si="26"/>
        <v>170.24185068349107</v>
      </c>
      <c r="H150" s="126">
        <v>44513</v>
      </c>
      <c r="I150" s="126">
        <v>42892</v>
      </c>
      <c r="J150" s="163">
        <f t="shared" si="27"/>
        <v>103.77925953557772</v>
      </c>
      <c r="K150" s="126">
        <v>94336</v>
      </c>
      <c r="L150" s="126">
        <v>98858</v>
      </c>
      <c r="M150" s="163">
        <f t="shared" si="28"/>
        <v>95.425762204373953</v>
      </c>
      <c r="N150" s="126">
        <f t="shared" si="31"/>
        <v>140468</v>
      </c>
      <c r="O150" s="126">
        <f t="shared" si="32"/>
        <v>142701</v>
      </c>
      <c r="P150" s="163">
        <f t="shared" si="29"/>
        <v>98.4351896623009</v>
      </c>
      <c r="Q150" s="129"/>
      <c r="R150" s="129"/>
      <c r="S150" s="129"/>
      <c r="T150" s="129"/>
      <c r="U150" s="129"/>
      <c r="V150" s="79"/>
      <c r="W150" s="129"/>
      <c r="X150" s="129"/>
    </row>
    <row r="151" spans="1:28" s="170" customFormat="1" x14ac:dyDescent="0.2">
      <c r="A151" s="78" t="s">
        <v>87</v>
      </c>
      <c r="B151" s="126">
        <f t="shared" si="30"/>
        <v>47840</v>
      </c>
      <c r="C151" s="162">
        <f t="shared" si="33"/>
        <v>41784</v>
      </c>
      <c r="D151" s="163">
        <f t="shared" si="25"/>
        <v>114.4935860616504</v>
      </c>
      <c r="E151" s="126">
        <v>3209</v>
      </c>
      <c r="F151" s="126">
        <v>1792</v>
      </c>
      <c r="G151" s="163">
        <f t="shared" si="26"/>
        <v>179.07366071428569</v>
      </c>
      <c r="H151" s="126">
        <v>44631</v>
      </c>
      <c r="I151" s="126">
        <v>39992</v>
      </c>
      <c r="J151" s="163">
        <f t="shared" si="27"/>
        <v>111.5998199639928</v>
      </c>
      <c r="K151" s="126">
        <v>70706</v>
      </c>
      <c r="L151" s="126">
        <v>71783</v>
      </c>
      <c r="M151" s="163">
        <f t="shared" si="28"/>
        <v>98.499644762687538</v>
      </c>
      <c r="N151" s="126">
        <f t="shared" si="31"/>
        <v>118546</v>
      </c>
      <c r="O151" s="126">
        <f t="shared" si="32"/>
        <v>113567</v>
      </c>
      <c r="P151" s="163">
        <f t="shared" si="29"/>
        <v>104.38419611330755</v>
      </c>
      <c r="Q151" s="129"/>
      <c r="R151" s="129"/>
      <c r="S151" s="129"/>
      <c r="T151" s="129"/>
      <c r="U151" s="129"/>
      <c r="V151" s="79"/>
      <c r="W151" s="129"/>
      <c r="X151" s="129"/>
      <c r="Y151" s="156"/>
      <c r="Z151" s="156"/>
      <c r="AA151" s="156"/>
      <c r="AB151" s="156"/>
    </row>
    <row r="152" spans="1:28" x14ac:dyDescent="0.2">
      <c r="A152" s="78" t="s">
        <v>88</v>
      </c>
      <c r="B152" s="126">
        <f t="shared" si="30"/>
        <v>47939</v>
      </c>
      <c r="C152" s="162">
        <f t="shared" si="33"/>
        <v>45663</v>
      </c>
      <c r="D152" s="163">
        <f t="shared" si="25"/>
        <v>104.98434180846637</v>
      </c>
      <c r="E152" s="126">
        <v>531</v>
      </c>
      <c r="F152" s="126">
        <v>641</v>
      </c>
      <c r="G152" s="163">
        <f t="shared" si="26"/>
        <v>82.839313572542906</v>
      </c>
      <c r="H152" s="126">
        <v>47408</v>
      </c>
      <c r="I152" s="126">
        <v>45022</v>
      </c>
      <c r="J152" s="163">
        <f t="shared" si="27"/>
        <v>105.29963129136866</v>
      </c>
      <c r="K152" s="126">
        <v>71248</v>
      </c>
      <c r="L152" s="126">
        <v>73833</v>
      </c>
      <c r="M152" s="163">
        <f t="shared" si="28"/>
        <v>96.498855525307107</v>
      </c>
      <c r="N152" s="126">
        <f t="shared" si="31"/>
        <v>119187</v>
      </c>
      <c r="O152" s="126">
        <f t="shared" si="32"/>
        <v>119496</v>
      </c>
      <c r="P152" s="163">
        <f t="shared" si="29"/>
        <v>99.741413938541868</v>
      </c>
      <c r="Q152" s="129"/>
      <c r="R152" s="129"/>
      <c r="S152" s="129"/>
      <c r="T152" s="129"/>
      <c r="U152" s="129"/>
      <c r="V152" s="79"/>
      <c r="W152" s="129"/>
      <c r="X152" s="129"/>
      <c r="Y152" s="170"/>
      <c r="Z152" s="170"/>
      <c r="AA152" s="170"/>
      <c r="AB152" s="170"/>
    </row>
    <row r="153" spans="1:28" x14ac:dyDescent="0.2">
      <c r="A153" s="78" t="s">
        <v>89</v>
      </c>
      <c r="B153" s="126">
        <f t="shared" si="30"/>
        <v>68096</v>
      </c>
      <c r="C153" s="162">
        <f>F153+I153</f>
        <v>67092</v>
      </c>
      <c r="D153" s="163">
        <f t="shared" si="25"/>
        <v>101.49645263220653</v>
      </c>
      <c r="E153" s="126">
        <v>1508</v>
      </c>
      <c r="F153" s="126">
        <v>1052</v>
      </c>
      <c r="G153" s="163">
        <f t="shared" si="26"/>
        <v>143.34600760456274</v>
      </c>
      <c r="H153" s="126">
        <v>66588</v>
      </c>
      <c r="I153" s="126">
        <v>66040</v>
      </c>
      <c r="J153" s="163">
        <f t="shared" si="27"/>
        <v>100.8298001211387</v>
      </c>
      <c r="K153" s="126">
        <v>129260</v>
      </c>
      <c r="L153" s="126">
        <v>136483</v>
      </c>
      <c r="M153" s="163">
        <f t="shared" si="28"/>
        <v>94.707765802334364</v>
      </c>
      <c r="N153" s="126">
        <f t="shared" si="31"/>
        <v>197356</v>
      </c>
      <c r="O153" s="126">
        <f t="shared" si="32"/>
        <v>203575</v>
      </c>
      <c r="P153" s="163">
        <f t="shared" si="29"/>
        <v>96.945106226206562</v>
      </c>
      <c r="Q153" s="129"/>
      <c r="R153" s="129"/>
      <c r="S153" s="129"/>
      <c r="T153" s="129"/>
      <c r="U153" s="129"/>
      <c r="V153" s="79"/>
      <c r="W153" s="129"/>
      <c r="X153" s="129"/>
    </row>
    <row r="154" spans="1:28" x14ac:dyDescent="0.2">
      <c r="A154" s="78" t="s">
        <v>90</v>
      </c>
      <c r="B154" s="126">
        <f t="shared" si="30"/>
        <v>35394</v>
      </c>
      <c r="C154" s="162">
        <v>170614</v>
      </c>
      <c r="D154" s="163">
        <f t="shared" si="25"/>
        <v>20.745073675079418</v>
      </c>
      <c r="E154" s="131">
        <v>77</v>
      </c>
      <c r="F154" s="131" t="s">
        <v>225</v>
      </c>
      <c r="G154" s="101">
        <v>7700</v>
      </c>
      <c r="H154" s="126">
        <v>35317</v>
      </c>
      <c r="I154" s="126">
        <v>170613</v>
      </c>
      <c r="J154" s="163">
        <f t="shared" si="27"/>
        <v>20.700063887277054</v>
      </c>
      <c r="K154" s="126">
        <v>75199</v>
      </c>
      <c r="L154" s="126">
        <v>148184</v>
      </c>
      <c r="M154" s="163">
        <f t="shared" si="28"/>
        <v>50.747044215299901</v>
      </c>
      <c r="N154" s="126">
        <f t="shared" si="31"/>
        <v>110593</v>
      </c>
      <c r="O154" s="126">
        <f>L154+C154</f>
        <v>318798</v>
      </c>
      <c r="P154" s="163">
        <f t="shared" si="29"/>
        <v>34.690619138137627</v>
      </c>
      <c r="Q154" s="129"/>
      <c r="R154" s="129"/>
      <c r="S154" s="129"/>
      <c r="T154" s="129"/>
      <c r="U154" s="129"/>
      <c r="V154" s="79"/>
      <c r="W154" s="129"/>
      <c r="X154" s="129"/>
    </row>
    <row r="155" spans="1:28" s="170" customFormat="1" x14ac:dyDescent="0.2">
      <c r="A155" s="78" t="s">
        <v>91</v>
      </c>
      <c r="B155" s="126">
        <f t="shared" si="30"/>
        <v>94668</v>
      </c>
      <c r="C155" s="162">
        <f>F155+I155</f>
        <v>94460</v>
      </c>
      <c r="D155" s="163">
        <f t="shared" si="25"/>
        <v>100.22019902604276</v>
      </c>
      <c r="E155" s="126">
        <v>1378</v>
      </c>
      <c r="F155" s="126">
        <v>1248</v>
      </c>
      <c r="G155" s="163">
        <f t="shared" si="26"/>
        <v>110.41666666666666</v>
      </c>
      <c r="H155" s="126">
        <v>93290</v>
      </c>
      <c r="I155" s="126">
        <v>93212</v>
      </c>
      <c r="J155" s="163">
        <f t="shared" si="27"/>
        <v>100.08368021284814</v>
      </c>
      <c r="K155" s="126">
        <v>162035</v>
      </c>
      <c r="L155" s="126">
        <v>198111</v>
      </c>
      <c r="M155" s="163">
        <f t="shared" si="28"/>
        <v>81.790006612454633</v>
      </c>
      <c r="N155" s="126">
        <f t="shared" si="31"/>
        <v>256703</v>
      </c>
      <c r="O155" s="126">
        <f t="shared" si="32"/>
        <v>292571</v>
      </c>
      <c r="P155" s="163">
        <f t="shared" si="29"/>
        <v>87.740411729118748</v>
      </c>
      <c r="Q155" s="129"/>
      <c r="R155" s="129"/>
      <c r="S155" s="129"/>
      <c r="T155" s="129"/>
      <c r="U155" s="129"/>
      <c r="V155" s="79"/>
      <c r="W155" s="129"/>
      <c r="X155" s="129"/>
      <c r="Y155" s="156"/>
      <c r="Z155" s="156"/>
      <c r="AA155" s="156"/>
      <c r="AB155" s="156"/>
    </row>
    <row r="156" spans="1:28" x14ac:dyDescent="0.2">
      <c r="A156" s="78" t="s">
        <v>92</v>
      </c>
      <c r="B156" s="126">
        <f t="shared" si="30"/>
        <v>86408</v>
      </c>
      <c r="C156" s="162">
        <f t="shared" si="33"/>
        <v>80120</v>
      </c>
      <c r="D156" s="163">
        <f t="shared" si="25"/>
        <v>107.84822765851223</v>
      </c>
      <c r="E156" s="126">
        <v>1168</v>
      </c>
      <c r="F156" s="126">
        <v>759</v>
      </c>
      <c r="G156" s="163">
        <f t="shared" si="26"/>
        <v>153.88669301712781</v>
      </c>
      <c r="H156" s="126">
        <v>85240</v>
      </c>
      <c r="I156" s="126">
        <v>79361</v>
      </c>
      <c r="J156" s="163">
        <f t="shared" si="27"/>
        <v>107.40792076712742</v>
      </c>
      <c r="K156" s="126">
        <v>74053</v>
      </c>
      <c r="L156" s="126">
        <v>75630</v>
      </c>
      <c r="M156" s="163">
        <f t="shared" si="28"/>
        <v>97.914848605050906</v>
      </c>
      <c r="N156" s="126">
        <f t="shared" si="31"/>
        <v>160461</v>
      </c>
      <c r="O156" s="126">
        <f t="shared" si="32"/>
        <v>155750</v>
      </c>
      <c r="P156" s="163">
        <f t="shared" si="29"/>
        <v>103.02471910112359</v>
      </c>
      <c r="Q156" s="129"/>
      <c r="R156" s="129"/>
      <c r="S156" s="129"/>
      <c r="T156" s="129"/>
      <c r="U156" s="129"/>
      <c r="V156" s="79"/>
      <c r="W156" s="129"/>
      <c r="X156" s="129"/>
    </row>
    <row r="157" spans="1:28" x14ac:dyDescent="0.2">
      <c r="A157" s="78" t="s">
        <v>93</v>
      </c>
      <c r="B157" s="126">
        <f t="shared" si="30"/>
        <v>18490</v>
      </c>
      <c r="C157" s="162">
        <f t="shared" si="33"/>
        <v>15597</v>
      </c>
      <c r="D157" s="163">
        <f t="shared" si="25"/>
        <v>118.54843880233378</v>
      </c>
      <c r="E157" s="126">
        <v>1169</v>
      </c>
      <c r="F157" s="126">
        <v>1039</v>
      </c>
      <c r="G157" s="163">
        <f t="shared" si="26"/>
        <v>112.51203079884503</v>
      </c>
      <c r="H157" s="126">
        <v>17321</v>
      </c>
      <c r="I157" s="126">
        <v>14558</v>
      </c>
      <c r="J157" s="163">
        <f t="shared" si="27"/>
        <v>118.97925539222419</v>
      </c>
      <c r="K157" s="126">
        <v>30639</v>
      </c>
      <c r="L157" s="126">
        <v>30415</v>
      </c>
      <c r="M157" s="163">
        <f t="shared" si="28"/>
        <v>100.73647871116226</v>
      </c>
      <c r="N157" s="126">
        <f t="shared" si="31"/>
        <v>49129</v>
      </c>
      <c r="O157" s="126">
        <f t="shared" si="32"/>
        <v>46012</v>
      </c>
      <c r="P157" s="163">
        <f t="shared" si="29"/>
        <v>106.77431974267583</v>
      </c>
      <c r="Q157" s="129"/>
      <c r="R157" s="129"/>
      <c r="S157" s="129"/>
      <c r="T157" s="129"/>
      <c r="U157" s="129"/>
      <c r="V157" s="79"/>
      <c r="W157" s="129"/>
      <c r="X157" s="129"/>
    </row>
    <row r="158" spans="1:28" x14ac:dyDescent="0.2">
      <c r="A158" s="78" t="s">
        <v>94</v>
      </c>
      <c r="B158" s="126">
        <f t="shared" si="30"/>
        <v>19217</v>
      </c>
      <c r="C158" s="162">
        <f t="shared" si="33"/>
        <v>18302</v>
      </c>
      <c r="D158" s="163">
        <f t="shared" si="25"/>
        <v>104.99945361162713</v>
      </c>
      <c r="E158" s="126">
        <v>270</v>
      </c>
      <c r="F158" s="126">
        <v>202</v>
      </c>
      <c r="G158" s="163">
        <f t="shared" si="26"/>
        <v>133.66336633663366</v>
      </c>
      <c r="H158" s="126">
        <v>18947</v>
      </c>
      <c r="I158" s="126">
        <v>18100</v>
      </c>
      <c r="J158" s="163">
        <f t="shared" si="27"/>
        <v>104.67955801104972</v>
      </c>
      <c r="K158" s="126">
        <v>120491</v>
      </c>
      <c r="L158" s="126">
        <v>138372</v>
      </c>
      <c r="M158" s="163">
        <f t="shared" si="28"/>
        <v>87.077587951319629</v>
      </c>
      <c r="N158" s="126">
        <f t="shared" si="31"/>
        <v>139708</v>
      </c>
      <c r="O158" s="126">
        <f t="shared" si="32"/>
        <v>156674</v>
      </c>
      <c r="P158" s="163">
        <f t="shared" si="29"/>
        <v>89.171145180438359</v>
      </c>
      <c r="Q158" s="129"/>
      <c r="R158" s="129"/>
      <c r="S158" s="129"/>
      <c r="T158" s="129"/>
      <c r="U158" s="129"/>
      <c r="V158" s="79"/>
      <c r="W158" s="129"/>
      <c r="X158" s="129"/>
    </row>
    <row r="159" spans="1:28" x14ac:dyDescent="0.2">
      <c r="A159" s="78" t="s">
        <v>95</v>
      </c>
      <c r="B159" s="126">
        <f t="shared" si="30"/>
        <v>46787</v>
      </c>
      <c r="C159" s="162">
        <f t="shared" si="33"/>
        <v>46535</v>
      </c>
      <c r="D159" s="163">
        <f t="shared" si="25"/>
        <v>100.54152788223917</v>
      </c>
      <c r="E159" s="126">
        <v>432</v>
      </c>
      <c r="F159" s="126">
        <v>180</v>
      </c>
      <c r="G159" s="163">
        <f t="shared" si="26"/>
        <v>240</v>
      </c>
      <c r="H159" s="126">
        <v>46355</v>
      </c>
      <c r="I159" s="126">
        <v>46355</v>
      </c>
      <c r="J159" s="163">
        <f t="shared" si="27"/>
        <v>100</v>
      </c>
      <c r="K159" s="126">
        <v>75793</v>
      </c>
      <c r="L159" s="126">
        <v>76992</v>
      </c>
      <c r="M159" s="163">
        <f t="shared" si="28"/>
        <v>98.442695344970915</v>
      </c>
      <c r="N159" s="126">
        <f t="shared" si="31"/>
        <v>122580</v>
      </c>
      <c r="O159" s="126">
        <f t="shared" si="32"/>
        <v>123527</v>
      </c>
      <c r="P159" s="163">
        <f t="shared" si="29"/>
        <v>99.233365984764461</v>
      </c>
      <c r="Q159" s="129"/>
      <c r="R159" s="129"/>
      <c r="S159" s="129"/>
      <c r="T159" s="129"/>
      <c r="U159" s="129"/>
      <c r="V159" s="79"/>
      <c r="W159" s="129"/>
      <c r="X159" s="129"/>
    </row>
    <row r="160" spans="1:28" ht="15" x14ac:dyDescent="0.25">
      <c r="A160" s="78" t="s">
        <v>96</v>
      </c>
      <c r="B160" s="126">
        <f t="shared" si="30"/>
        <v>32258</v>
      </c>
      <c r="C160" s="162">
        <f t="shared" si="33"/>
        <v>31502</v>
      </c>
      <c r="D160" s="163">
        <f>B160/C160%</f>
        <v>102.39984762872199</v>
      </c>
      <c r="E160" s="126">
        <v>5754</v>
      </c>
      <c r="F160" s="126">
        <v>5203</v>
      </c>
      <c r="G160" s="163">
        <f>E160/F160%</f>
        <v>110.5900442052662</v>
      </c>
      <c r="H160" s="126">
        <v>26504</v>
      </c>
      <c r="I160" s="126">
        <v>26299</v>
      </c>
      <c r="J160" s="163">
        <f>H160/I160%</f>
        <v>100.7794973192897</v>
      </c>
      <c r="K160" s="126">
        <v>41077</v>
      </c>
      <c r="L160" s="126">
        <v>40404</v>
      </c>
      <c r="M160" s="163">
        <f>K160/L160%</f>
        <v>101.66567666567666</v>
      </c>
      <c r="N160" s="126">
        <f t="shared" si="31"/>
        <v>73335</v>
      </c>
      <c r="O160" s="126">
        <f t="shared" si="32"/>
        <v>71906</v>
      </c>
      <c r="P160" s="163">
        <f>N160/O160%</f>
        <v>101.98731677467806</v>
      </c>
      <c r="Q160" s="129"/>
      <c r="R160" s="129"/>
      <c r="S160" s="129"/>
      <c r="T160" s="129"/>
      <c r="U160" s="129"/>
      <c r="V160" s="79"/>
      <c r="W160" s="129"/>
      <c r="X160" s="129"/>
      <c r="Y160" s="171"/>
      <c r="Z160" s="171"/>
      <c r="AA160" s="171"/>
      <c r="AB160" s="171"/>
    </row>
    <row r="161" spans="1:28" x14ac:dyDescent="0.2">
      <c r="A161" s="78" t="s">
        <v>97</v>
      </c>
      <c r="B161" s="126">
        <f t="shared" si="30"/>
        <v>1123</v>
      </c>
      <c r="C161" s="162">
        <f t="shared" si="33"/>
        <v>1388</v>
      </c>
      <c r="D161" s="163">
        <f t="shared" si="25"/>
        <v>80.907780979827081</v>
      </c>
      <c r="E161" s="126">
        <v>576</v>
      </c>
      <c r="F161" s="126">
        <v>574</v>
      </c>
      <c r="G161" s="163">
        <f t="shared" si="26"/>
        <v>100.34843205574913</v>
      </c>
      <c r="H161" s="126">
        <v>547</v>
      </c>
      <c r="I161" s="126">
        <v>814</v>
      </c>
      <c r="J161" s="163">
        <f t="shared" si="27"/>
        <v>67.199017199017192</v>
      </c>
      <c r="K161" s="126">
        <v>7088</v>
      </c>
      <c r="L161" s="126">
        <v>7931</v>
      </c>
      <c r="M161" s="163">
        <f t="shared" si="28"/>
        <v>89.370823351405875</v>
      </c>
      <c r="N161" s="126">
        <f t="shared" si="31"/>
        <v>8211</v>
      </c>
      <c r="O161" s="126">
        <f t="shared" si="32"/>
        <v>9319</v>
      </c>
      <c r="P161" s="163">
        <f t="shared" si="29"/>
        <v>88.110312265264511</v>
      </c>
      <c r="Q161" s="129"/>
      <c r="R161" s="129"/>
      <c r="S161" s="129"/>
      <c r="T161" s="129"/>
      <c r="U161" s="129"/>
      <c r="V161" s="79"/>
      <c r="W161" s="129"/>
      <c r="X161" s="129"/>
      <c r="Y161" s="170"/>
      <c r="Z161" s="170"/>
      <c r="AA161" s="170"/>
      <c r="AB161" s="170"/>
    </row>
    <row r="162" spans="1:28" x14ac:dyDescent="0.2">
      <c r="A162" s="78" t="s">
        <v>98</v>
      </c>
      <c r="B162" s="126">
        <f t="shared" si="30"/>
        <v>58776</v>
      </c>
      <c r="C162" s="162">
        <f t="shared" si="33"/>
        <v>41867</v>
      </c>
      <c r="D162" s="163">
        <f t="shared" si="25"/>
        <v>140.38741729763296</v>
      </c>
      <c r="E162" s="126">
        <v>4611</v>
      </c>
      <c r="F162" s="126">
        <v>5001</v>
      </c>
      <c r="G162" s="163">
        <f t="shared" si="26"/>
        <v>92.201559688062389</v>
      </c>
      <c r="H162" s="126">
        <v>54165</v>
      </c>
      <c r="I162" s="126">
        <v>36866</v>
      </c>
      <c r="J162" s="163">
        <f t="shared" si="27"/>
        <v>146.92399500895132</v>
      </c>
      <c r="K162" s="126">
        <v>151538</v>
      </c>
      <c r="L162" s="126">
        <v>266329</v>
      </c>
      <c r="M162" s="163">
        <f t="shared" si="28"/>
        <v>56.898798103098052</v>
      </c>
      <c r="N162" s="126">
        <f t="shared" si="31"/>
        <v>210314</v>
      </c>
      <c r="O162" s="126">
        <f t="shared" si="32"/>
        <v>308196</v>
      </c>
      <c r="P162" s="163">
        <f t="shared" si="29"/>
        <v>68.240340562499185</v>
      </c>
      <c r="Q162" s="129"/>
      <c r="R162" s="129"/>
      <c r="S162" s="129"/>
      <c r="T162" s="129"/>
      <c r="U162" s="79"/>
      <c r="V162" s="79"/>
      <c r="W162" s="129"/>
      <c r="X162" s="129"/>
    </row>
    <row r="163" spans="1:28" s="171" customFormat="1" ht="15" x14ac:dyDescent="0.25">
      <c r="A163" s="77" t="s">
        <v>99</v>
      </c>
      <c r="B163" s="126">
        <f t="shared" si="30"/>
        <v>32423</v>
      </c>
      <c r="C163" s="162">
        <f t="shared" si="33"/>
        <v>33212</v>
      </c>
      <c r="D163" s="163">
        <f t="shared" si="25"/>
        <v>97.624352643622785</v>
      </c>
      <c r="E163" s="126">
        <v>70</v>
      </c>
      <c r="F163" s="126">
        <v>247</v>
      </c>
      <c r="G163" s="163">
        <f t="shared" si="26"/>
        <v>28.340080971659916</v>
      </c>
      <c r="H163" s="126">
        <v>32353</v>
      </c>
      <c r="I163" s="126">
        <v>32965</v>
      </c>
      <c r="J163" s="163">
        <f t="shared" si="27"/>
        <v>98.143485514940096</v>
      </c>
      <c r="K163" s="126">
        <v>23477</v>
      </c>
      <c r="L163" s="126">
        <v>32116</v>
      </c>
      <c r="M163" s="163">
        <f t="shared" si="28"/>
        <v>73.100635197409389</v>
      </c>
      <c r="N163" s="126">
        <f t="shared" si="31"/>
        <v>55900</v>
      </c>
      <c r="O163" s="126">
        <f t="shared" si="32"/>
        <v>65328</v>
      </c>
      <c r="P163" s="163">
        <f t="shared" si="29"/>
        <v>85.568209649767326</v>
      </c>
      <c r="Q163" s="129"/>
      <c r="R163" s="129"/>
      <c r="S163" s="129"/>
      <c r="T163" s="129"/>
      <c r="U163" s="79"/>
      <c r="V163" s="79"/>
      <c r="W163" s="129"/>
      <c r="X163" s="129"/>
      <c r="Y163" s="156"/>
      <c r="Z163" s="156"/>
      <c r="AA163" s="156"/>
      <c r="AB163" s="156"/>
    </row>
    <row r="164" spans="1:28" s="170" customFormat="1" x14ac:dyDescent="0.2">
      <c r="A164" s="78" t="s">
        <v>100</v>
      </c>
      <c r="B164" s="126">
        <f t="shared" si="30"/>
        <v>32092</v>
      </c>
      <c r="C164" s="162">
        <f t="shared" si="33"/>
        <v>35914</v>
      </c>
      <c r="D164" s="163">
        <f t="shared" si="25"/>
        <v>89.357910564125419</v>
      </c>
      <c r="E164" s="126">
        <v>427</v>
      </c>
      <c r="F164" s="126">
        <v>320</v>
      </c>
      <c r="G164" s="163">
        <f t="shared" si="26"/>
        <v>133.4375</v>
      </c>
      <c r="H164" s="126">
        <v>31665</v>
      </c>
      <c r="I164" s="126">
        <v>35594</v>
      </c>
      <c r="J164" s="163">
        <f t="shared" si="27"/>
        <v>88.96162274540653</v>
      </c>
      <c r="K164" s="126">
        <v>80403</v>
      </c>
      <c r="L164" s="126">
        <v>117296</v>
      </c>
      <c r="M164" s="163">
        <f t="shared" si="28"/>
        <v>68.547094530077743</v>
      </c>
      <c r="N164" s="126">
        <f t="shared" si="31"/>
        <v>112495</v>
      </c>
      <c r="O164" s="126">
        <f t="shared" si="32"/>
        <v>153210</v>
      </c>
      <c r="P164" s="163">
        <f t="shared" si="29"/>
        <v>73.425363879642319</v>
      </c>
      <c r="Q164" s="129"/>
      <c r="R164" s="129"/>
      <c r="S164" s="129"/>
      <c r="T164" s="129"/>
      <c r="U164" s="129"/>
      <c r="V164" s="79"/>
      <c r="W164" s="129"/>
      <c r="X164" s="129"/>
      <c r="Y164" s="156"/>
      <c r="Z164" s="156"/>
      <c r="AA164" s="156"/>
      <c r="AB164" s="156"/>
    </row>
    <row r="165" spans="1:28" x14ac:dyDescent="0.2">
      <c r="A165" s="78" t="s">
        <v>101</v>
      </c>
      <c r="B165" s="126" t="s">
        <v>181</v>
      </c>
      <c r="C165" s="162" t="s">
        <v>181</v>
      </c>
      <c r="D165" s="163" t="s">
        <v>181</v>
      </c>
      <c r="E165" s="131" t="s">
        <v>181</v>
      </c>
      <c r="F165" s="131" t="s">
        <v>181</v>
      </c>
      <c r="G165" s="163" t="s">
        <v>181</v>
      </c>
      <c r="H165" s="131" t="s">
        <v>181</v>
      </c>
      <c r="I165" s="131" t="s">
        <v>181</v>
      </c>
      <c r="J165" s="163" t="s">
        <v>181</v>
      </c>
      <c r="K165" s="126">
        <v>153</v>
      </c>
      <c r="L165" s="126">
        <v>124</v>
      </c>
      <c r="M165" s="163">
        <f>K165/L165%</f>
        <v>123.38709677419355</v>
      </c>
      <c r="N165" s="126">
        <f>K165</f>
        <v>153</v>
      </c>
      <c r="O165" s="126">
        <f>L165</f>
        <v>124</v>
      </c>
      <c r="P165" s="163">
        <f>N165/O165%</f>
        <v>123.38709677419355</v>
      </c>
      <c r="Q165" s="129"/>
      <c r="R165" s="129"/>
      <c r="S165" s="129"/>
      <c r="T165" s="129"/>
      <c r="U165" s="177"/>
      <c r="V165" s="177"/>
      <c r="W165" s="176"/>
      <c r="X165" s="176"/>
    </row>
    <row r="166" spans="1:28" x14ac:dyDescent="0.2">
      <c r="A166" s="78" t="s">
        <v>102</v>
      </c>
      <c r="B166" s="126" t="s">
        <v>181</v>
      </c>
      <c r="C166" s="162">
        <f>F166</f>
        <v>14</v>
      </c>
      <c r="D166" s="163" t="s">
        <v>181</v>
      </c>
      <c r="E166" s="126" t="s">
        <v>181</v>
      </c>
      <c r="F166" s="126">
        <v>14</v>
      </c>
      <c r="G166" s="163" t="s">
        <v>181</v>
      </c>
      <c r="H166" s="131" t="s">
        <v>181</v>
      </c>
      <c r="I166" s="131" t="s">
        <v>181</v>
      </c>
      <c r="J166" s="163" t="s">
        <v>181</v>
      </c>
      <c r="K166" s="126">
        <v>648</v>
      </c>
      <c r="L166" s="126">
        <v>691</v>
      </c>
      <c r="M166" s="163">
        <f>K166/L166%</f>
        <v>93.777134587554272</v>
      </c>
      <c r="N166" s="126">
        <f>K166</f>
        <v>648</v>
      </c>
      <c r="O166" s="126">
        <f>F166+L166</f>
        <v>705</v>
      </c>
      <c r="P166" s="163">
        <f>N166/O166%</f>
        <v>91.914893617021278</v>
      </c>
      <c r="Q166" s="129"/>
      <c r="R166" s="129"/>
      <c r="S166" s="129"/>
      <c r="T166" s="129"/>
    </row>
    <row r="167" spans="1:28" x14ac:dyDescent="0.2">
      <c r="A167" s="80" t="s">
        <v>103</v>
      </c>
      <c r="B167" s="133">
        <f>H167</f>
        <v>119</v>
      </c>
      <c r="C167" s="133">
        <f>I167</f>
        <v>10</v>
      </c>
      <c r="D167" s="167">
        <f t="shared" si="25"/>
        <v>1190</v>
      </c>
      <c r="E167" s="134" t="s">
        <v>181</v>
      </c>
      <c r="F167" s="134" t="s">
        <v>181</v>
      </c>
      <c r="G167" s="167" t="s">
        <v>181</v>
      </c>
      <c r="H167" s="133">
        <v>119</v>
      </c>
      <c r="I167" s="134">
        <v>10</v>
      </c>
      <c r="J167" s="167">
        <f t="shared" si="27"/>
        <v>1190</v>
      </c>
      <c r="K167" s="133">
        <v>5233</v>
      </c>
      <c r="L167" s="133">
        <v>3296</v>
      </c>
      <c r="M167" s="167">
        <f t="shared" si="28"/>
        <v>158.76820388349515</v>
      </c>
      <c r="N167" s="133">
        <f>H167+K167</f>
        <v>5352</v>
      </c>
      <c r="O167" s="133">
        <f>I167+L167</f>
        <v>3306</v>
      </c>
      <c r="P167" s="167">
        <f t="shared" si="29"/>
        <v>161.88747731397459</v>
      </c>
      <c r="Q167" s="129"/>
      <c r="R167" s="129"/>
      <c r="S167" s="129"/>
      <c r="T167" s="129"/>
    </row>
    <row r="168" spans="1:28" x14ac:dyDescent="0.2">
      <c r="A168" s="172"/>
      <c r="B168" s="191"/>
      <c r="C168" s="191"/>
      <c r="D168" s="192"/>
      <c r="E168" s="176"/>
      <c r="F168" s="193"/>
      <c r="G168" s="192"/>
      <c r="H168" s="176"/>
      <c r="I168" s="193"/>
      <c r="J168" s="192"/>
      <c r="K168" s="176"/>
      <c r="L168" s="193"/>
      <c r="M168" s="192"/>
      <c r="O168" s="176"/>
      <c r="P168" s="177"/>
      <c r="Q168" s="177"/>
      <c r="R168" s="176"/>
      <c r="S168" s="177"/>
    </row>
    <row r="169" spans="1:28" x14ac:dyDescent="0.2">
      <c r="G169" s="285"/>
      <c r="O169" s="159"/>
    </row>
    <row r="170" spans="1:28" ht="24.75" customHeight="1" x14ac:dyDescent="0.2">
      <c r="A170" s="376" t="s">
        <v>202</v>
      </c>
      <c r="B170" s="376"/>
      <c r="C170" s="376"/>
      <c r="D170" s="376"/>
      <c r="E170" s="376"/>
      <c r="F170" s="376"/>
      <c r="G170" s="376"/>
      <c r="H170" s="376"/>
      <c r="I170" s="376"/>
      <c r="J170" s="376"/>
      <c r="K170" s="376"/>
      <c r="L170" s="376"/>
      <c r="M170" s="376"/>
      <c r="N170" s="376"/>
      <c r="O170" s="376"/>
      <c r="P170" s="376"/>
    </row>
    <row r="171" spans="1:28" x14ac:dyDescent="0.2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P171" s="190" t="s">
        <v>139</v>
      </c>
    </row>
    <row r="172" spans="1:28" ht="15.75" customHeight="1" x14ac:dyDescent="0.2">
      <c r="A172" s="345"/>
      <c r="B172" s="343" t="s">
        <v>176</v>
      </c>
      <c r="C172" s="343"/>
      <c r="D172" s="343"/>
      <c r="E172" s="344" t="s">
        <v>78</v>
      </c>
      <c r="F172" s="346"/>
      <c r="G172" s="346"/>
      <c r="H172" s="346"/>
      <c r="I172" s="346"/>
      <c r="J172" s="346"/>
      <c r="K172" s="337" t="s">
        <v>206</v>
      </c>
      <c r="L172" s="338"/>
      <c r="M172" s="339"/>
      <c r="N172" s="343" t="s">
        <v>79</v>
      </c>
      <c r="O172" s="343"/>
      <c r="P172" s="344"/>
      <c r="T172" s="129"/>
      <c r="U172" s="129"/>
      <c r="V172" s="79"/>
      <c r="W172" s="129"/>
      <c r="X172" s="129"/>
    </row>
    <row r="173" spans="1:28" ht="39" customHeight="1" x14ac:dyDescent="0.2">
      <c r="A173" s="345"/>
      <c r="B173" s="343"/>
      <c r="C173" s="343"/>
      <c r="D173" s="343"/>
      <c r="E173" s="343" t="s">
        <v>77</v>
      </c>
      <c r="F173" s="343"/>
      <c r="G173" s="343"/>
      <c r="H173" s="343" t="s">
        <v>76</v>
      </c>
      <c r="I173" s="343"/>
      <c r="J173" s="343"/>
      <c r="K173" s="340"/>
      <c r="L173" s="341"/>
      <c r="M173" s="342"/>
      <c r="N173" s="343"/>
      <c r="O173" s="343"/>
      <c r="P173" s="344"/>
      <c r="T173" s="129"/>
      <c r="U173" s="129"/>
      <c r="V173" s="79"/>
      <c r="W173" s="129"/>
      <c r="X173" s="129"/>
      <c r="Y173" s="170"/>
      <c r="Z173" s="170"/>
      <c r="AA173" s="170"/>
      <c r="AB173" s="170"/>
    </row>
    <row r="174" spans="1:28" ht="37.5" customHeight="1" x14ac:dyDescent="0.2">
      <c r="A174" s="345"/>
      <c r="B174" s="21" t="s">
        <v>174</v>
      </c>
      <c r="C174" s="21" t="s">
        <v>75</v>
      </c>
      <c r="D174" s="21" t="s">
        <v>175</v>
      </c>
      <c r="E174" s="21" t="s">
        <v>174</v>
      </c>
      <c r="F174" s="21" t="s">
        <v>75</v>
      </c>
      <c r="G174" s="21" t="s">
        <v>175</v>
      </c>
      <c r="H174" s="21" t="s">
        <v>174</v>
      </c>
      <c r="I174" s="21" t="s">
        <v>75</v>
      </c>
      <c r="J174" s="21" t="s">
        <v>175</v>
      </c>
      <c r="K174" s="21" t="s">
        <v>174</v>
      </c>
      <c r="L174" s="21" t="s">
        <v>75</v>
      </c>
      <c r="M174" s="22" t="s">
        <v>175</v>
      </c>
      <c r="N174" s="21" t="s">
        <v>174</v>
      </c>
      <c r="O174" s="21" t="s">
        <v>75</v>
      </c>
      <c r="P174" s="22" t="s">
        <v>175</v>
      </c>
      <c r="Q174" s="159"/>
      <c r="R174" s="159"/>
      <c r="T174" s="129"/>
      <c r="U174" s="129"/>
      <c r="V174" s="79"/>
      <c r="W174" s="129"/>
      <c r="X174" s="129"/>
    </row>
    <row r="175" spans="1:28" x14ac:dyDescent="0.2">
      <c r="A175" s="72" t="s">
        <v>83</v>
      </c>
      <c r="B175" s="126">
        <f>SUM(B176:B194)</f>
        <v>303320</v>
      </c>
      <c r="C175" s="126">
        <f>SUM(C176:C194)</f>
        <v>307467</v>
      </c>
      <c r="D175" s="163">
        <f>B175/C175%</f>
        <v>98.65123736856313</v>
      </c>
      <c r="E175" s="126">
        <v>259636</v>
      </c>
      <c r="F175" s="126">
        <v>251687</v>
      </c>
      <c r="G175" s="163">
        <f>E175/F175%</f>
        <v>103.1582878734301</v>
      </c>
      <c r="H175" s="126">
        <f>SUM(H176:H194)</f>
        <v>43684</v>
      </c>
      <c r="I175" s="126">
        <f>SUM(I176:I194)</f>
        <v>55780</v>
      </c>
      <c r="J175" s="163">
        <f>H175/I175%</f>
        <v>78.314808174973109</v>
      </c>
      <c r="K175" s="126">
        <f>SUM(K176:K194)</f>
        <v>226511</v>
      </c>
      <c r="L175" s="126">
        <f>SUM(L176:L194)</f>
        <v>269299</v>
      </c>
      <c r="M175" s="163">
        <f>K175/L175%</f>
        <v>84.111340925885358</v>
      </c>
      <c r="N175" s="126">
        <f>SUM(N176:N195)</f>
        <v>529831</v>
      </c>
      <c r="O175" s="126">
        <f>SUM(O176:O195)</f>
        <v>576766</v>
      </c>
      <c r="P175" s="163">
        <f>N175/O175%</f>
        <v>91.862384398525577</v>
      </c>
      <c r="Q175" s="129"/>
      <c r="R175" s="129"/>
      <c r="S175" s="129"/>
      <c r="T175" s="129"/>
      <c r="U175" s="129"/>
      <c r="V175" s="79"/>
      <c r="W175" s="129"/>
      <c r="X175" s="129"/>
    </row>
    <row r="176" spans="1:28" s="170" customFormat="1" x14ac:dyDescent="0.2">
      <c r="A176" s="77" t="s">
        <v>84</v>
      </c>
      <c r="B176" s="173">
        <f>H176</f>
        <v>2616</v>
      </c>
      <c r="C176" s="173">
        <f>I176</f>
        <v>2577</v>
      </c>
      <c r="D176" s="101">
        <f t="shared" ref="D176:D191" si="34">B176/C176*100</f>
        <v>101.51338766006985</v>
      </c>
      <c r="E176" s="173" t="s">
        <v>181</v>
      </c>
      <c r="F176" s="173" t="s">
        <v>181</v>
      </c>
      <c r="G176" s="262" t="s">
        <v>181</v>
      </c>
      <c r="H176" s="173">
        <v>2616</v>
      </c>
      <c r="I176" s="173">
        <v>2577</v>
      </c>
      <c r="J176" s="262">
        <f t="shared" ref="J176:J194" si="35">H176/I176%</f>
        <v>101.51338766006985</v>
      </c>
      <c r="K176" s="173">
        <v>11209</v>
      </c>
      <c r="L176" s="173">
        <v>11234</v>
      </c>
      <c r="M176" s="262">
        <f t="shared" ref="M176:M194" si="36">K176/L176%</f>
        <v>99.777461278262422</v>
      </c>
      <c r="N176" s="173">
        <f>H176+K176</f>
        <v>13825</v>
      </c>
      <c r="O176" s="173">
        <f>I176+L176</f>
        <v>13811</v>
      </c>
      <c r="P176" s="262">
        <f t="shared" ref="P176:P194" si="37">N176/O176%</f>
        <v>100.10136847440445</v>
      </c>
      <c r="Q176" s="129"/>
      <c r="R176" s="129"/>
      <c r="S176" s="129"/>
      <c r="T176" s="129"/>
      <c r="U176" s="129"/>
      <c r="V176" s="79"/>
      <c r="W176" s="129"/>
      <c r="X176" s="129"/>
    </row>
    <row r="177" spans="1:28" x14ac:dyDescent="0.2">
      <c r="A177" s="78" t="s">
        <v>85</v>
      </c>
      <c r="B177" s="173">
        <f>E177+H177</f>
        <v>8829</v>
      </c>
      <c r="C177" s="173">
        <f>F177+I177</f>
        <v>11594</v>
      </c>
      <c r="D177" s="101">
        <f t="shared" si="34"/>
        <v>76.151457650508874</v>
      </c>
      <c r="E177" s="173">
        <v>5208</v>
      </c>
      <c r="F177" s="173">
        <v>6017</v>
      </c>
      <c r="G177" s="262">
        <f t="shared" ref="G177:G193" si="38">E177/F177%</f>
        <v>86.55476150905767</v>
      </c>
      <c r="H177" s="173">
        <v>3621</v>
      </c>
      <c r="I177" s="173">
        <v>5577</v>
      </c>
      <c r="J177" s="262">
        <f t="shared" si="35"/>
        <v>64.927380311995691</v>
      </c>
      <c r="K177" s="173">
        <v>49011</v>
      </c>
      <c r="L177" s="173">
        <v>71902</v>
      </c>
      <c r="M177" s="262">
        <f t="shared" si="36"/>
        <v>68.163611582431642</v>
      </c>
      <c r="N177" s="173">
        <f t="shared" ref="N177:O191" si="39">E177+H177+K177</f>
        <v>57840</v>
      </c>
      <c r="O177" s="173">
        <f t="shared" si="39"/>
        <v>83496</v>
      </c>
      <c r="P177" s="262">
        <f t="shared" si="37"/>
        <v>69.272779534348942</v>
      </c>
      <c r="Q177" s="129"/>
      <c r="R177" s="129"/>
      <c r="S177" s="129"/>
      <c r="T177" s="129"/>
      <c r="U177" s="129"/>
      <c r="V177" s="79"/>
      <c r="W177" s="129"/>
      <c r="X177" s="129"/>
    </row>
    <row r="178" spans="1:28" x14ac:dyDescent="0.2">
      <c r="A178" s="78" t="s">
        <v>86</v>
      </c>
      <c r="B178" s="173">
        <f>H178</f>
        <v>1263</v>
      </c>
      <c r="C178" s="173">
        <f>I178</f>
        <v>1323</v>
      </c>
      <c r="D178" s="101">
        <f>B178/C178*100</f>
        <v>95.464852607709744</v>
      </c>
      <c r="E178" s="173" t="s">
        <v>181</v>
      </c>
      <c r="F178" s="173" t="s">
        <v>181</v>
      </c>
      <c r="G178" s="262" t="s">
        <v>181</v>
      </c>
      <c r="H178" s="173">
        <v>1263</v>
      </c>
      <c r="I178" s="173">
        <v>1323</v>
      </c>
      <c r="J178" s="262">
        <f t="shared" si="35"/>
        <v>95.464852607709744</v>
      </c>
      <c r="K178" s="173">
        <v>3973</v>
      </c>
      <c r="L178" s="173">
        <v>4597</v>
      </c>
      <c r="M178" s="262">
        <f t="shared" si="36"/>
        <v>86.425929954318036</v>
      </c>
      <c r="N178" s="173">
        <f>H178+K178</f>
        <v>5236</v>
      </c>
      <c r="O178" s="173">
        <f>I178+L178</f>
        <v>5920</v>
      </c>
      <c r="P178" s="262">
        <f t="shared" si="37"/>
        <v>88.445945945945937</v>
      </c>
      <c r="Q178" s="129"/>
      <c r="R178" s="129"/>
      <c r="S178" s="129"/>
      <c r="T178" s="129"/>
      <c r="U178" s="129"/>
      <c r="V178" s="79"/>
      <c r="W178" s="129"/>
      <c r="X178" s="129"/>
    </row>
    <row r="179" spans="1:28" s="170" customFormat="1" x14ac:dyDescent="0.2">
      <c r="A179" s="78" t="s">
        <v>87</v>
      </c>
      <c r="B179" s="173">
        <f>E179+H179</f>
        <v>16728</v>
      </c>
      <c r="C179" s="173">
        <f>F179+I179</f>
        <v>34842</v>
      </c>
      <c r="D179" s="101">
        <f t="shared" si="34"/>
        <v>48.011021181332872</v>
      </c>
      <c r="E179" s="173">
        <v>9926</v>
      </c>
      <c r="F179" s="173">
        <v>16199</v>
      </c>
      <c r="G179" s="262">
        <f t="shared" si="38"/>
        <v>61.27538736959071</v>
      </c>
      <c r="H179" s="173">
        <v>6802</v>
      </c>
      <c r="I179" s="173">
        <v>18643</v>
      </c>
      <c r="J179" s="262">
        <f t="shared" si="35"/>
        <v>36.485544172075308</v>
      </c>
      <c r="K179" s="173">
        <v>1611</v>
      </c>
      <c r="L179" s="173">
        <v>3552</v>
      </c>
      <c r="M179" s="262">
        <f>K179/L179%</f>
        <v>45.354729729729726</v>
      </c>
      <c r="N179" s="173">
        <f t="shared" si="39"/>
        <v>18339</v>
      </c>
      <c r="O179" s="173">
        <f t="shared" si="39"/>
        <v>38394</v>
      </c>
      <c r="P179" s="262">
        <f t="shared" si="37"/>
        <v>47.765275824347555</v>
      </c>
      <c r="Q179" s="129"/>
      <c r="R179" s="129"/>
      <c r="S179" s="129"/>
      <c r="T179" s="129"/>
      <c r="U179" s="129"/>
      <c r="V179" s="79"/>
      <c r="W179" s="129"/>
      <c r="X179" s="129"/>
      <c r="Y179" s="156"/>
      <c r="Z179" s="156"/>
      <c r="AA179" s="156"/>
      <c r="AB179" s="156"/>
    </row>
    <row r="180" spans="1:28" x14ac:dyDescent="0.2">
      <c r="A180" s="78" t="s">
        <v>88</v>
      </c>
      <c r="B180" s="173">
        <v>36</v>
      </c>
      <c r="C180" s="173">
        <f>F180</f>
        <v>227</v>
      </c>
      <c r="D180" s="101">
        <f t="shared" si="34"/>
        <v>15.859030837004406</v>
      </c>
      <c r="E180" s="173" t="s">
        <v>225</v>
      </c>
      <c r="F180" s="173">
        <v>227</v>
      </c>
      <c r="G180" s="262">
        <v>15.9</v>
      </c>
      <c r="H180" s="173" t="s">
        <v>181</v>
      </c>
      <c r="I180" s="173" t="s">
        <v>181</v>
      </c>
      <c r="J180" s="262" t="s">
        <v>181</v>
      </c>
      <c r="K180" s="173">
        <v>100</v>
      </c>
      <c r="L180" s="173">
        <v>89</v>
      </c>
      <c r="M180" s="262">
        <f t="shared" si="36"/>
        <v>112.35955056179775</v>
      </c>
      <c r="N180" s="173">
        <f>K180+B180</f>
        <v>136</v>
      </c>
      <c r="O180" s="173">
        <f>F180+L180</f>
        <v>316</v>
      </c>
      <c r="P180" s="262">
        <f t="shared" si="37"/>
        <v>43.037974683544299</v>
      </c>
      <c r="Q180" s="129"/>
      <c r="R180" s="129"/>
      <c r="S180" s="129"/>
      <c r="T180" s="129"/>
      <c r="U180" s="129"/>
      <c r="V180" s="79"/>
      <c r="W180" s="129"/>
      <c r="X180" s="129"/>
      <c r="Y180" s="170"/>
      <c r="Z180" s="170"/>
      <c r="AA180" s="170"/>
      <c r="AB180" s="170"/>
    </row>
    <row r="181" spans="1:28" x14ac:dyDescent="0.2">
      <c r="A181" s="78" t="s">
        <v>89</v>
      </c>
      <c r="B181" s="173">
        <f>E181+H181</f>
        <v>8507</v>
      </c>
      <c r="C181" s="173">
        <f>F181+I181</f>
        <v>7523</v>
      </c>
      <c r="D181" s="101">
        <f t="shared" si="34"/>
        <v>113.07988834241658</v>
      </c>
      <c r="E181" s="173">
        <v>7150</v>
      </c>
      <c r="F181" s="173">
        <v>6262</v>
      </c>
      <c r="G181" s="262">
        <f t="shared" si="38"/>
        <v>114.18077291600129</v>
      </c>
      <c r="H181" s="173">
        <v>1357</v>
      </c>
      <c r="I181" s="173">
        <v>1261</v>
      </c>
      <c r="J181" s="262">
        <f t="shared" si="35"/>
        <v>107.61300555114988</v>
      </c>
      <c r="K181" s="173">
        <v>6080</v>
      </c>
      <c r="L181" s="173">
        <v>4575</v>
      </c>
      <c r="M181" s="262">
        <f t="shared" si="36"/>
        <v>132.89617486338798</v>
      </c>
      <c r="N181" s="173">
        <f>E181+H181+K181</f>
        <v>14587</v>
      </c>
      <c r="O181" s="173">
        <f t="shared" si="39"/>
        <v>12098</v>
      </c>
      <c r="P181" s="262">
        <f t="shared" si="37"/>
        <v>120.57364853694826</v>
      </c>
      <c r="Q181" s="129"/>
      <c r="R181" s="129"/>
      <c r="S181" s="129"/>
      <c r="T181" s="129"/>
      <c r="U181" s="129"/>
      <c r="V181" s="79"/>
      <c r="W181" s="129"/>
      <c r="X181" s="129"/>
    </row>
    <row r="182" spans="1:28" x14ac:dyDescent="0.2">
      <c r="A182" s="78" t="s">
        <v>90</v>
      </c>
      <c r="B182" s="173">
        <f>H182</f>
        <v>1601</v>
      </c>
      <c r="C182" s="173">
        <v>2426</v>
      </c>
      <c r="D182" s="101">
        <f t="shared" si="34"/>
        <v>65.9934047815334</v>
      </c>
      <c r="E182" s="173" t="s">
        <v>181</v>
      </c>
      <c r="F182" s="173" t="s">
        <v>225</v>
      </c>
      <c r="G182" s="262" t="s">
        <v>181</v>
      </c>
      <c r="H182" s="173">
        <v>1601</v>
      </c>
      <c r="I182" s="173">
        <v>1942</v>
      </c>
      <c r="J182" s="262">
        <f t="shared" si="35"/>
        <v>82.440782698249222</v>
      </c>
      <c r="K182" s="173">
        <v>2577</v>
      </c>
      <c r="L182" s="173">
        <v>3516</v>
      </c>
      <c r="M182" s="262">
        <f t="shared" si="36"/>
        <v>73.293515358361788</v>
      </c>
      <c r="N182" s="173">
        <f>H182+K182</f>
        <v>4178</v>
      </c>
      <c r="O182" s="173">
        <f>L182+C182</f>
        <v>5942</v>
      </c>
      <c r="P182" s="262">
        <f t="shared" si="37"/>
        <v>70.313025917199596</v>
      </c>
      <c r="Q182" s="129"/>
      <c r="R182" s="129"/>
      <c r="S182" s="129"/>
      <c r="T182" s="129"/>
      <c r="U182" s="129"/>
      <c r="V182" s="79"/>
      <c r="W182" s="129"/>
      <c r="X182" s="129"/>
    </row>
    <row r="183" spans="1:28" s="170" customFormat="1" x14ac:dyDescent="0.2">
      <c r="A183" s="78" t="s">
        <v>91</v>
      </c>
      <c r="B183" s="173">
        <f t="shared" ref="B183:C185" si="40">E183+H183</f>
        <v>9073</v>
      </c>
      <c r="C183" s="173">
        <f t="shared" si="40"/>
        <v>10118</v>
      </c>
      <c r="D183" s="101">
        <f t="shared" si="34"/>
        <v>89.671871911444939</v>
      </c>
      <c r="E183" s="173">
        <v>7451</v>
      </c>
      <c r="F183" s="173">
        <v>8530</v>
      </c>
      <c r="G183" s="262">
        <f t="shared" si="38"/>
        <v>87.35052754982415</v>
      </c>
      <c r="H183" s="173">
        <v>1622</v>
      </c>
      <c r="I183" s="173">
        <v>1588</v>
      </c>
      <c r="J183" s="262">
        <f t="shared" si="35"/>
        <v>102.14105793450881</v>
      </c>
      <c r="K183" s="173">
        <v>5565</v>
      </c>
      <c r="L183" s="173">
        <v>11991</v>
      </c>
      <c r="M183" s="262">
        <f t="shared" si="36"/>
        <v>46.409807355516641</v>
      </c>
      <c r="N183" s="173">
        <f t="shared" si="39"/>
        <v>14638</v>
      </c>
      <c r="O183" s="173">
        <f t="shared" si="39"/>
        <v>22109</v>
      </c>
      <c r="P183" s="262">
        <f t="shared" si="37"/>
        <v>66.208331448731286</v>
      </c>
      <c r="Q183" s="129"/>
      <c r="R183" s="129"/>
      <c r="S183" s="129"/>
      <c r="T183" s="129"/>
      <c r="U183" s="129"/>
      <c r="V183" s="79"/>
      <c r="W183" s="129"/>
      <c r="X183" s="129"/>
      <c r="Y183" s="156"/>
      <c r="Z183" s="156"/>
      <c r="AA183" s="156"/>
      <c r="AB183" s="156"/>
    </row>
    <row r="184" spans="1:28" x14ac:dyDescent="0.2">
      <c r="A184" s="78" t="s">
        <v>92</v>
      </c>
      <c r="B184" s="173">
        <f t="shared" si="40"/>
        <v>60439</v>
      </c>
      <c r="C184" s="173">
        <f t="shared" si="40"/>
        <v>51337</v>
      </c>
      <c r="D184" s="101">
        <f t="shared" si="34"/>
        <v>117.72990240956815</v>
      </c>
      <c r="E184" s="173">
        <v>52354</v>
      </c>
      <c r="F184" s="173">
        <v>41723</v>
      </c>
      <c r="G184" s="262">
        <f t="shared" si="38"/>
        <v>125.47995110610454</v>
      </c>
      <c r="H184" s="173">
        <v>8085</v>
      </c>
      <c r="I184" s="173">
        <v>9614</v>
      </c>
      <c r="J184" s="262">
        <f t="shared" si="35"/>
        <v>84.096109839816933</v>
      </c>
      <c r="K184" s="173">
        <v>11180</v>
      </c>
      <c r="L184" s="173">
        <v>12662</v>
      </c>
      <c r="M184" s="262">
        <f t="shared" si="36"/>
        <v>88.295687885010267</v>
      </c>
      <c r="N184" s="173">
        <f t="shared" si="39"/>
        <v>71619</v>
      </c>
      <c r="O184" s="173">
        <f>F184+I184+L184</f>
        <v>63999</v>
      </c>
      <c r="P184" s="262">
        <f t="shared" si="37"/>
        <v>111.90643603806309</v>
      </c>
      <c r="Q184" s="129"/>
      <c r="R184" s="129"/>
      <c r="S184" s="129"/>
      <c r="T184" s="129"/>
      <c r="U184" s="129"/>
      <c r="V184" s="79"/>
      <c r="W184" s="79"/>
      <c r="X184" s="79"/>
    </row>
    <row r="185" spans="1:28" x14ac:dyDescent="0.2">
      <c r="A185" s="78" t="s">
        <v>93</v>
      </c>
      <c r="B185" s="173">
        <f t="shared" si="40"/>
        <v>20493</v>
      </c>
      <c r="C185" s="173">
        <f t="shared" si="40"/>
        <v>18637</v>
      </c>
      <c r="D185" s="101">
        <f t="shared" si="34"/>
        <v>109.95868433760798</v>
      </c>
      <c r="E185" s="173">
        <v>12252</v>
      </c>
      <c r="F185" s="173">
        <v>12741</v>
      </c>
      <c r="G185" s="262">
        <f t="shared" si="38"/>
        <v>96.161996703555459</v>
      </c>
      <c r="H185" s="173">
        <v>8241</v>
      </c>
      <c r="I185" s="173">
        <v>5896</v>
      </c>
      <c r="J185" s="262">
        <f t="shared" si="35"/>
        <v>139.77272727272728</v>
      </c>
      <c r="K185" s="173">
        <v>49441</v>
      </c>
      <c r="L185" s="173">
        <v>46815</v>
      </c>
      <c r="M185" s="262">
        <f t="shared" si="36"/>
        <v>105.60931325429884</v>
      </c>
      <c r="N185" s="173">
        <f t="shared" si="39"/>
        <v>69934</v>
      </c>
      <c r="O185" s="173">
        <f t="shared" si="39"/>
        <v>65452</v>
      </c>
      <c r="P185" s="262">
        <f t="shared" si="37"/>
        <v>106.84776630202286</v>
      </c>
      <c r="Q185" s="129"/>
      <c r="R185" s="129"/>
      <c r="S185" s="129"/>
      <c r="T185" s="129"/>
      <c r="U185" s="129"/>
      <c r="V185" s="79"/>
      <c r="W185" s="129"/>
      <c r="X185" s="129"/>
    </row>
    <row r="186" spans="1:28" x14ac:dyDescent="0.2">
      <c r="A186" s="78" t="s">
        <v>94</v>
      </c>
      <c r="B186" s="173">
        <f>H186</f>
        <v>50</v>
      </c>
      <c r="C186" s="173">
        <f>I186</f>
        <v>54</v>
      </c>
      <c r="D186" s="101">
        <f t="shared" si="34"/>
        <v>92.592592592592595</v>
      </c>
      <c r="E186" s="173" t="s">
        <v>181</v>
      </c>
      <c r="F186" s="173" t="s">
        <v>181</v>
      </c>
      <c r="G186" s="262" t="s">
        <v>181</v>
      </c>
      <c r="H186" s="173">
        <v>50</v>
      </c>
      <c r="I186" s="173">
        <v>54</v>
      </c>
      <c r="J186" s="262">
        <f t="shared" si="35"/>
        <v>92.592592592592581</v>
      </c>
      <c r="K186" s="173">
        <v>759</v>
      </c>
      <c r="L186" s="173">
        <v>827</v>
      </c>
      <c r="M186" s="262">
        <f t="shared" si="36"/>
        <v>91.77750906892382</v>
      </c>
      <c r="N186" s="173">
        <f>H186+K186</f>
        <v>809</v>
      </c>
      <c r="O186" s="173">
        <f>I186+L186</f>
        <v>881</v>
      </c>
      <c r="P186" s="262">
        <f t="shared" si="37"/>
        <v>91.827468785471055</v>
      </c>
      <c r="Q186" s="129"/>
      <c r="R186" s="129"/>
      <c r="S186" s="129"/>
      <c r="T186" s="129"/>
      <c r="U186" s="129"/>
      <c r="V186" s="79"/>
      <c r="W186" s="129"/>
      <c r="X186" s="129"/>
    </row>
    <row r="187" spans="1:28" x14ac:dyDescent="0.2">
      <c r="A187" s="78" t="s">
        <v>96</v>
      </c>
      <c r="B187" s="173">
        <f>E187+H187</f>
        <v>90524</v>
      </c>
      <c r="C187" s="173">
        <f>F187+I187</f>
        <v>92177</v>
      </c>
      <c r="D187" s="101">
        <f t="shared" si="34"/>
        <v>98.206711001659855</v>
      </c>
      <c r="E187" s="173">
        <v>89155</v>
      </c>
      <c r="F187" s="173">
        <v>90829</v>
      </c>
      <c r="G187" s="262">
        <f t="shared" si="38"/>
        <v>98.156976296116881</v>
      </c>
      <c r="H187" s="173">
        <v>1369</v>
      </c>
      <c r="I187" s="173">
        <v>1348</v>
      </c>
      <c r="J187" s="262">
        <f t="shared" si="35"/>
        <v>101.55786350148368</v>
      </c>
      <c r="K187" s="173">
        <v>11692</v>
      </c>
      <c r="L187" s="173">
        <v>17883</v>
      </c>
      <c r="M187" s="262">
        <f t="shared" si="36"/>
        <v>65.380528994016657</v>
      </c>
      <c r="N187" s="173">
        <f t="shared" si="39"/>
        <v>102216</v>
      </c>
      <c r="O187" s="173">
        <f t="shared" si="39"/>
        <v>110060</v>
      </c>
      <c r="P187" s="262">
        <f t="shared" si="37"/>
        <v>92.872978375431586</v>
      </c>
      <c r="Q187" s="129"/>
      <c r="R187" s="129"/>
      <c r="S187" s="129"/>
      <c r="T187" s="129"/>
      <c r="U187" s="129"/>
      <c r="V187" s="79"/>
      <c r="W187" s="129"/>
      <c r="X187" s="129"/>
    </row>
    <row r="188" spans="1:28" ht="15" x14ac:dyDescent="0.25">
      <c r="A188" s="78" t="s">
        <v>97</v>
      </c>
      <c r="B188" s="173">
        <f>E188+H188</f>
        <v>69263</v>
      </c>
      <c r="C188" s="173">
        <f>F188+I188</f>
        <v>62440</v>
      </c>
      <c r="D188" s="101">
        <f t="shared" si="34"/>
        <v>110.92729019859064</v>
      </c>
      <c r="E188" s="173">
        <v>65557</v>
      </c>
      <c r="F188" s="173">
        <v>59481</v>
      </c>
      <c r="G188" s="262">
        <f t="shared" si="38"/>
        <v>110.21502664716465</v>
      </c>
      <c r="H188" s="173">
        <v>3706</v>
      </c>
      <c r="I188" s="173">
        <v>2959</v>
      </c>
      <c r="J188" s="262">
        <f t="shared" si="35"/>
        <v>125.24501520784048</v>
      </c>
      <c r="K188" s="173">
        <v>51991</v>
      </c>
      <c r="L188" s="173">
        <v>47981</v>
      </c>
      <c r="M188" s="262">
        <f t="shared" si="36"/>
        <v>108.35747483378837</v>
      </c>
      <c r="N188" s="173">
        <f t="shared" si="39"/>
        <v>121254</v>
      </c>
      <c r="O188" s="173">
        <f t="shared" si="39"/>
        <v>110421</v>
      </c>
      <c r="P188" s="262">
        <f t="shared" si="37"/>
        <v>109.81063384682261</v>
      </c>
      <c r="Q188" s="129"/>
      <c r="R188" s="129"/>
      <c r="S188" s="129"/>
      <c r="T188" s="129"/>
      <c r="U188" s="129"/>
      <c r="V188" s="79"/>
      <c r="W188" s="129"/>
      <c r="X188" s="129"/>
      <c r="Y188" s="171"/>
      <c r="Z188" s="171"/>
      <c r="AA188" s="171"/>
      <c r="AB188" s="171"/>
    </row>
    <row r="189" spans="1:28" x14ac:dyDescent="0.2">
      <c r="A189" s="78" t="s">
        <v>98</v>
      </c>
      <c r="B189" s="173" t="str">
        <f>H189</f>
        <v>-</v>
      </c>
      <c r="C189" s="173" t="str">
        <f>I189</f>
        <v>-</v>
      </c>
      <c r="D189" s="101" t="s">
        <v>181</v>
      </c>
      <c r="E189" s="173" t="s">
        <v>181</v>
      </c>
      <c r="F189" s="173" t="s">
        <v>181</v>
      </c>
      <c r="G189" s="262" t="s">
        <v>181</v>
      </c>
      <c r="H189" s="173" t="s">
        <v>181</v>
      </c>
      <c r="I189" s="173" t="s">
        <v>181</v>
      </c>
      <c r="J189" s="262" t="s">
        <v>181</v>
      </c>
      <c r="K189" s="173">
        <v>479</v>
      </c>
      <c r="L189" s="173">
        <v>381</v>
      </c>
      <c r="M189" s="262">
        <f t="shared" si="36"/>
        <v>125.72178477690288</v>
      </c>
      <c r="N189" s="173">
        <f>K189</f>
        <v>479</v>
      </c>
      <c r="O189" s="173">
        <f>L189</f>
        <v>381</v>
      </c>
      <c r="P189" s="262">
        <f t="shared" si="37"/>
        <v>125.72178477690288</v>
      </c>
      <c r="Q189" s="129"/>
      <c r="R189" s="129"/>
      <c r="S189" s="129"/>
      <c r="T189" s="129"/>
      <c r="U189" s="129"/>
      <c r="V189" s="79"/>
      <c r="W189" s="129"/>
      <c r="X189" s="129"/>
      <c r="Y189" s="170"/>
      <c r="Z189" s="170"/>
      <c r="AA189" s="170"/>
      <c r="AB189" s="170"/>
    </row>
    <row r="190" spans="1:28" x14ac:dyDescent="0.2">
      <c r="A190" s="77" t="s">
        <v>99</v>
      </c>
      <c r="B190" s="173">
        <f>H190</f>
        <v>35</v>
      </c>
      <c r="C190" s="173">
        <f>I190</f>
        <v>488</v>
      </c>
      <c r="D190" s="101">
        <f t="shared" si="34"/>
        <v>7.1721311475409832</v>
      </c>
      <c r="E190" s="173" t="s">
        <v>181</v>
      </c>
      <c r="F190" s="173" t="s">
        <v>181</v>
      </c>
      <c r="G190" s="262" t="s">
        <v>181</v>
      </c>
      <c r="H190" s="173">
        <v>35</v>
      </c>
      <c r="I190" s="173">
        <v>488</v>
      </c>
      <c r="J190" s="262">
        <f t="shared" si="35"/>
        <v>7.1721311475409841</v>
      </c>
      <c r="K190" s="173">
        <v>322</v>
      </c>
      <c r="L190" s="173">
        <v>224</v>
      </c>
      <c r="M190" s="262">
        <f t="shared" si="36"/>
        <v>143.75</v>
      </c>
      <c r="N190" s="173">
        <f>H190+K190</f>
        <v>357</v>
      </c>
      <c r="O190" s="173">
        <f>I190+L190</f>
        <v>712</v>
      </c>
      <c r="P190" s="262">
        <f t="shared" si="37"/>
        <v>50.140449438202246</v>
      </c>
      <c r="Q190" s="129"/>
      <c r="R190" s="129"/>
      <c r="S190" s="129"/>
      <c r="T190" s="129"/>
      <c r="U190" s="79"/>
      <c r="V190" s="79"/>
      <c r="W190" s="129"/>
      <c r="X190" s="129"/>
    </row>
    <row r="191" spans="1:28" s="171" customFormat="1" ht="15" x14ac:dyDescent="0.25">
      <c r="A191" s="78" t="s">
        <v>100</v>
      </c>
      <c r="B191" s="173">
        <f>E191+H191</f>
        <v>12977</v>
      </c>
      <c r="C191" s="173">
        <f>F191+I191</f>
        <v>10869</v>
      </c>
      <c r="D191" s="101">
        <f t="shared" si="34"/>
        <v>119.39460851964303</v>
      </c>
      <c r="E191" s="173">
        <v>10463</v>
      </c>
      <c r="F191" s="173">
        <v>9095</v>
      </c>
      <c r="G191" s="262">
        <f t="shared" si="38"/>
        <v>115.04123144584936</v>
      </c>
      <c r="H191" s="173">
        <v>2514</v>
      </c>
      <c r="I191" s="173">
        <v>1774</v>
      </c>
      <c r="J191" s="262">
        <f t="shared" si="35"/>
        <v>141.71364148816235</v>
      </c>
      <c r="K191" s="173">
        <v>19456</v>
      </c>
      <c r="L191" s="173">
        <v>28384</v>
      </c>
      <c r="M191" s="262">
        <f t="shared" si="36"/>
        <v>68.545659526493807</v>
      </c>
      <c r="N191" s="173">
        <f t="shared" si="39"/>
        <v>32433</v>
      </c>
      <c r="O191" s="173">
        <f t="shared" si="39"/>
        <v>39253</v>
      </c>
      <c r="P191" s="262">
        <f t="shared" si="37"/>
        <v>82.625531806486137</v>
      </c>
      <c r="Q191" s="129"/>
      <c r="R191" s="129"/>
      <c r="S191" s="129"/>
      <c r="T191" s="129"/>
      <c r="U191" s="79"/>
      <c r="V191" s="79"/>
      <c r="W191" s="129"/>
      <c r="X191" s="129"/>
      <c r="Y191" s="156"/>
      <c r="Z191" s="156"/>
      <c r="AA191" s="156"/>
      <c r="AB191" s="156"/>
    </row>
    <row r="192" spans="1:28" s="170" customFormat="1" x14ac:dyDescent="0.2">
      <c r="A192" s="78" t="s">
        <v>101</v>
      </c>
      <c r="B192" s="173" t="s">
        <v>181</v>
      </c>
      <c r="C192" s="173" t="s">
        <v>181</v>
      </c>
      <c r="D192" s="262" t="s">
        <v>181</v>
      </c>
      <c r="E192" s="173" t="s">
        <v>181</v>
      </c>
      <c r="F192" s="173" t="s">
        <v>181</v>
      </c>
      <c r="G192" s="262" t="s">
        <v>181</v>
      </c>
      <c r="H192" s="173" t="s">
        <v>181</v>
      </c>
      <c r="I192" s="173" t="s">
        <v>181</v>
      </c>
      <c r="J192" s="262" t="s">
        <v>181</v>
      </c>
      <c r="K192" s="173">
        <v>5</v>
      </c>
      <c r="L192" s="173">
        <v>4</v>
      </c>
      <c r="M192" s="262">
        <f t="shared" si="36"/>
        <v>125</v>
      </c>
      <c r="N192" s="173">
        <f>K192</f>
        <v>5</v>
      </c>
      <c r="O192" s="173">
        <f>L192</f>
        <v>4</v>
      </c>
      <c r="P192" s="262">
        <f t="shared" si="37"/>
        <v>125</v>
      </c>
      <c r="Q192" s="129"/>
      <c r="R192" s="129"/>
      <c r="S192" s="129"/>
      <c r="T192" s="129"/>
      <c r="U192" s="129"/>
      <c r="V192" s="79"/>
      <c r="W192" s="129"/>
      <c r="X192" s="129"/>
      <c r="Y192" s="156"/>
      <c r="Z192" s="156"/>
      <c r="AA192" s="156"/>
      <c r="AB192" s="156"/>
    </row>
    <row r="193" spans="1:28" x14ac:dyDescent="0.2">
      <c r="A193" s="78" t="s">
        <v>102</v>
      </c>
      <c r="B193" s="173">
        <f>E193</f>
        <v>84</v>
      </c>
      <c r="C193" s="173">
        <f>F193</f>
        <v>99</v>
      </c>
      <c r="D193" s="101">
        <f t="shared" ref="D193:D194" si="41">B193/C193*100</f>
        <v>84.848484848484844</v>
      </c>
      <c r="E193" s="173">
        <v>84</v>
      </c>
      <c r="F193" s="173">
        <v>99</v>
      </c>
      <c r="G193" s="262">
        <f t="shared" si="38"/>
        <v>84.848484848484844</v>
      </c>
      <c r="H193" s="173" t="s">
        <v>181</v>
      </c>
      <c r="I193" s="173" t="s">
        <v>181</v>
      </c>
      <c r="J193" s="262" t="s">
        <v>181</v>
      </c>
      <c r="K193" s="173">
        <v>109</v>
      </c>
      <c r="L193" s="173">
        <v>80</v>
      </c>
      <c r="M193" s="262">
        <f t="shared" si="36"/>
        <v>136.25</v>
      </c>
      <c r="N193" s="173">
        <f>E193+K193</f>
        <v>193</v>
      </c>
      <c r="O193" s="173">
        <f>F193+L193</f>
        <v>179</v>
      </c>
      <c r="P193" s="262">
        <f t="shared" si="37"/>
        <v>107.82122905027933</v>
      </c>
      <c r="Q193" s="129"/>
      <c r="R193" s="129"/>
      <c r="S193" s="129"/>
      <c r="T193" s="129"/>
      <c r="U193" s="176"/>
      <c r="V193" s="177"/>
      <c r="W193" s="176"/>
      <c r="X193" s="176"/>
    </row>
    <row r="194" spans="1:28" x14ac:dyDescent="0.2">
      <c r="A194" s="80" t="s">
        <v>103</v>
      </c>
      <c r="B194" s="303">
        <f>H194</f>
        <v>802</v>
      </c>
      <c r="C194" s="303">
        <f>I194</f>
        <v>736</v>
      </c>
      <c r="D194" s="82">
        <f t="shared" si="41"/>
        <v>108.96739130434783</v>
      </c>
      <c r="E194" s="303" t="s">
        <v>181</v>
      </c>
      <c r="F194" s="303" t="s">
        <v>181</v>
      </c>
      <c r="G194" s="81" t="s">
        <v>181</v>
      </c>
      <c r="H194" s="303">
        <v>802</v>
      </c>
      <c r="I194" s="303">
        <v>736</v>
      </c>
      <c r="J194" s="81">
        <f t="shared" si="35"/>
        <v>108.96739130434783</v>
      </c>
      <c r="K194" s="303">
        <v>951</v>
      </c>
      <c r="L194" s="303">
        <v>2602</v>
      </c>
      <c r="M194" s="81">
        <f t="shared" si="36"/>
        <v>36.548808608762492</v>
      </c>
      <c r="N194" s="303">
        <f>H194+K194</f>
        <v>1753</v>
      </c>
      <c r="O194" s="303">
        <f>I194+L194</f>
        <v>3338</v>
      </c>
      <c r="P194" s="81">
        <f t="shared" si="37"/>
        <v>52.516476932294786</v>
      </c>
      <c r="Q194" s="129"/>
      <c r="R194" s="129"/>
      <c r="S194" s="129"/>
      <c r="T194" s="129"/>
    </row>
    <row r="195" spans="1:28" x14ac:dyDescent="0.2">
      <c r="A195" s="172"/>
      <c r="B195" s="286"/>
      <c r="C195" s="287"/>
      <c r="D195" s="287"/>
      <c r="E195" s="302"/>
      <c r="F195" s="302"/>
      <c r="G195" s="302"/>
      <c r="H195" s="286"/>
      <c r="I195" s="286"/>
      <c r="J195" s="288"/>
      <c r="K195" s="286"/>
      <c r="L195" s="286"/>
      <c r="M195" s="288"/>
      <c r="N195" s="286"/>
      <c r="O195" s="286"/>
      <c r="P195" s="288"/>
      <c r="Q195" s="129"/>
      <c r="R195" s="129"/>
      <c r="S195" s="129"/>
      <c r="T195" s="129"/>
    </row>
    <row r="196" spans="1:28" x14ac:dyDescent="0.2">
      <c r="A196" s="399" t="s">
        <v>203</v>
      </c>
      <c r="B196" s="399"/>
      <c r="C196" s="399"/>
      <c r="D196" s="399"/>
      <c r="E196" s="399"/>
      <c r="F196" s="399"/>
      <c r="G196" s="399"/>
      <c r="H196" s="399"/>
      <c r="I196" s="399"/>
      <c r="J196" s="399"/>
      <c r="K196" s="399"/>
      <c r="L196" s="399"/>
      <c r="M196" s="399"/>
      <c r="N196" s="399"/>
      <c r="O196" s="399"/>
      <c r="P196" s="399"/>
      <c r="Q196" s="177"/>
      <c r="R196" s="177"/>
      <c r="S196" s="177"/>
    </row>
    <row r="197" spans="1:28" ht="24.75" customHeight="1" x14ac:dyDescent="0.2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P197" s="190" t="s">
        <v>139</v>
      </c>
      <c r="Q197" s="159"/>
      <c r="R197" s="159"/>
    </row>
    <row r="198" spans="1:28" x14ac:dyDescent="0.2">
      <c r="A198" s="345"/>
      <c r="B198" s="343" t="s">
        <v>176</v>
      </c>
      <c r="C198" s="343"/>
      <c r="D198" s="343"/>
      <c r="E198" s="344" t="s">
        <v>78</v>
      </c>
      <c r="F198" s="346"/>
      <c r="G198" s="346"/>
      <c r="H198" s="346"/>
      <c r="I198" s="346"/>
      <c r="J198" s="346"/>
      <c r="K198" s="337" t="s">
        <v>206</v>
      </c>
      <c r="L198" s="338"/>
      <c r="M198" s="339"/>
      <c r="N198" s="343" t="s">
        <v>79</v>
      </c>
      <c r="O198" s="343"/>
      <c r="P198" s="344"/>
    </row>
    <row r="199" spans="1:28" ht="36" customHeight="1" x14ac:dyDescent="0.2">
      <c r="A199" s="345"/>
      <c r="B199" s="343"/>
      <c r="C199" s="343"/>
      <c r="D199" s="343"/>
      <c r="E199" s="343" t="s">
        <v>77</v>
      </c>
      <c r="F199" s="343"/>
      <c r="G199" s="343"/>
      <c r="H199" s="343" t="s">
        <v>76</v>
      </c>
      <c r="I199" s="343"/>
      <c r="J199" s="343"/>
      <c r="K199" s="340"/>
      <c r="L199" s="341"/>
      <c r="M199" s="342"/>
      <c r="N199" s="343"/>
      <c r="O199" s="343"/>
      <c r="P199" s="344"/>
      <c r="T199" s="129"/>
      <c r="U199" s="129"/>
      <c r="V199" s="79"/>
      <c r="W199" s="129"/>
      <c r="X199" s="129"/>
      <c r="Y199" s="195"/>
    </row>
    <row r="200" spans="1:28" ht="36.75" customHeight="1" x14ac:dyDescent="0.2">
      <c r="A200" s="345"/>
      <c r="B200" s="21" t="s">
        <v>174</v>
      </c>
      <c r="C200" s="21" t="s">
        <v>75</v>
      </c>
      <c r="D200" s="21" t="s">
        <v>175</v>
      </c>
      <c r="E200" s="21" t="s">
        <v>174</v>
      </c>
      <c r="F200" s="21" t="s">
        <v>75</v>
      </c>
      <c r="G200" s="21" t="s">
        <v>175</v>
      </c>
      <c r="H200" s="21" t="s">
        <v>174</v>
      </c>
      <c r="I200" s="21" t="s">
        <v>75</v>
      </c>
      <c r="J200" s="21" t="s">
        <v>175</v>
      </c>
      <c r="K200" s="21" t="s">
        <v>174</v>
      </c>
      <c r="L200" s="21" t="s">
        <v>75</v>
      </c>
      <c r="M200" s="22" t="s">
        <v>175</v>
      </c>
      <c r="N200" s="21" t="s">
        <v>174</v>
      </c>
      <c r="O200" s="21" t="s">
        <v>75</v>
      </c>
      <c r="P200" s="22" t="s">
        <v>175</v>
      </c>
      <c r="T200" s="129"/>
      <c r="U200" s="129"/>
      <c r="V200" s="79"/>
      <c r="W200" s="129"/>
      <c r="X200" s="129"/>
      <c r="Y200" s="196"/>
      <c r="Z200" s="170"/>
      <c r="AA200" s="170"/>
      <c r="AB200" s="170"/>
    </row>
    <row r="201" spans="1:28" x14ac:dyDescent="0.2">
      <c r="A201" s="72" t="s">
        <v>83</v>
      </c>
      <c r="B201" s="126">
        <f>SUM(B202:B221)</f>
        <v>2390748</v>
      </c>
      <c r="C201" s="126">
        <f>SUM(C202:C221)</f>
        <v>2217332</v>
      </c>
      <c r="D201" s="163">
        <f>B201/C201%</f>
        <v>107.82093074018685</v>
      </c>
      <c r="E201" s="126">
        <f>SUM(E202:E221)</f>
        <v>347344</v>
      </c>
      <c r="F201" s="126">
        <f>SUM(F202:F221)</f>
        <v>273340</v>
      </c>
      <c r="G201" s="163">
        <f>E201/F201%</f>
        <v>127.07397380551693</v>
      </c>
      <c r="H201" s="126">
        <f>SUM(H202:H221)</f>
        <v>2043404</v>
      </c>
      <c r="I201" s="126">
        <f>SUM(I202:I221)</f>
        <v>1943992</v>
      </c>
      <c r="J201" s="163">
        <f>H201/I201%</f>
        <v>105.11380705270393</v>
      </c>
      <c r="K201" s="126">
        <f>SUM(K202:K221)</f>
        <v>1593542</v>
      </c>
      <c r="L201" s="126">
        <f>SUM(L202:L221)</f>
        <v>1655577</v>
      </c>
      <c r="M201" s="163">
        <f>K201/L201%</f>
        <v>96.252967998468208</v>
      </c>
      <c r="N201" s="126">
        <f>SUM(N202:N221)</f>
        <v>3984290</v>
      </c>
      <c r="O201" s="126">
        <f>SUM(O202:O221)</f>
        <v>3872909</v>
      </c>
      <c r="P201" s="163">
        <f>N201/O201%</f>
        <v>102.87590025998546</v>
      </c>
      <c r="Q201" s="129"/>
      <c r="R201" s="129"/>
      <c r="S201" s="129"/>
      <c r="T201" s="129"/>
      <c r="U201" s="129"/>
      <c r="V201" s="79"/>
      <c r="W201" s="129"/>
      <c r="X201" s="129"/>
      <c r="Y201" s="195"/>
    </row>
    <row r="202" spans="1:28" x14ac:dyDescent="0.2">
      <c r="A202" s="77" t="s">
        <v>84</v>
      </c>
      <c r="B202" s="126">
        <f>E202+H202</f>
        <v>291464</v>
      </c>
      <c r="C202" s="162">
        <f>F202+I202</f>
        <v>268341</v>
      </c>
      <c r="D202" s="163">
        <f t="shared" ref="D202:D219" si="42">B202/C202*100</f>
        <v>108.61702088014877</v>
      </c>
      <c r="E202" s="126">
        <v>16409</v>
      </c>
      <c r="F202" s="126">
        <v>8473</v>
      </c>
      <c r="G202" s="163">
        <f t="shared" ref="G202:G221" si="43">E202/F202%</f>
        <v>193.66222117313819</v>
      </c>
      <c r="H202" s="126">
        <v>275055</v>
      </c>
      <c r="I202" s="126">
        <v>259868</v>
      </c>
      <c r="J202" s="163">
        <f t="shared" ref="J202:J221" si="44">H202/I202%</f>
        <v>105.84412086136039</v>
      </c>
      <c r="K202" s="126">
        <v>110980</v>
      </c>
      <c r="L202" s="126">
        <v>109380</v>
      </c>
      <c r="M202" s="163">
        <f t="shared" ref="M202:M221" si="45">K202/L202%</f>
        <v>101.46279027244469</v>
      </c>
      <c r="N202" s="126">
        <f>E202+H202+K202</f>
        <v>402444</v>
      </c>
      <c r="O202" s="126">
        <f>F202+I202+L202</f>
        <v>377721</v>
      </c>
      <c r="P202" s="163">
        <f t="shared" ref="P202:P221" si="46">N202/O202%</f>
        <v>106.54530725058972</v>
      </c>
      <c r="Q202" s="129"/>
      <c r="R202" s="129"/>
      <c r="S202" s="129"/>
      <c r="T202" s="129"/>
      <c r="U202" s="129"/>
      <c r="V202" s="79"/>
      <c r="W202" s="129"/>
      <c r="X202" s="129"/>
      <c r="Y202" s="195"/>
    </row>
    <row r="203" spans="1:28" s="170" customFormat="1" x14ac:dyDescent="0.2">
      <c r="A203" s="78" t="s">
        <v>85</v>
      </c>
      <c r="B203" s="126">
        <f t="shared" ref="B203:B218" si="47">E203+H203</f>
        <v>143353</v>
      </c>
      <c r="C203" s="162">
        <f>F203+I203</f>
        <v>130590</v>
      </c>
      <c r="D203" s="163">
        <f t="shared" si="42"/>
        <v>109.77333639635501</v>
      </c>
      <c r="E203" s="126">
        <v>72042</v>
      </c>
      <c r="F203" s="126">
        <v>61052</v>
      </c>
      <c r="G203" s="163">
        <f t="shared" si="43"/>
        <v>118.00104828670642</v>
      </c>
      <c r="H203" s="126">
        <v>71311</v>
      </c>
      <c r="I203" s="126">
        <v>69538</v>
      </c>
      <c r="J203" s="163">
        <f t="shared" si="44"/>
        <v>102.54968506428141</v>
      </c>
      <c r="K203" s="126">
        <v>100670</v>
      </c>
      <c r="L203" s="126">
        <v>112622</v>
      </c>
      <c r="M203" s="163">
        <f t="shared" si="45"/>
        <v>89.387508657278332</v>
      </c>
      <c r="N203" s="126">
        <f t="shared" ref="N203:N218" si="48">E203+H203+K203</f>
        <v>244023</v>
      </c>
      <c r="O203" s="126">
        <f t="shared" ref="O203:O206" si="49">F203+I203+L203</f>
        <v>243212</v>
      </c>
      <c r="P203" s="163">
        <f t="shared" si="46"/>
        <v>100.33345394141737</v>
      </c>
      <c r="Q203" s="129"/>
      <c r="R203" s="129"/>
      <c r="S203" s="129"/>
      <c r="T203" s="129"/>
      <c r="U203" s="129"/>
      <c r="V203" s="79"/>
      <c r="W203" s="129"/>
      <c r="X203" s="129"/>
      <c r="Y203" s="196"/>
    </row>
    <row r="204" spans="1:28" x14ac:dyDescent="0.2">
      <c r="A204" s="78" t="s">
        <v>86</v>
      </c>
      <c r="B204" s="126">
        <f t="shared" si="47"/>
        <v>230550</v>
      </c>
      <c r="C204" s="162">
        <f t="shared" ref="C204:C206" si="50">F204+I204</f>
        <v>193958</v>
      </c>
      <c r="D204" s="163">
        <f t="shared" si="42"/>
        <v>118.86594004887657</v>
      </c>
      <c r="E204" s="126">
        <v>29174</v>
      </c>
      <c r="F204" s="126">
        <v>22335</v>
      </c>
      <c r="G204" s="163">
        <f t="shared" si="43"/>
        <v>130.62010297738976</v>
      </c>
      <c r="H204" s="126">
        <v>201376</v>
      </c>
      <c r="I204" s="126">
        <v>171623</v>
      </c>
      <c r="J204" s="163">
        <f t="shared" si="44"/>
        <v>117.33625446472792</v>
      </c>
      <c r="K204" s="126">
        <v>54491</v>
      </c>
      <c r="L204" s="126">
        <v>47512</v>
      </c>
      <c r="M204" s="163">
        <f t="shared" si="45"/>
        <v>114.68892069371948</v>
      </c>
      <c r="N204" s="126">
        <f t="shared" si="48"/>
        <v>285041</v>
      </c>
      <c r="O204" s="126">
        <f t="shared" si="49"/>
        <v>241470</v>
      </c>
      <c r="P204" s="163">
        <f t="shared" si="46"/>
        <v>118.04406344473435</v>
      </c>
      <c r="Q204" s="129"/>
      <c r="R204" s="129"/>
      <c r="S204" s="129"/>
      <c r="T204" s="129"/>
      <c r="U204" s="129"/>
      <c r="V204" s="79"/>
      <c r="W204" s="129"/>
      <c r="X204" s="129"/>
      <c r="Y204" s="195"/>
    </row>
    <row r="205" spans="1:28" x14ac:dyDescent="0.2">
      <c r="A205" s="78" t="s">
        <v>87</v>
      </c>
      <c r="B205" s="126">
        <f t="shared" si="47"/>
        <v>102622</v>
      </c>
      <c r="C205" s="162">
        <f t="shared" si="50"/>
        <v>96590</v>
      </c>
      <c r="D205" s="163">
        <f t="shared" si="42"/>
        <v>106.24495289367428</v>
      </c>
      <c r="E205" s="126">
        <v>18627</v>
      </c>
      <c r="F205" s="126">
        <v>14162</v>
      </c>
      <c r="G205" s="163">
        <f t="shared" si="43"/>
        <v>131.52803276373393</v>
      </c>
      <c r="H205" s="126">
        <v>83995</v>
      </c>
      <c r="I205" s="126">
        <v>82428</v>
      </c>
      <c r="J205" s="163">
        <f t="shared" si="44"/>
        <v>101.90105304022906</v>
      </c>
      <c r="K205" s="126">
        <v>68254</v>
      </c>
      <c r="L205" s="126">
        <v>78005</v>
      </c>
      <c r="M205" s="163">
        <f t="shared" si="45"/>
        <v>87.499519261585803</v>
      </c>
      <c r="N205" s="126">
        <f t="shared" si="48"/>
        <v>170876</v>
      </c>
      <c r="O205" s="126">
        <f t="shared" si="49"/>
        <v>174595</v>
      </c>
      <c r="P205" s="163">
        <f t="shared" si="46"/>
        <v>97.869927546607855</v>
      </c>
      <c r="Q205" s="129"/>
      <c r="R205" s="129"/>
      <c r="S205" s="129"/>
      <c r="T205" s="129"/>
      <c r="U205" s="129"/>
      <c r="V205" s="79"/>
      <c r="W205" s="129"/>
      <c r="X205" s="129"/>
      <c r="Y205" s="195"/>
    </row>
    <row r="206" spans="1:28" s="170" customFormat="1" x14ac:dyDescent="0.2">
      <c r="A206" s="78" t="s">
        <v>88</v>
      </c>
      <c r="B206" s="126">
        <f t="shared" si="47"/>
        <v>65489</v>
      </c>
      <c r="C206" s="162">
        <f t="shared" si="50"/>
        <v>60044</v>
      </c>
      <c r="D206" s="163">
        <f t="shared" si="42"/>
        <v>109.06834987675704</v>
      </c>
      <c r="E206" s="126">
        <v>2039</v>
      </c>
      <c r="F206" s="126">
        <v>1779</v>
      </c>
      <c r="G206" s="163">
        <f t="shared" si="43"/>
        <v>114.61495222034851</v>
      </c>
      <c r="H206" s="126">
        <v>63450</v>
      </c>
      <c r="I206" s="126">
        <v>58265</v>
      </c>
      <c r="J206" s="163">
        <f t="shared" si="44"/>
        <v>108.89899596670385</v>
      </c>
      <c r="K206" s="126">
        <v>39771</v>
      </c>
      <c r="L206" s="126">
        <v>43609</v>
      </c>
      <c r="M206" s="163">
        <f t="shared" si="45"/>
        <v>91.199064413309188</v>
      </c>
      <c r="N206" s="126">
        <f t="shared" si="48"/>
        <v>105260</v>
      </c>
      <c r="O206" s="126">
        <f t="shared" si="49"/>
        <v>103653</v>
      </c>
      <c r="P206" s="163">
        <f t="shared" si="46"/>
        <v>101.55036516068034</v>
      </c>
      <c r="Q206" s="129"/>
      <c r="R206" s="129"/>
      <c r="S206" s="129"/>
      <c r="T206" s="129"/>
      <c r="U206" s="129"/>
      <c r="V206" s="79"/>
      <c r="W206" s="129"/>
      <c r="X206" s="129"/>
      <c r="Y206" s="195"/>
      <c r="Z206" s="156"/>
      <c r="AA206" s="156"/>
      <c r="AB206" s="156"/>
    </row>
    <row r="207" spans="1:28" x14ac:dyDescent="0.2">
      <c r="A207" s="78" t="s">
        <v>89</v>
      </c>
      <c r="B207" s="126">
        <f t="shared" si="47"/>
        <v>210931</v>
      </c>
      <c r="C207" s="162">
        <f>F207+I207</f>
        <v>190618</v>
      </c>
      <c r="D207" s="163">
        <f t="shared" si="42"/>
        <v>110.65639131666474</v>
      </c>
      <c r="E207" s="126">
        <v>17229</v>
      </c>
      <c r="F207" s="126">
        <v>12676</v>
      </c>
      <c r="G207" s="163">
        <f t="shared" si="43"/>
        <v>135.91827074787</v>
      </c>
      <c r="H207" s="126">
        <v>193702</v>
      </c>
      <c r="I207" s="126">
        <v>177942</v>
      </c>
      <c r="J207" s="163">
        <f t="shared" si="44"/>
        <v>108.85681851389778</v>
      </c>
      <c r="K207" s="126">
        <v>60543</v>
      </c>
      <c r="L207" s="126">
        <v>59091</v>
      </c>
      <c r="M207" s="163">
        <f t="shared" si="45"/>
        <v>102.45722698888156</v>
      </c>
      <c r="N207" s="126">
        <f t="shared" si="48"/>
        <v>271474</v>
      </c>
      <c r="O207" s="126">
        <f>F207+I207+L207</f>
        <v>249709</v>
      </c>
      <c r="P207" s="163">
        <f t="shared" si="46"/>
        <v>108.7161455934708</v>
      </c>
      <c r="Q207" s="129"/>
      <c r="R207" s="129"/>
      <c r="S207" s="129"/>
      <c r="T207" s="129"/>
      <c r="U207" s="129"/>
      <c r="V207" s="79"/>
      <c r="W207" s="129"/>
      <c r="X207" s="129"/>
      <c r="Y207" s="196"/>
      <c r="Z207" s="170"/>
      <c r="AA207" s="170"/>
      <c r="AB207" s="170"/>
    </row>
    <row r="208" spans="1:28" x14ac:dyDescent="0.2">
      <c r="A208" s="78" t="s">
        <v>90</v>
      </c>
      <c r="B208" s="126">
        <f t="shared" si="47"/>
        <v>70249</v>
      </c>
      <c r="C208" s="162">
        <f>F208+I208</f>
        <v>67326</v>
      </c>
      <c r="D208" s="163">
        <f t="shared" si="42"/>
        <v>104.34156195229183</v>
      </c>
      <c r="E208" s="126">
        <v>3200</v>
      </c>
      <c r="F208" s="126">
        <v>2481</v>
      </c>
      <c r="G208" s="163">
        <f t="shared" si="43"/>
        <v>128.9802498992342</v>
      </c>
      <c r="H208" s="126">
        <v>67049</v>
      </c>
      <c r="I208" s="126">
        <v>64845</v>
      </c>
      <c r="J208" s="163">
        <f t="shared" si="44"/>
        <v>103.39887423856889</v>
      </c>
      <c r="K208" s="126">
        <v>97739</v>
      </c>
      <c r="L208" s="126">
        <v>88726</v>
      </c>
      <c r="M208" s="163">
        <f t="shared" si="45"/>
        <v>110.15823997475374</v>
      </c>
      <c r="N208" s="126">
        <f t="shared" si="48"/>
        <v>167988</v>
      </c>
      <c r="O208" s="126">
        <f t="shared" ref="O208:O218" si="51">F208+I208+L208</f>
        <v>156052</v>
      </c>
      <c r="P208" s="163">
        <f t="shared" si="46"/>
        <v>107.64873247379079</v>
      </c>
      <c r="Q208" s="129"/>
      <c r="R208" s="129"/>
      <c r="S208" s="129"/>
      <c r="T208" s="129"/>
      <c r="U208" s="129"/>
      <c r="V208" s="79"/>
      <c r="W208" s="129"/>
      <c r="X208" s="129"/>
      <c r="Y208" s="197"/>
    </row>
    <row r="209" spans="1:28" x14ac:dyDescent="0.2">
      <c r="A209" s="78" t="s">
        <v>91</v>
      </c>
      <c r="B209" s="126">
        <f t="shared" si="47"/>
        <v>121506</v>
      </c>
      <c r="C209" s="162">
        <f>F209+I209</f>
        <v>108912</v>
      </c>
      <c r="D209" s="163">
        <f t="shared" si="42"/>
        <v>111.56346408109299</v>
      </c>
      <c r="E209" s="126">
        <v>20651</v>
      </c>
      <c r="F209" s="126">
        <v>15000</v>
      </c>
      <c r="G209" s="163">
        <f t="shared" si="43"/>
        <v>137.67333333333335</v>
      </c>
      <c r="H209" s="126">
        <v>100855</v>
      </c>
      <c r="I209" s="126">
        <v>93912</v>
      </c>
      <c r="J209" s="163">
        <f t="shared" si="44"/>
        <v>107.39309140471931</v>
      </c>
      <c r="K209" s="126">
        <v>76343</v>
      </c>
      <c r="L209" s="126">
        <v>71998</v>
      </c>
      <c r="M209" s="163">
        <f t="shared" si="45"/>
        <v>106.03488985805161</v>
      </c>
      <c r="N209" s="126">
        <f t="shared" si="48"/>
        <v>197849</v>
      </c>
      <c r="O209" s="126">
        <f t="shared" si="51"/>
        <v>180910</v>
      </c>
      <c r="P209" s="163">
        <f t="shared" si="46"/>
        <v>109.36321928030513</v>
      </c>
      <c r="Q209" s="129"/>
      <c r="R209" s="129"/>
      <c r="S209" s="129"/>
      <c r="T209" s="129"/>
      <c r="U209" s="129"/>
      <c r="V209" s="79"/>
      <c r="W209" s="129"/>
      <c r="X209" s="129"/>
      <c r="Y209" s="195"/>
    </row>
    <row r="210" spans="1:28" s="170" customFormat="1" x14ac:dyDescent="0.2">
      <c r="A210" s="78" t="s">
        <v>92</v>
      </c>
      <c r="B210" s="126">
        <f t="shared" si="47"/>
        <v>241798</v>
      </c>
      <c r="C210" s="162">
        <f t="shared" ref="C210:C218" si="52">F210+I210</f>
        <v>213937</v>
      </c>
      <c r="D210" s="163">
        <f t="shared" si="42"/>
        <v>113.02299275020215</v>
      </c>
      <c r="E210" s="126">
        <v>32662</v>
      </c>
      <c r="F210" s="126">
        <v>23735</v>
      </c>
      <c r="G210" s="163">
        <f t="shared" si="43"/>
        <v>137.6111228144091</v>
      </c>
      <c r="H210" s="126">
        <v>209136</v>
      </c>
      <c r="I210" s="126">
        <v>190202</v>
      </c>
      <c r="J210" s="163">
        <f t="shared" si="44"/>
        <v>109.9546797615167</v>
      </c>
      <c r="K210" s="126">
        <v>104388</v>
      </c>
      <c r="L210" s="126">
        <v>96034</v>
      </c>
      <c r="M210" s="163">
        <f t="shared" si="45"/>
        <v>108.69900243663702</v>
      </c>
      <c r="N210" s="126">
        <f t="shared" si="48"/>
        <v>346186</v>
      </c>
      <c r="O210" s="126">
        <f t="shared" si="51"/>
        <v>309971</v>
      </c>
      <c r="P210" s="163">
        <f t="shared" si="46"/>
        <v>111.68335102316023</v>
      </c>
      <c r="Q210" s="129"/>
      <c r="R210" s="129"/>
      <c r="S210" s="129"/>
      <c r="T210" s="129"/>
      <c r="U210" s="129"/>
      <c r="V210" s="79"/>
      <c r="W210" s="129"/>
      <c r="X210" s="129"/>
      <c r="Y210" s="195"/>
      <c r="Z210" s="156"/>
      <c r="AA210" s="156"/>
      <c r="AB210" s="156"/>
    </row>
    <row r="211" spans="1:28" x14ac:dyDescent="0.2">
      <c r="A211" s="78" t="s">
        <v>93</v>
      </c>
      <c r="B211" s="126">
        <f t="shared" si="47"/>
        <v>93684</v>
      </c>
      <c r="C211" s="162">
        <f t="shared" si="52"/>
        <v>88518</v>
      </c>
      <c r="D211" s="163">
        <f t="shared" si="42"/>
        <v>105.83610113197315</v>
      </c>
      <c r="E211" s="126">
        <v>30040</v>
      </c>
      <c r="F211" s="126">
        <v>26651</v>
      </c>
      <c r="G211" s="163">
        <f t="shared" si="43"/>
        <v>112.71622077970808</v>
      </c>
      <c r="H211" s="126">
        <v>63644</v>
      </c>
      <c r="I211" s="126">
        <v>61867</v>
      </c>
      <c r="J211" s="163">
        <f t="shared" si="44"/>
        <v>102.87229055877933</v>
      </c>
      <c r="K211" s="126">
        <v>69625</v>
      </c>
      <c r="L211" s="126">
        <v>76931</v>
      </c>
      <c r="M211" s="163">
        <f t="shared" si="45"/>
        <v>90.503178172648219</v>
      </c>
      <c r="N211" s="126">
        <f t="shared" si="48"/>
        <v>163309</v>
      </c>
      <c r="O211" s="126">
        <f t="shared" si="51"/>
        <v>165449</v>
      </c>
      <c r="P211" s="163">
        <f t="shared" si="46"/>
        <v>98.706550054699633</v>
      </c>
      <c r="Q211" s="129"/>
      <c r="R211" s="129"/>
      <c r="S211" s="129"/>
      <c r="T211" s="129"/>
      <c r="U211" s="129"/>
      <c r="V211" s="79"/>
      <c r="W211" s="129"/>
      <c r="X211" s="129"/>
      <c r="Y211" s="195"/>
    </row>
    <row r="212" spans="1:28" x14ac:dyDescent="0.2">
      <c r="A212" s="78" t="s">
        <v>94</v>
      </c>
      <c r="B212" s="126">
        <f t="shared" si="47"/>
        <v>119395</v>
      </c>
      <c r="C212" s="162">
        <f t="shared" si="52"/>
        <v>121356</v>
      </c>
      <c r="D212" s="163">
        <f t="shared" si="42"/>
        <v>98.384093081512248</v>
      </c>
      <c r="E212" s="126">
        <v>6222</v>
      </c>
      <c r="F212" s="126">
        <v>5190</v>
      </c>
      <c r="G212" s="163">
        <f t="shared" si="43"/>
        <v>119.88439306358381</v>
      </c>
      <c r="H212" s="126">
        <v>113173</v>
      </c>
      <c r="I212" s="126">
        <v>116166</v>
      </c>
      <c r="J212" s="163">
        <f t="shared" si="44"/>
        <v>97.423514625621948</v>
      </c>
      <c r="K212" s="126">
        <v>133980</v>
      </c>
      <c r="L212" s="126">
        <v>130172</v>
      </c>
      <c r="M212" s="163">
        <f t="shared" si="45"/>
        <v>102.92536029253603</v>
      </c>
      <c r="N212" s="126">
        <f t="shared" si="48"/>
        <v>253375</v>
      </c>
      <c r="O212" s="126">
        <f t="shared" si="51"/>
        <v>251528</v>
      </c>
      <c r="P212" s="163">
        <f t="shared" si="46"/>
        <v>100.73431188575427</v>
      </c>
      <c r="Q212" s="129"/>
      <c r="R212" s="129"/>
      <c r="S212" s="129"/>
      <c r="T212" s="129"/>
      <c r="U212" s="129"/>
      <c r="V212" s="79"/>
      <c r="W212" s="129"/>
      <c r="X212" s="129"/>
      <c r="Y212" s="195"/>
    </row>
    <row r="213" spans="1:28" x14ac:dyDescent="0.2">
      <c r="A213" s="78" t="s">
        <v>95</v>
      </c>
      <c r="B213" s="126">
        <f t="shared" si="47"/>
        <v>86522</v>
      </c>
      <c r="C213" s="162">
        <f t="shared" si="52"/>
        <v>82118</v>
      </c>
      <c r="D213" s="163">
        <f t="shared" si="42"/>
        <v>105.36301419907936</v>
      </c>
      <c r="E213" s="126">
        <v>1153</v>
      </c>
      <c r="F213" s="126">
        <v>1473</v>
      </c>
      <c r="G213" s="163">
        <f t="shared" si="43"/>
        <v>78.27562797012898</v>
      </c>
      <c r="H213" s="126">
        <v>85369</v>
      </c>
      <c r="I213" s="126">
        <v>80645</v>
      </c>
      <c r="J213" s="163">
        <f t="shared" si="44"/>
        <v>105.85777171554342</v>
      </c>
      <c r="K213" s="126">
        <v>81822</v>
      </c>
      <c r="L213" s="126">
        <v>82877</v>
      </c>
      <c r="M213" s="163">
        <f t="shared" si="45"/>
        <v>98.727029211964719</v>
      </c>
      <c r="N213" s="126">
        <f t="shared" si="48"/>
        <v>168344</v>
      </c>
      <c r="O213" s="126">
        <f t="shared" si="51"/>
        <v>164995</v>
      </c>
      <c r="P213" s="163">
        <f t="shared" si="46"/>
        <v>102.02975847752963</v>
      </c>
      <c r="Q213" s="129"/>
      <c r="R213" s="129"/>
      <c r="S213" s="129"/>
      <c r="T213" s="129"/>
      <c r="U213" s="129"/>
      <c r="V213" s="79"/>
      <c r="W213" s="129"/>
      <c r="X213" s="129"/>
      <c r="Y213" s="195"/>
    </row>
    <row r="214" spans="1:28" x14ac:dyDescent="0.2">
      <c r="A214" s="78" t="s">
        <v>96</v>
      </c>
      <c r="B214" s="126">
        <f t="shared" si="47"/>
        <v>162349</v>
      </c>
      <c r="C214" s="162">
        <f t="shared" si="52"/>
        <v>164292</v>
      </c>
      <c r="D214" s="163">
        <f t="shared" si="42"/>
        <v>98.817349597058893</v>
      </c>
      <c r="E214" s="126">
        <v>27389</v>
      </c>
      <c r="F214" s="126">
        <v>23229</v>
      </c>
      <c r="G214" s="163">
        <f t="shared" si="43"/>
        <v>117.90864867191873</v>
      </c>
      <c r="H214" s="126">
        <v>134960</v>
      </c>
      <c r="I214" s="126">
        <v>141063</v>
      </c>
      <c r="J214" s="163">
        <f t="shared" si="44"/>
        <v>95.673564293967942</v>
      </c>
      <c r="K214" s="126">
        <v>84362</v>
      </c>
      <c r="L214" s="126">
        <v>94575</v>
      </c>
      <c r="M214" s="163">
        <f t="shared" si="45"/>
        <v>89.20116309807031</v>
      </c>
      <c r="N214" s="126">
        <f t="shared" si="48"/>
        <v>246711</v>
      </c>
      <c r="O214" s="126">
        <f t="shared" si="51"/>
        <v>258867</v>
      </c>
      <c r="P214" s="163">
        <f t="shared" si="46"/>
        <v>95.304152325325362</v>
      </c>
      <c r="Q214" s="129"/>
      <c r="R214" s="129"/>
      <c r="S214" s="129"/>
      <c r="T214" s="129"/>
      <c r="U214" s="129"/>
      <c r="V214" s="79"/>
      <c r="W214" s="129"/>
      <c r="X214" s="129"/>
      <c r="Y214" s="195"/>
    </row>
    <row r="215" spans="1:28" ht="15" x14ac:dyDescent="0.25">
      <c r="A215" s="78" t="s">
        <v>97</v>
      </c>
      <c r="B215" s="126">
        <f t="shared" si="47"/>
        <v>62763</v>
      </c>
      <c r="C215" s="162">
        <f t="shared" si="52"/>
        <v>60018</v>
      </c>
      <c r="D215" s="163">
        <f t="shared" si="42"/>
        <v>104.57362791162652</v>
      </c>
      <c r="E215" s="126">
        <v>23940</v>
      </c>
      <c r="F215" s="126">
        <v>17639</v>
      </c>
      <c r="G215" s="163">
        <f t="shared" si="43"/>
        <v>135.72197970406486</v>
      </c>
      <c r="H215" s="126">
        <v>38823</v>
      </c>
      <c r="I215" s="126">
        <v>42379</v>
      </c>
      <c r="J215" s="163">
        <f t="shared" si="44"/>
        <v>91.609051652941318</v>
      </c>
      <c r="K215" s="126">
        <v>70105</v>
      </c>
      <c r="L215" s="126">
        <v>81035</v>
      </c>
      <c r="M215" s="163">
        <f t="shared" si="45"/>
        <v>86.512000987227736</v>
      </c>
      <c r="N215" s="126">
        <f t="shared" si="48"/>
        <v>132868</v>
      </c>
      <c r="O215" s="126">
        <f t="shared" si="51"/>
        <v>141053</v>
      </c>
      <c r="P215" s="163">
        <f t="shared" si="46"/>
        <v>94.197216649060991</v>
      </c>
      <c r="Q215" s="129"/>
      <c r="R215" s="129"/>
      <c r="S215" s="129"/>
      <c r="T215" s="129"/>
      <c r="U215" s="129"/>
      <c r="V215" s="79"/>
      <c r="W215" s="129"/>
      <c r="X215" s="129"/>
      <c r="Y215" s="197"/>
      <c r="Z215" s="171"/>
      <c r="AA215" s="171"/>
      <c r="AB215" s="171"/>
    </row>
    <row r="216" spans="1:28" x14ac:dyDescent="0.2">
      <c r="A216" s="78" t="s">
        <v>98</v>
      </c>
      <c r="B216" s="126">
        <f t="shared" si="47"/>
        <v>129548</v>
      </c>
      <c r="C216" s="162">
        <f t="shared" si="52"/>
        <v>99530</v>
      </c>
      <c r="D216" s="163">
        <f t="shared" si="42"/>
        <v>130.15975082889582</v>
      </c>
      <c r="E216" s="126">
        <v>29457</v>
      </c>
      <c r="F216" s="126">
        <v>23906</v>
      </c>
      <c r="G216" s="163">
        <f t="shared" si="43"/>
        <v>123.2201121057475</v>
      </c>
      <c r="H216" s="126">
        <v>100091</v>
      </c>
      <c r="I216" s="126">
        <v>75624</v>
      </c>
      <c r="J216" s="163">
        <f t="shared" si="44"/>
        <v>132.35348566592617</v>
      </c>
      <c r="K216" s="126">
        <v>284132</v>
      </c>
      <c r="L216" s="126">
        <v>316539</v>
      </c>
      <c r="M216" s="163">
        <f t="shared" si="45"/>
        <v>89.76208302926338</v>
      </c>
      <c r="N216" s="126">
        <f t="shared" si="48"/>
        <v>413680</v>
      </c>
      <c r="O216" s="126">
        <f t="shared" si="51"/>
        <v>416069</v>
      </c>
      <c r="P216" s="163">
        <f t="shared" si="46"/>
        <v>99.425816391031304</v>
      </c>
      <c r="Q216" s="129"/>
      <c r="R216" s="129"/>
      <c r="S216" s="129"/>
      <c r="T216" s="129"/>
      <c r="U216" s="129"/>
      <c r="V216" s="79"/>
      <c r="W216" s="129"/>
      <c r="X216" s="129"/>
      <c r="Y216" s="196"/>
      <c r="Z216" s="170"/>
      <c r="AA216" s="170"/>
      <c r="AB216" s="170"/>
    </row>
    <row r="217" spans="1:28" x14ac:dyDescent="0.2">
      <c r="A217" s="77" t="s">
        <v>99</v>
      </c>
      <c r="B217" s="126">
        <f t="shared" si="47"/>
        <v>131823</v>
      </c>
      <c r="C217" s="162">
        <f t="shared" si="52"/>
        <v>148017</v>
      </c>
      <c r="D217" s="163">
        <f t="shared" si="42"/>
        <v>89.05936480269159</v>
      </c>
      <c r="E217" s="126">
        <v>3977</v>
      </c>
      <c r="F217" s="126">
        <v>3884</v>
      </c>
      <c r="G217" s="163">
        <f t="shared" si="43"/>
        <v>102.394438722966</v>
      </c>
      <c r="H217" s="126">
        <v>127846</v>
      </c>
      <c r="I217" s="126">
        <v>144133</v>
      </c>
      <c r="J217" s="163">
        <f t="shared" si="44"/>
        <v>88.700020120305552</v>
      </c>
      <c r="K217" s="126">
        <v>45809</v>
      </c>
      <c r="L217" s="126">
        <v>62520</v>
      </c>
      <c r="M217" s="163">
        <f t="shared" si="45"/>
        <v>73.270953294945613</v>
      </c>
      <c r="N217" s="126">
        <f t="shared" si="48"/>
        <v>177632</v>
      </c>
      <c r="O217" s="126">
        <f t="shared" si="51"/>
        <v>210537</v>
      </c>
      <c r="P217" s="163">
        <f t="shared" si="46"/>
        <v>84.370918175902574</v>
      </c>
      <c r="Q217" s="129"/>
      <c r="R217" s="129"/>
      <c r="S217" s="129"/>
      <c r="T217" s="129"/>
      <c r="U217" s="129"/>
      <c r="V217" s="79"/>
      <c r="W217" s="129"/>
      <c r="X217" s="129"/>
      <c r="Y217" s="195"/>
    </row>
    <row r="218" spans="1:28" s="171" customFormat="1" ht="15" x14ac:dyDescent="0.25">
      <c r="A218" s="78" t="s">
        <v>100</v>
      </c>
      <c r="B218" s="126">
        <f t="shared" si="47"/>
        <v>125372</v>
      </c>
      <c r="C218" s="162">
        <f t="shared" si="52"/>
        <v>119463</v>
      </c>
      <c r="D218" s="163">
        <f t="shared" si="42"/>
        <v>104.94630136527627</v>
      </c>
      <c r="E218" s="126">
        <v>12758</v>
      </c>
      <c r="F218" s="126">
        <v>9227</v>
      </c>
      <c r="G218" s="163">
        <f t="shared" si="43"/>
        <v>138.26812615151186</v>
      </c>
      <c r="H218" s="126">
        <v>112614</v>
      </c>
      <c r="I218" s="126">
        <v>110236</v>
      </c>
      <c r="J218" s="163">
        <f t="shared" si="44"/>
        <v>102.15719002866578</v>
      </c>
      <c r="K218" s="126">
        <v>93354</v>
      </c>
      <c r="L218" s="126">
        <v>89730</v>
      </c>
      <c r="M218" s="163">
        <f t="shared" si="45"/>
        <v>104.03878301571382</v>
      </c>
      <c r="N218" s="126">
        <f t="shared" si="48"/>
        <v>218726</v>
      </c>
      <c r="O218" s="126">
        <f t="shared" si="51"/>
        <v>209193</v>
      </c>
      <c r="P218" s="163">
        <f t="shared" si="46"/>
        <v>104.55703584727979</v>
      </c>
      <c r="Q218" s="129"/>
      <c r="R218" s="129"/>
      <c r="S218" s="129"/>
      <c r="T218" s="129"/>
      <c r="U218" s="129"/>
      <c r="V218" s="79"/>
      <c r="W218" s="129"/>
      <c r="X218" s="129"/>
      <c r="Y218" s="195"/>
      <c r="Z218" s="156"/>
      <c r="AA218" s="156"/>
      <c r="AB218" s="156"/>
    </row>
    <row r="219" spans="1:28" s="170" customFormat="1" x14ac:dyDescent="0.2">
      <c r="A219" s="78" t="s">
        <v>101</v>
      </c>
      <c r="B219" s="126">
        <f>E219+H219</f>
        <v>35</v>
      </c>
      <c r="C219" s="162">
        <f>F219</f>
        <v>57</v>
      </c>
      <c r="D219" s="163">
        <f t="shared" si="42"/>
        <v>61.403508771929829</v>
      </c>
      <c r="E219" s="126">
        <v>32</v>
      </c>
      <c r="F219" s="126">
        <v>57</v>
      </c>
      <c r="G219" s="163">
        <f t="shared" si="43"/>
        <v>56.140350877192986</v>
      </c>
      <c r="H219" s="126">
        <v>3</v>
      </c>
      <c r="I219" s="131" t="s">
        <v>181</v>
      </c>
      <c r="J219" s="163" t="s">
        <v>181</v>
      </c>
      <c r="K219" s="126">
        <v>253</v>
      </c>
      <c r="L219" s="126">
        <v>348</v>
      </c>
      <c r="M219" s="163">
        <f t="shared" si="45"/>
        <v>72.701149425287355</v>
      </c>
      <c r="N219" s="126">
        <f>E219+H219+K219</f>
        <v>288</v>
      </c>
      <c r="O219" s="126">
        <f>F219+L219</f>
        <v>405</v>
      </c>
      <c r="P219" s="163">
        <f t="shared" si="46"/>
        <v>71.111111111111114</v>
      </c>
      <c r="Q219" s="129"/>
      <c r="R219" s="129"/>
      <c r="S219" s="129"/>
      <c r="T219" s="129"/>
      <c r="U219" s="129"/>
      <c r="V219" s="79"/>
      <c r="W219" s="129"/>
      <c r="X219" s="129"/>
      <c r="Y219" s="195"/>
      <c r="Z219" s="156"/>
      <c r="AA219" s="156"/>
      <c r="AB219" s="156"/>
    </row>
    <row r="220" spans="1:28" x14ac:dyDescent="0.2">
      <c r="A220" s="78" t="s">
        <v>102</v>
      </c>
      <c r="B220" s="126" t="s">
        <v>181</v>
      </c>
      <c r="C220" s="162" t="str">
        <f>F220</f>
        <v>-</v>
      </c>
      <c r="D220" s="163" t="s">
        <v>181</v>
      </c>
      <c r="E220" s="131" t="s">
        <v>181</v>
      </c>
      <c r="F220" s="131" t="s">
        <v>181</v>
      </c>
      <c r="G220" s="163" t="s">
        <v>181</v>
      </c>
      <c r="H220" s="131" t="s">
        <v>181</v>
      </c>
      <c r="I220" s="131" t="s">
        <v>181</v>
      </c>
      <c r="J220" s="163" t="s">
        <v>181</v>
      </c>
      <c r="K220" s="126">
        <v>1368</v>
      </c>
      <c r="L220" s="126">
        <v>1332</v>
      </c>
      <c r="M220" s="163">
        <f t="shared" si="45"/>
        <v>102.70270270270269</v>
      </c>
      <c r="N220" s="126">
        <f>K220</f>
        <v>1368</v>
      </c>
      <c r="O220" s="126">
        <f>L220</f>
        <v>1332</v>
      </c>
      <c r="P220" s="163">
        <f t="shared" si="46"/>
        <v>102.70270270270269</v>
      </c>
      <c r="Q220" s="129"/>
      <c r="R220" s="129"/>
      <c r="S220" s="129"/>
      <c r="T220" s="129"/>
      <c r="U220" s="176"/>
      <c r="V220" s="177"/>
      <c r="W220" s="176"/>
      <c r="X220" s="176"/>
      <c r="Y220" s="195"/>
    </row>
    <row r="221" spans="1:28" x14ac:dyDescent="0.2">
      <c r="A221" s="80" t="s">
        <v>103</v>
      </c>
      <c r="B221" s="133">
        <f>H221+E221</f>
        <v>1295</v>
      </c>
      <c r="C221" s="133">
        <f>F221+I221</f>
        <v>3647</v>
      </c>
      <c r="D221" s="167">
        <f>B221/C221*100</f>
        <v>35.508637236084454</v>
      </c>
      <c r="E221" s="133">
        <v>343</v>
      </c>
      <c r="F221" s="133">
        <v>391</v>
      </c>
      <c r="G221" s="167">
        <f t="shared" si="43"/>
        <v>87.723785166240404</v>
      </c>
      <c r="H221" s="133">
        <v>952</v>
      </c>
      <c r="I221" s="133">
        <v>3256</v>
      </c>
      <c r="J221" s="167">
        <f t="shared" si="44"/>
        <v>29.238329238329236</v>
      </c>
      <c r="K221" s="251">
        <v>15553</v>
      </c>
      <c r="L221" s="251">
        <v>12541</v>
      </c>
      <c r="M221" s="167">
        <f t="shared" si="45"/>
        <v>124.01722350689738</v>
      </c>
      <c r="N221" s="133">
        <f>E221+H221+K221</f>
        <v>16848</v>
      </c>
      <c r="O221" s="133">
        <f>F221+I221+L221</f>
        <v>16188</v>
      </c>
      <c r="P221" s="167">
        <f t="shared" si="46"/>
        <v>104.07709414381023</v>
      </c>
      <c r="Q221" s="129"/>
      <c r="R221" s="129"/>
      <c r="S221" s="129"/>
      <c r="T221" s="129"/>
    </row>
    <row r="222" spans="1:28" x14ac:dyDescent="0.2">
      <c r="A222" s="172"/>
      <c r="B222" s="194"/>
      <c r="C222" s="194"/>
      <c r="D222" s="198"/>
      <c r="E222" s="176"/>
      <c r="F222" s="193"/>
      <c r="G222" s="198"/>
      <c r="H222" s="176"/>
      <c r="I222" s="193"/>
      <c r="J222" s="198"/>
      <c r="K222" s="176"/>
      <c r="L222" s="176"/>
      <c r="M222" s="198"/>
      <c r="O222" s="176"/>
      <c r="P222" s="177"/>
      <c r="Q222" s="129"/>
      <c r="R222" s="129"/>
      <c r="S222" s="79"/>
    </row>
    <row r="223" spans="1:28" x14ac:dyDescent="0.2">
      <c r="Q223" s="176"/>
      <c r="R223" s="176"/>
      <c r="S223" s="177"/>
    </row>
    <row r="224" spans="1:28" ht="17.25" customHeight="1" x14ac:dyDescent="0.2">
      <c r="A224" s="400" t="s">
        <v>204</v>
      </c>
      <c r="B224" s="400"/>
      <c r="C224" s="400"/>
      <c r="D224" s="400"/>
      <c r="E224" s="400"/>
      <c r="F224" s="400"/>
      <c r="G224" s="400"/>
      <c r="H224" s="400"/>
      <c r="I224" s="400"/>
      <c r="J224" s="400"/>
      <c r="K224" s="400"/>
      <c r="L224" s="400"/>
      <c r="M224" s="400"/>
      <c r="N224" s="400"/>
      <c r="O224" s="400"/>
      <c r="P224" s="400"/>
    </row>
    <row r="225" spans="1:28" ht="17.25" customHeight="1" x14ac:dyDescent="0.2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P225" s="190" t="s">
        <v>139</v>
      </c>
    </row>
    <row r="226" spans="1:28" x14ac:dyDescent="0.2">
      <c r="A226" s="345"/>
      <c r="B226" s="343" t="s">
        <v>176</v>
      </c>
      <c r="C226" s="343"/>
      <c r="D226" s="343"/>
      <c r="E226" s="344" t="s">
        <v>78</v>
      </c>
      <c r="F226" s="346"/>
      <c r="G226" s="346"/>
      <c r="H226" s="346"/>
      <c r="I226" s="346"/>
      <c r="J226" s="346"/>
      <c r="K226" s="337" t="s">
        <v>206</v>
      </c>
      <c r="L226" s="338"/>
      <c r="M226" s="339"/>
      <c r="N226" s="343" t="s">
        <v>79</v>
      </c>
      <c r="O226" s="343"/>
      <c r="P226" s="344"/>
    </row>
    <row r="227" spans="1:28" ht="34.5" customHeight="1" x14ac:dyDescent="0.2">
      <c r="A227" s="345"/>
      <c r="B227" s="343"/>
      <c r="C227" s="343"/>
      <c r="D227" s="343"/>
      <c r="E227" s="343" t="s">
        <v>77</v>
      </c>
      <c r="F227" s="343"/>
      <c r="G227" s="343"/>
      <c r="H227" s="343" t="s">
        <v>76</v>
      </c>
      <c r="I227" s="343"/>
      <c r="J227" s="343"/>
      <c r="K227" s="340"/>
      <c r="L227" s="341"/>
      <c r="M227" s="342"/>
      <c r="N227" s="343"/>
      <c r="O227" s="343"/>
      <c r="P227" s="344"/>
      <c r="T227" s="129"/>
      <c r="U227" s="129"/>
      <c r="V227" s="79"/>
      <c r="W227" s="129"/>
      <c r="X227" s="129"/>
      <c r="Y227" s="195"/>
    </row>
    <row r="228" spans="1:28" ht="36" customHeight="1" x14ac:dyDescent="0.2">
      <c r="A228" s="345"/>
      <c r="B228" s="21" t="s">
        <v>174</v>
      </c>
      <c r="C228" s="299" t="s">
        <v>75</v>
      </c>
      <c r="D228" s="313" t="s">
        <v>175</v>
      </c>
      <c r="E228" s="21" t="s">
        <v>174</v>
      </c>
      <c r="F228" s="21" t="s">
        <v>75</v>
      </c>
      <c r="G228" s="21" t="s">
        <v>175</v>
      </c>
      <c r="H228" s="21" t="s">
        <v>174</v>
      </c>
      <c r="I228" s="21" t="s">
        <v>75</v>
      </c>
      <c r="J228" s="21" t="s">
        <v>175</v>
      </c>
      <c r="K228" s="21" t="s">
        <v>174</v>
      </c>
      <c r="L228" s="21" t="s">
        <v>75</v>
      </c>
      <c r="M228" s="22" t="s">
        <v>175</v>
      </c>
      <c r="N228" s="21" t="s">
        <v>174</v>
      </c>
      <c r="O228" s="21" t="s">
        <v>75</v>
      </c>
      <c r="P228" s="22" t="s">
        <v>175</v>
      </c>
      <c r="T228" s="129"/>
      <c r="U228" s="129"/>
      <c r="V228" s="79"/>
      <c r="W228" s="129"/>
      <c r="X228" s="129"/>
      <c r="Y228" s="196"/>
      <c r="Z228" s="170"/>
      <c r="AA228" s="170"/>
      <c r="AB228" s="170"/>
    </row>
    <row r="229" spans="1:28" x14ac:dyDescent="0.2">
      <c r="A229" s="72" t="s">
        <v>83</v>
      </c>
      <c r="B229" s="126">
        <f>SUM(B230:B247)</f>
        <v>150782</v>
      </c>
      <c r="C229" s="126">
        <f>SUM(C230:C247)</f>
        <v>141093</v>
      </c>
      <c r="D229" s="163">
        <f>B229/C229%</f>
        <v>106.86710184062993</v>
      </c>
      <c r="E229" s="126">
        <f>SUM(E230:E247)</f>
        <v>17928</v>
      </c>
      <c r="F229" s="126">
        <f>SUM(F230:F247)</f>
        <v>17078</v>
      </c>
      <c r="G229" s="163">
        <f>E229/F229%</f>
        <v>104.97716360229535</v>
      </c>
      <c r="H229" s="126">
        <f>SUM(H230:H247)</f>
        <v>132854</v>
      </c>
      <c r="I229" s="126">
        <f>SUM(I230:I247)</f>
        <v>124002</v>
      </c>
      <c r="J229" s="163">
        <f>H229/I229%</f>
        <v>107.13859453879776</v>
      </c>
      <c r="K229" s="126">
        <f>SUM(K230:K247)</f>
        <v>131819</v>
      </c>
      <c r="L229" s="126">
        <f>SUM(L230:L247)</f>
        <v>132115</v>
      </c>
      <c r="M229" s="163">
        <f>K229/L229%</f>
        <v>99.775952768421448</v>
      </c>
      <c r="N229" s="126">
        <f>SUM(N230:N247)</f>
        <v>282599</v>
      </c>
      <c r="O229" s="126">
        <f>SUM(O230:O247)</f>
        <v>273206</v>
      </c>
      <c r="P229" s="163">
        <f>N229/O229%</f>
        <v>103.43806504981589</v>
      </c>
      <c r="Q229" s="129"/>
      <c r="R229" s="129"/>
      <c r="S229" s="129"/>
      <c r="T229" s="129"/>
      <c r="U229" s="79"/>
      <c r="V229" s="79"/>
      <c r="W229" s="129"/>
      <c r="X229" s="129"/>
      <c r="Y229" s="195"/>
    </row>
    <row r="230" spans="1:28" x14ac:dyDescent="0.2">
      <c r="A230" s="77" t="s">
        <v>84</v>
      </c>
      <c r="B230" s="126">
        <f>E230+H230</f>
        <v>417</v>
      </c>
      <c r="C230" s="162">
        <f t="shared" ref="C230:C237" si="53">F230+I230</f>
        <v>340</v>
      </c>
      <c r="D230" s="128">
        <f t="shared" ref="D230:D245" si="54">B230/C230*100</f>
        <v>122.64705882352942</v>
      </c>
      <c r="E230" s="126">
        <v>193</v>
      </c>
      <c r="F230" s="126">
        <v>106</v>
      </c>
      <c r="G230" s="163">
        <f t="shared" ref="G230:G246" si="55">E230/F230%</f>
        <v>182.0754716981132</v>
      </c>
      <c r="H230" s="126">
        <v>224</v>
      </c>
      <c r="I230" s="126">
        <v>234</v>
      </c>
      <c r="J230" s="163">
        <f t="shared" ref="J230:J246" si="56">H230/I230%</f>
        <v>95.726495726495727</v>
      </c>
      <c r="K230" s="126">
        <v>27</v>
      </c>
      <c r="L230" s="126">
        <v>24</v>
      </c>
      <c r="M230" s="163">
        <f t="shared" ref="M230:M246" si="57">K230/L230%</f>
        <v>112.5</v>
      </c>
      <c r="N230" s="126">
        <f>E230+H230+K230</f>
        <v>444</v>
      </c>
      <c r="O230" s="126">
        <f>F230+I230+L230</f>
        <v>364</v>
      </c>
      <c r="P230" s="163">
        <f t="shared" ref="P230:P246" si="58">N230/O230%</f>
        <v>121.97802197802197</v>
      </c>
      <c r="Q230" s="129"/>
      <c r="R230" s="129"/>
      <c r="S230" s="129"/>
      <c r="T230" s="129"/>
      <c r="U230" s="129"/>
      <c r="V230" s="79"/>
      <c r="W230" s="129"/>
      <c r="X230" s="129"/>
      <c r="Y230" s="195"/>
    </row>
    <row r="231" spans="1:28" s="170" customFormat="1" x14ac:dyDescent="0.2">
      <c r="A231" s="78" t="s">
        <v>85</v>
      </c>
      <c r="B231" s="126">
        <f t="shared" ref="B231:B246" si="59">E231+H231</f>
        <v>97</v>
      </c>
      <c r="C231" s="162">
        <f>F231</f>
        <v>35</v>
      </c>
      <c r="D231" s="128">
        <f t="shared" si="54"/>
        <v>277.14285714285711</v>
      </c>
      <c r="E231" s="126">
        <v>91</v>
      </c>
      <c r="F231" s="126">
        <v>35</v>
      </c>
      <c r="G231" s="163">
        <f t="shared" si="55"/>
        <v>260</v>
      </c>
      <c r="H231" s="126">
        <v>6</v>
      </c>
      <c r="I231" s="131" t="s">
        <v>181</v>
      </c>
      <c r="J231" s="163" t="s">
        <v>181</v>
      </c>
      <c r="K231" s="126">
        <v>78</v>
      </c>
      <c r="L231" s="126">
        <v>80</v>
      </c>
      <c r="M231" s="163">
        <f t="shared" si="57"/>
        <v>97.5</v>
      </c>
      <c r="N231" s="126">
        <f t="shared" ref="N231:N246" si="60">E231+H231+K231</f>
        <v>175</v>
      </c>
      <c r="O231" s="126">
        <f>F231+L231</f>
        <v>115</v>
      </c>
      <c r="P231" s="163">
        <f>N231/O231%</f>
        <v>152.17391304347828</v>
      </c>
      <c r="Q231" s="129"/>
      <c r="R231" s="129"/>
      <c r="S231" s="129"/>
      <c r="T231" s="129"/>
      <c r="U231" s="129"/>
      <c r="V231" s="79"/>
      <c r="W231" s="129"/>
      <c r="X231" s="129"/>
      <c r="Y231" s="196"/>
    </row>
    <row r="232" spans="1:28" x14ac:dyDescent="0.2">
      <c r="A232" s="78" t="s">
        <v>86</v>
      </c>
      <c r="B232" s="126">
        <f>E232+H232</f>
        <v>12733</v>
      </c>
      <c r="C232" s="162">
        <f>F232+I232</f>
        <v>11538</v>
      </c>
      <c r="D232" s="128">
        <f t="shared" si="54"/>
        <v>110.35708094990466</v>
      </c>
      <c r="E232" s="126">
        <v>393</v>
      </c>
      <c r="F232" s="126">
        <v>71</v>
      </c>
      <c r="G232" s="163">
        <f t="shared" si="55"/>
        <v>553.52112676056345</v>
      </c>
      <c r="H232" s="126">
        <v>12340</v>
      </c>
      <c r="I232" s="126">
        <v>11467</v>
      </c>
      <c r="J232" s="163">
        <f t="shared" si="56"/>
        <v>107.61315078050056</v>
      </c>
      <c r="K232" s="126">
        <v>7268</v>
      </c>
      <c r="L232" s="126">
        <v>7250</v>
      </c>
      <c r="M232" s="163">
        <f t="shared" si="57"/>
        <v>100.24827586206897</v>
      </c>
      <c r="N232" s="126">
        <f>E232+H232+K232</f>
        <v>20001</v>
      </c>
      <c r="O232" s="126">
        <f>F232+I232+L232</f>
        <v>18788</v>
      </c>
      <c r="P232" s="163">
        <f>N232/O232%</f>
        <v>106.45624866936343</v>
      </c>
      <c r="Q232" s="129"/>
      <c r="R232" s="129"/>
      <c r="S232" s="129"/>
      <c r="T232" s="129"/>
      <c r="U232" s="129"/>
      <c r="V232" s="79"/>
      <c r="W232" s="129"/>
      <c r="X232" s="129"/>
      <c r="Y232" s="195"/>
    </row>
    <row r="233" spans="1:28" x14ac:dyDescent="0.2">
      <c r="A233" s="78" t="s">
        <v>87</v>
      </c>
      <c r="B233" s="126">
        <f t="shared" si="59"/>
        <v>5847</v>
      </c>
      <c r="C233" s="162">
        <f>F233+I233</f>
        <v>5764</v>
      </c>
      <c r="D233" s="128">
        <f t="shared" si="54"/>
        <v>101.43997224149896</v>
      </c>
      <c r="E233" s="126">
        <v>4859</v>
      </c>
      <c r="F233" s="126">
        <v>4790</v>
      </c>
      <c r="G233" s="163">
        <f t="shared" si="55"/>
        <v>101.44050104384134</v>
      </c>
      <c r="H233" s="126">
        <v>988</v>
      </c>
      <c r="I233" s="126">
        <v>974</v>
      </c>
      <c r="J233" s="163">
        <f t="shared" si="56"/>
        <v>101.43737166324435</v>
      </c>
      <c r="K233" s="126">
        <v>296</v>
      </c>
      <c r="L233" s="126">
        <v>247</v>
      </c>
      <c r="M233" s="163">
        <f t="shared" si="57"/>
        <v>119.83805668016194</v>
      </c>
      <c r="N233" s="126">
        <f t="shared" si="60"/>
        <v>6143</v>
      </c>
      <c r="O233" s="126">
        <f t="shared" ref="O233:O237" si="61">F233+I233+L233</f>
        <v>6011</v>
      </c>
      <c r="P233" s="163">
        <f t="shared" si="58"/>
        <v>102.19597404757944</v>
      </c>
      <c r="Q233" s="129"/>
      <c r="R233" s="129"/>
      <c r="S233" s="129"/>
      <c r="T233" s="129"/>
      <c r="U233" s="129"/>
      <c r="V233" s="79"/>
      <c r="W233" s="129"/>
      <c r="X233" s="129"/>
      <c r="Y233" s="195"/>
    </row>
    <row r="234" spans="1:28" s="170" customFormat="1" x14ac:dyDescent="0.2">
      <c r="A234" s="78" t="s">
        <v>88</v>
      </c>
      <c r="B234" s="126">
        <f t="shared" si="59"/>
        <v>21642</v>
      </c>
      <c r="C234" s="162">
        <f>F234+I234</f>
        <v>20595</v>
      </c>
      <c r="D234" s="128">
        <f t="shared" si="54"/>
        <v>105.08375819373634</v>
      </c>
      <c r="E234" s="126">
        <v>1451</v>
      </c>
      <c r="F234" s="126">
        <v>1510</v>
      </c>
      <c r="G234" s="163">
        <f t="shared" si="55"/>
        <v>96.092715231788077</v>
      </c>
      <c r="H234" s="126">
        <v>20191</v>
      </c>
      <c r="I234" s="126">
        <v>19085</v>
      </c>
      <c r="J234" s="163">
        <f t="shared" si="56"/>
        <v>105.79512706313859</v>
      </c>
      <c r="K234" s="126">
        <v>15014</v>
      </c>
      <c r="L234" s="126">
        <v>15105</v>
      </c>
      <c r="M234" s="163">
        <f t="shared" si="57"/>
        <v>99.397550479973518</v>
      </c>
      <c r="N234" s="126">
        <f t="shared" si="60"/>
        <v>36656</v>
      </c>
      <c r="O234" s="126">
        <f t="shared" si="61"/>
        <v>35700</v>
      </c>
      <c r="P234" s="163">
        <f t="shared" si="58"/>
        <v>102.67787114845939</v>
      </c>
      <c r="Q234" s="129"/>
      <c r="R234" s="129"/>
      <c r="S234" s="129"/>
      <c r="T234" s="129"/>
      <c r="U234" s="129"/>
      <c r="V234" s="79"/>
      <c r="W234" s="129"/>
      <c r="X234" s="129"/>
      <c r="Y234" s="195"/>
      <c r="Z234" s="156"/>
      <c r="AA234" s="156"/>
      <c r="AB234" s="156"/>
    </row>
    <row r="235" spans="1:28" x14ac:dyDescent="0.2">
      <c r="A235" s="78" t="s">
        <v>89</v>
      </c>
      <c r="B235" s="126">
        <f t="shared" si="59"/>
        <v>2074</v>
      </c>
      <c r="C235" s="162">
        <f>F235+I235</f>
        <v>2151</v>
      </c>
      <c r="D235" s="128">
        <f t="shared" si="54"/>
        <v>96.420269642026966</v>
      </c>
      <c r="E235" s="126">
        <v>28</v>
      </c>
      <c r="F235" s="126">
        <v>24</v>
      </c>
      <c r="G235" s="163">
        <f t="shared" si="55"/>
        <v>116.66666666666667</v>
      </c>
      <c r="H235" s="126">
        <v>2046</v>
      </c>
      <c r="I235" s="126">
        <v>2127</v>
      </c>
      <c r="J235" s="163">
        <f t="shared" si="56"/>
        <v>96.191819464033856</v>
      </c>
      <c r="K235" s="126">
        <v>551</v>
      </c>
      <c r="L235" s="126">
        <v>438</v>
      </c>
      <c r="M235" s="163">
        <f t="shared" si="57"/>
        <v>125.79908675799086</v>
      </c>
      <c r="N235" s="126">
        <f t="shared" si="60"/>
        <v>2625</v>
      </c>
      <c r="O235" s="126">
        <f t="shared" si="61"/>
        <v>2589</v>
      </c>
      <c r="P235" s="163">
        <f t="shared" si="58"/>
        <v>101.39049826187717</v>
      </c>
      <c r="Q235" s="129"/>
      <c r="R235" s="129"/>
      <c r="S235" s="129"/>
      <c r="T235" s="129"/>
      <c r="U235" s="129"/>
      <c r="V235" s="79"/>
      <c r="W235" s="129"/>
      <c r="X235" s="129"/>
      <c r="Y235" s="196"/>
      <c r="Z235" s="170"/>
      <c r="AA235" s="170"/>
      <c r="AB235" s="170"/>
    </row>
    <row r="236" spans="1:28" x14ac:dyDescent="0.2">
      <c r="A236" s="78" t="s">
        <v>90</v>
      </c>
      <c r="B236" s="126">
        <f t="shared" si="59"/>
        <v>3046</v>
      </c>
      <c r="C236" s="162">
        <f t="shared" si="53"/>
        <v>2971</v>
      </c>
      <c r="D236" s="128">
        <f t="shared" si="54"/>
        <v>102.52440255806125</v>
      </c>
      <c r="E236" s="126">
        <v>99</v>
      </c>
      <c r="F236" s="126">
        <v>77</v>
      </c>
      <c r="G236" s="163">
        <f t="shared" si="55"/>
        <v>128.57142857142856</v>
      </c>
      <c r="H236" s="126">
        <v>2947</v>
      </c>
      <c r="I236" s="126">
        <v>2894</v>
      </c>
      <c r="J236" s="163">
        <f t="shared" si="56"/>
        <v>101.83137525915687</v>
      </c>
      <c r="K236" s="126">
        <v>4271</v>
      </c>
      <c r="L236" s="126">
        <v>3559</v>
      </c>
      <c r="M236" s="163">
        <f t="shared" si="57"/>
        <v>120.00561955605507</v>
      </c>
      <c r="N236" s="126">
        <f t="shared" si="60"/>
        <v>7317</v>
      </c>
      <c r="O236" s="126">
        <f t="shared" si="61"/>
        <v>6530</v>
      </c>
      <c r="P236" s="163">
        <f t="shared" si="58"/>
        <v>112.052067381317</v>
      </c>
      <c r="Q236" s="129"/>
      <c r="R236" s="129"/>
      <c r="S236" s="129"/>
      <c r="T236" s="129"/>
      <c r="U236" s="129"/>
      <c r="V236" s="79"/>
      <c r="W236" s="129"/>
      <c r="X236" s="129"/>
      <c r="Y236" s="197"/>
    </row>
    <row r="237" spans="1:28" x14ac:dyDescent="0.2">
      <c r="A237" s="78" t="s">
        <v>91</v>
      </c>
      <c r="B237" s="126">
        <f t="shared" si="59"/>
        <v>1573</v>
      </c>
      <c r="C237" s="162">
        <f t="shared" si="53"/>
        <v>1359</v>
      </c>
      <c r="D237" s="128">
        <f t="shared" si="54"/>
        <v>115.7468727005151</v>
      </c>
      <c r="E237" s="126">
        <v>629</v>
      </c>
      <c r="F237" s="126">
        <v>615</v>
      </c>
      <c r="G237" s="163">
        <f t="shared" si="55"/>
        <v>102.27642276422763</v>
      </c>
      <c r="H237" s="126">
        <v>944</v>
      </c>
      <c r="I237" s="126">
        <v>744</v>
      </c>
      <c r="J237" s="163">
        <f t="shared" si="56"/>
        <v>126.88172043010752</v>
      </c>
      <c r="K237" s="126">
        <v>261</v>
      </c>
      <c r="L237" s="126">
        <v>744</v>
      </c>
      <c r="M237" s="163">
        <f t="shared" si="57"/>
        <v>35.08064516129032</v>
      </c>
      <c r="N237" s="126">
        <f t="shared" si="60"/>
        <v>1834</v>
      </c>
      <c r="O237" s="126">
        <f t="shared" si="61"/>
        <v>2103</v>
      </c>
      <c r="P237" s="163">
        <f t="shared" si="58"/>
        <v>87.20874940561103</v>
      </c>
      <c r="Q237" s="129"/>
      <c r="R237" s="129"/>
      <c r="S237" s="129"/>
      <c r="T237" s="129"/>
      <c r="U237" s="129"/>
      <c r="V237" s="79"/>
      <c r="W237" s="129"/>
      <c r="X237" s="129"/>
      <c r="Y237" s="195"/>
    </row>
    <row r="238" spans="1:28" s="170" customFormat="1" x14ac:dyDescent="0.2">
      <c r="A238" s="78" t="s">
        <v>92</v>
      </c>
      <c r="B238" s="126">
        <f t="shared" si="59"/>
        <v>447</v>
      </c>
      <c r="C238" s="162">
        <f>I238</f>
        <v>311</v>
      </c>
      <c r="D238" s="128">
        <f>B238/C238*100</f>
        <v>143.7299035369775</v>
      </c>
      <c r="E238" s="126">
        <v>11</v>
      </c>
      <c r="F238" s="131" t="s">
        <v>181</v>
      </c>
      <c r="G238" s="163" t="s">
        <v>181</v>
      </c>
      <c r="H238" s="126">
        <v>436</v>
      </c>
      <c r="I238" s="126">
        <v>311</v>
      </c>
      <c r="J238" s="163">
        <f t="shared" si="56"/>
        <v>140.19292604501609</v>
      </c>
      <c r="K238" s="126">
        <v>879</v>
      </c>
      <c r="L238" s="126">
        <v>891</v>
      </c>
      <c r="M238" s="163">
        <f t="shared" si="57"/>
        <v>98.653198653198658</v>
      </c>
      <c r="N238" s="126">
        <f t="shared" si="60"/>
        <v>1326</v>
      </c>
      <c r="O238" s="126">
        <f>I238+L238</f>
        <v>1202</v>
      </c>
      <c r="P238" s="163">
        <f t="shared" si="58"/>
        <v>110.31613976705491</v>
      </c>
      <c r="Q238" s="129"/>
      <c r="R238" s="129"/>
      <c r="S238" s="129"/>
      <c r="T238" s="129"/>
      <c r="U238" s="129"/>
      <c r="V238" s="79"/>
      <c r="W238" s="129"/>
      <c r="X238" s="129"/>
      <c r="Y238" s="195"/>
      <c r="Z238" s="156"/>
      <c r="AA238" s="156"/>
      <c r="AB238" s="156"/>
    </row>
    <row r="239" spans="1:28" x14ac:dyDescent="0.2">
      <c r="A239" s="78" t="s">
        <v>93</v>
      </c>
      <c r="B239" s="126">
        <f t="shared" si="59"/>
        <v>201</v>
      </c>
      <c r="C239" s="162">
        <f>F239+I239</f>
        <v>219</v>
      </c>
      <c r="D239" s="128">
        <f t="shared" si="54"/>
        <v>91.780821917808225</v>
      </c>
      <c r="E239" s="126">
        <v>9</v>
      </c>
      <c r="F239" s="126">
        <v>12</v>
      </c>
      <c r="G239" s="163">
        <f t="shared" si="55"/>
        <v>75</v>
      </c>
      <c r="H239" s="126">
        <v>192</v>
      </c>
      <c r="I239" s="126">
        <v>207</v>
      </c>
      <c r="J239" s="163">
        <f>H239/I239%</f>
        <v>92.753623188405811</v>
      </c>
      <c r="K239" s="126">
        <v>63</v>
      </c>
      <c r="L239" s="126">
        <v>70</v>
      </c>
      <c r="M239" s="163">
        <f>K239/L239%</f>
        <v>90</v>
      </c>
      <c r="N239" s="126">
        <f t="shared" si="60"/>
        <v>264</v>
      </c>
      <c r="O239" s="126">
        <f>F239+I239+L239</f>
        <v>289</v>
      </c>
      <c r="P239" s="163">
        <f>N239/O239%</f>
        <v>91.349480968858131</v>
      </c>
      <c r="Q239" s="129"/>
      <c r="R239" s="129"/>
      <c r="S239" s="129"/>
      <c r="T239" s="129"/>
      <c r="U239" s="129"/>
      <c r="V239" s="79"/>
      <c r="W239" s="129"/>
      <c r="X239" s="129"/>
      <c r="Y239" s="195"/>
    </row>
    <row r="240" spans="1:28" x14ac:dyDescent="0.2">
      <c r="A240" s="78" t="s">
        <v>94</v>
      </c>
      <c r="B240" s="126">
        <f t="shared" si="59"/>
        <v>25625</v>
      </c>
      <c r="C240" s="162">
        <f>F240+I240</f>
        <v>25839</v>
      </c>
      <c r="D240" s="128">
        <f t="shared" si="54"/>
        <v>99.171794574093425</v>
      </c>
      <c r="E240" s="126">
        <v>1606</v>
      </c>
      <c r="F240" s="126">
        <v>1605</v>
      </c>
      <c r="G240" s="163">
        <f t="shared" si="55"/>
        <v>100.06230529595015</v>
      </c>
      <c r="H240" s="126">
        <v>24019</v>
      </c>
      <c r="I240" s="126">
        <v>24234</v>
      </c>
      <c r="J240" s="163">
        <f t="shared" si="56"/>
        <v>99.112816703804569</v>
      </c>
      <c r="K240" s="126">
        <v>35949</v>
      </c>
      <c r="L240" s="126">
        <v>33371</v>
      </c>
      <c r="M240" s="163">
        <f>K240/L240%</f>
        <v>107.72527044439784</v>
      </c>
      <c r="N240" s="126">
        <f t="shared" si="60"/>
        <v>61574</v>
      </c>
      <c r="O240" s="126">
        <f>F240+I240+L240</f>
        <v>59210</v>
      </c>
      <c r="P240" s="163">
        <f>N240/O240%</f>
        <v>103.99256882283397</v>
      </c>
      <c r="Q240" s="129"/>
      <c r="R240" s="129"/>
      <c r="S240" s="129"/>
      <c r="T240" s="129"/>
      <c r="U240" s="129"/>
      <c r="V240" s="79"/>
      <c r="W240" s="129"/>
      <c r="X240" s="129"/>
      <c r="Y240" s="195"/>
    </row>
    <row r="241" spans="1:28" x14ac:dyDescent="0.2">
      <c r="A241" s="78" t="s">
        <v>95</v>
      </c>
      <c r="B241" s="126">
        <f t="shared" si="59"/>
        <v>47093</v>
      </c>
      <c r="C241" s="162">
        <f>F241+I241</f>
        <v>46655</v>
      </c>
      <c r="D241" s="128">
        <f t="shared" si="54"/>
        <v>100.93880613010396</v>
      </c>
      <c r="E241" s="126">
        <v>1365</v>
      </c>
      <c r="F241" s="126">
        <v>1496</v>
      </c>
      <c r="G241" s="163">
        <f t="shared" si="55"/>
        <v>91.243315508021382</v>
      </c>
      <c r="H241" s="126">
        <v>45728</v>
      </c>
      <c r="I241" s="126">
        <v>45159</v>
      </c>
      <c r="J241" s="163">
        <f>H241/I241%</f>
        <v>101.25999247104676</v>
      </c>
      <c r="K241" s="126">
        <v>56336</v>
      </c>
      <c r="L241" s="126">
        <v>56661</v>
      </c>
      <c r="M241" s="163">
        <f t="shared" si="57"/>
        <v>99.42641322955825</v>
      </c>
      <c r="N241" s="126">
        <f t="shared" si="60"/>
        <v>103429</v>
      </c>
      <c r="O241" s="126">
        <f>F241+I241+L241</f>
        <v>103316</v>
      </c>
      <c r="P241" s="163">
        <f t="shared" si="58"/>
        <v>100.10937318517944</v>
      </c>
      <c r="Q241" s="129"/>
      <c r="R241" s="129"/>
      <c r="S241" s="129"/>
      <c r="T241" s="129"/>
      <c r="U241" s="129"/>
      <c r="V241" s="79"/>
      <c r="W241" s="79"/>
      <c r="X241" s="79"/>
      <c r="Y241" s="195"/>
    </row>
    <row r="242" spans="1:28" x14ac:dyDescent="0.2">
      <c r="A242" s="78" t="s">
        <v>96</v>
      </c>
      <c r="B242" s="126">
        <f t="shared" si="59"/>
        <v>105</v>
      </c>
      <c r="C242" s="162">
        <f>F242+I242</f>
        <v>19</v>
      </c>
      <c r="D242" s="128">
        <f t="shared" si="54"/>
        <v>552.63157894736844</v>
      </c>
      <c r="E242" s="126">
        <v>103</v>
      </c>
      <c r="F242" s="126">
        <v>17</v>
      </c>
      <c r="G242" s="163">
        <f t="shared" si="55"/>
        <v>605.88235294117646</v>
      </c>
      <c r="H242" s="131">
        <v>2</v>
      </c>
      <c r="I242" s="126">
        <v>2</v>
      </c>
      <c r="J242" s="163">
        <f>H242/I242%</f>
        <v>100</v>
      </c>
      <c r="K242" s="126">
        <v>7</v>
      </c>
      <c r="L242" s="126">
        <v>8</v>
      </c>
      <c r="M242" s="163">
        <f t="shared" si="57"/>
        <v>87.5</v>
      </c>
      <c r="N242" s="126">
        <f>E242+K242</f>
        <v>110</v>
      </c>
      <c r="O242" s="126">
        <f>F242+L242</f>
        <v>25</v>
      </c>
      <c r="P242" s="163">
        <f>N242/O242%</f>
        <v>440</v>
      </c>
      <c r="Q242" s="129"/>
      <c r="R242" s="129"/>
      <c r="S242" s="129"/>
      <c r="T242" s="129"/>
      <c r="U242" s="129"/>
      <c r="V242" s="79"/>
      <c r="W242" s="129"/>
      <c r="X242" s="129"/>
      <c r="Y242" s="195"/>
    </row>
    <row r="243" spans="1:28" ht="15" x14ac:dyDescent="0.25">
      <c r="A243" s="78" t="s">
        <v>97</v>
      </c>
      <c r="B243" s="126">
        <f>H243</f>
        <v>11</v>
      </c>
      <c r="C243" s="162">
        <f>I243</f>
        <v>3</v>
      </c>
      <c r="D243" s="128">
        <f t="shared" si="54"/>
        <v>366.66666666666663</v>
      </c>
      <c r="E243" s="131" t="s">
        <v>181</v>
      </c>
      <c r="F243" s="131" t="s">
        <v>181</v>
      </c>
      <c r="G243" s="163" t="s">
        <v>181</v>
      </c>
      <c r="H243" s="126">
        <v>11</v>
      </c>
      <c r="I243" s="126">
        <v>3</v>
      </c>
      <c r="J243" s="163">
        <f t="shared" ref="J243" si="62">H243/I243%</f>
        <v>366.66666666666669</v>
      </c>
      <c r="K243" s="131" t="s">
        <v>181</v>
      </c>
      <c r="L243" s="131" t="s">
        <v>181</v>
      </c>
      <c r="M243" s="163" t="s">
        <v>181</v>
      </c>
      <c r="N243" s="126">
        <f>H243</f>
        <v>11</v>
      </c>
      <c r="O243" s="126">
        <f>I243</f>
        <v>3</v>
      </c>
      <c r="P243" s="163">
        <f>N243/O243%</f>
        <v>366.66666666666669</v>
      </c>
      <c r="Q243" s="129"/>
      <c r="R243" s="129"/>
      <c r="S243" s="129"/>
      <c r="T243" s="129"/>
      <c r="U243" s="129"/>
      <c r="V243" s="79"/>
      <c r="W243" s="129"/>
      <c r="X243" s="129"/>
      <c r="Y243" s="197"/>
      <c r="Z243" s="171"/>
      <c r="AA243" s="171"/>
      <c r="AB243" s="171"/>
    </row>
    <row r="244" spans="1:28" x14ac:dyDescent="0.2">
      <c r="A244" s="78" t="s">
        <v>98</v>
      </c>
      <c r="B244" s="126">
        <f>E244+H244</f>
        <v>28982</v>
      </c>
      <c r="C244" s="162">
        <f>F244+I244</f>
        <v>22486</v>
      </c>
      <c r="D244" s="128">
        <f t="shared" si="54"/>
        <v>128.88908654273769</v>
      </c>
      <c r="E244" s="126">
        <v>6987</v>
      </c>
      <c r="F244" s="126">
        <v>6640</v>
      </c>
      <c r="G244" s="163">
        <f t="shared" si="55"/>
        <v>105.22590361445782</v>
      </c>
      <c r="H244" s="126">
        <v>21995</v>
      </c>
      <c r="I244" s="126">
        <v>15846</v>
      </c>
      <c r="J244" s="163">
        <f t="shared" si="56"/>
        <v>138.80474567714248</v>
      </c>
      <c r="K244" s="126">
        <v>10732</v>
      </c>
      <c r="L244" s="126">
        <v>13562</v>
      </c>
      <c r="M244" s="163">
        <f t="shared" si="57"/>
        <v>79.132871257926553</v>
      </c>
      <c r="N244" s="126">
        <f t="shared" si="60"/>
        <v>39714</v>
      </c>
      <c r="O244" s="162">
        <f>F244+I244+L244</f>
        <v>36048</v>
      </c>
      <c r="P244" s="163">
        <f t="shared" si="58"/>
        <v>110.16977363515312</v>
      </c>
      <c r="Q244" s="129"/>
      <c r="R244" s="129"/>
      <c r="S244" s="129"/>
      <c r="T244" s="129"/>
      <c r="U244" s="129"/>
      <c r="V244" s="79"/>
      <c r="W244" s="129"/>
      <c r="X244" s="129"/>
      <c r="Y244" s="196"/>
      <c r="Z244" s="170"/>
      <c r="AA244" s="170"/>
      <c r="AB244" s="170"/>
    </row>
    <row r="245" spans="1:28" x14ac:dyDescent="0.2">
      <c r="A245" s="77" t="s">
        <v>99</v>
      </c>
      <c r="B245" s="126">
        <f t="shared" si="59"/>
        <v>668</v>
      </c>
      <c r="C245" s="162">
        <v>637</v>
      </c>
      <c r="D245" s="128">
        <f t="shared" si="54"/>
        <v>104.86656200941916</v>
      </c>
      <c r="E245" s="131">
        <v>14</v>
      </c>
      <c r="F245" s="131" t="s">
        <v>225</v>
      </c>
      <c r="G245" s="163">
        <v>107.7</v>
      </c>
      <c r="H245" s="126">
        <v>654</v>
      </c>
      <c r="I245" s="126">
        <v>624</v>
      </c>
      <c r="J245" s="163">
        <f t="shared" si="56"/>
        <v>104.80769230769231</v>
      </c>
      <c r="K245" s="126">
        <v>43</v>
      </c>
      <c r="L245" s="126">
        <v>40</v>
      </c>
      <c r="M245" s="163">
        <f t="shared" si="57"/>
        <v>107.5</v>
      </c>
      <c r="N245" s="126">
        <f>E245+H245+K245</f>
        <v>711</v>
      </c>
      <c r="O245" s="162">
        <f>L245+C245</f>
        <v>677</v>
      </c>
      <c r="P245" s="163">
        <f t="shared" si="58"/>
        <v>105.0221565731167</v>
      </c>
      <c r="Q245" s="129"/>
      <c r="R245" s="129"/>
      <c r="S245" s="129"/>
      <c r="T245" s="129"/>
      <c r="U245" s="79"/>
      <c r="V245" s="79"/>
      <c r="W245" s="129"/>
      <c r="X245" s="129"/>
      <c r="Y245" s="195"/>
    </row>
    <row r="246" spans="1:28" s="171" customFormat="1" ht="15" x14ac:dyDescent="0.25">
      <c r="A246" s="78" t="s">
        <v>100</v>
      </c>
      <c r="B246" s="126">
        <f t="shared" si="59"/>
        <v>221</v>
      </c>
      <c r="C246" s="162">
        <f>F246+I246</f>
        <v>171</v>
      </c>
      <c r="D246" s="128">
        <f>B246/C246*100</f>
        <v>129.23976608187135</v>
      </c>
      <c r="E246" s="126">
        <v>90</v>
      </c>
      <c r="F246" s="126">
        <v>80</v>
      </c>
      <c r="G246" s="163">
        <f t="shared" si="55"/>
        <v>112.5</v>
      </c>
      <c r="H246" s="126">
        <v>131</v>
      </c>
      <c r="I246" s="126">
        <v>91</v>
      </c>
      <c r="J246" s="163">
        <f t="shared" si="56"/>
        <v>143.95604395604394</v>
      </c>
      <c r="K246" s="126">
        <v>44</v>
      </c>
      <c r="L246" s="126">
        <v>61</v>
      </c>
      <c r="M246" s="163">
        <f t="shared" si="57"/>
        <v>72.131147540983605</v>
      </c>
      <c r="N246" s="126">
        <f t="shared" si="60"/>
        <v>265</v>
      </c>
      <c r="O246" s="162">
        <f t="shared" ref="O246" si="63">F246+I246+L246</f>
        <v>232</v>
      </c>
      <c r="P246" s="163">
        <f t="shared" si="58"/>
        <v>114.22413793103449</v>
      </c>
      <c r="Q246" s="129"/>
      <c r="R246" s="129"/>
      <c r="S246" s="129"/>
      <c r="T246" s="129"/>
      <c r="U246" s="79"/>
      <c r="V246" s="79"/>
      <c r="W246" s="129"/>
      <c r="X246" s="129"/>
      <c r="Y246" s="195"/>
      <c r="Z246" s="156"/>
      <c r="AA246" s="156"/>
      <c r="AB246" s="156"/>
    </row>
    <row r="247" spans="1:28" s="170" customFormat="1" x14ac:dyDescent="0.2">
      <c r="A247" s="80" t="s">
        <v>103</v>
      </c>
      <c r="B247" s="133" t="s">
        <v>181</v>
      </c>
      <c r="C247" s="133" t="s">
        <v>181</v>
      </c>
      <c r="D247" s="133" t="s">
        <v>181</v>
      </c>
      <c r="E247" s="134" t="s">
        <v>181</v>
      </c>
      <c r="F247" s="134" t="s">
        <v>181</v>
      </c>
      <c r="G247" s="167" t="s">
        <v>181</v>
      </c>
      <c r="H247" s="134" t="s">
        <v>181</v>
      </c>
      <c r="I247" s="134" t="s">
        <v>181</v>
      </c>
      <c r="J247" s="167" t="s">
        <v>181</v>
      </c>
      <c r="K247" s="134" t="s">
        <v>181</v>
      </c>
      <c r="L247" s="133">
        <v>4</v>
      </c>
      <c r="M247" s="167" t="s">
        <v>181</v>
      </c>
      <c r="N247" s="133" t="s">
        <v>181</v>
      </c>
      <c r="O247" s="133">
        <f>L247</f>
        <v>4</v>
      </c>
      <c r="P247" s="167" t="s">
        <v>181</v>
      </c>
      <c r="Q247" s="129"/>
      <c r="R247" s="129"/>
      <c r="S247" s="129"/>
      <c r="T247" s="129"/>
      <c r="U247" s="156"/>
      <c r="V247" s="156"/>
      <c r="W247" s="156"/>
      <c r="X247" s="156"/>
      <c r="Y247" s="156"/>
      <c r="Z247" s="156"/>
      <c r="AA247" s="156"/>
      <c r="AB247" s="156"/>
    </row>
    <row r="248" spans="1:28" x14ac:dyDescent="0.2">
      <c r="A248" s="78"/>
      <c r="B248" s="73"/>
      <c r="C248" s="194"/>
      <c r="D248" s="73"/>
      <c r="E248" s="68"/>
      <c r="F248" s="129"/>
      <c r="G248" s="73"/>
      <c r="H248" s="68"/>
      <c r="I248" s="79"/>
      <c r="J248" s="73"/>
      <c r="K248" s="68"/>
      <c r="L248" s="129"/>
      <c r="M248" s="73"/>
      <c r="N248" s="73"/>
      <c r="O248" s="199"/>
      <c r="P248" s="73"/>
      <c r="Q248" s="129"/>
      <c r="R248" s="129"/>
      <c r="S248" s="129"/>
      <c r="T248" s="129"/>
    </row>
    <row r="249" spans="1:28" x14ac:dyDescent="0.2">
      <c r="A249" s="401" t="s">
        <v>205</v>
      </c>
      <c r="B249" s="401"/>
      <c r="C249" s="401"/>
      <c r="D249" s="401"/>
      <c r="E249" s="401"/>
      <c r="F249" s="401"/>
      <c r="G249" s="401"/>
      <c r="H249" s="401"/>
      <c r="I249" s="401"/>
      <c r="J249" s="401"/>
      <c r="K249" s="401"/>
      <c r="L249" s="401"/>
      <c r="M249" s="401"/>
      <c r="N249" s="401"/>
      <c r="O249" s="401"/>
      <c r="P249" s="401"/>
      <c r="Q249" s="129"/>
      <c r="R249" s="129"/>
      <c r="S249" s="129"/>
      <c r="T249" s="129"/>
    </row>
    <row r="250" spans="1:28" ht="17.25" customHeight="1" x14ac:dyDescent="0.2">
      <c r="A250" s="200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P250" s="201" t="s">
        <v>139</v>
      </c>
    </row>
    <row r="251" spans="1:28" x14ac:dyDescent="0.2">
      <c r="A251" s="345"/>
      <c r="B251" s="343" t="s">
        <v>176</v>
      </c>
      <c r="C251" s="343"/>
      <c r="D251" s="343"/>
      <c r="E251" s="344" t="s">
        <v>78</v>
      </c>
      <c r="F251" s="346"/>
      <c r="G251" s="346"/>
      <c r="H251" s="346"/>
      <c r="I251" s="346"/>
      <c r="J251" s="346"/>
      <c r="K251" s="337" t="s">
        <v>206</v>
      </c>
      <c r="L251" s="338"/>
      <c r="M251" s="339"/>
      <c r="N251" s="343" t="s">
        <v>79</v>
      </c>
      <c r="O251" s="343"/>
      <c r="P251" s="344"/>
    </row>
    <row r="252" spans="1:28" ht="29.25" customHeight="1" x14ac:dyDescent="0.2">
      <c r="A252" s="345"/>
      <c r="B252" s="343"/>
      <c r="C252" s="343"/>
      <c r="D252" s="343"/>
      <c r="E252" s="343" t="s">
        <v>77</v>
      </c>
      <c r="F252" s="343"/>
      <c r="G252" s="343"/>
      <c r="H252" s="343" t="s">
        <v>76</v>
      </c>
      <c r="I252" s="343"/>
      <c r="J252" s="343"/>
      <c r="K252" s="340"/>
      <c r="L252" s="341"/>
      <c r="M252" s="342"/>
      <c r="N252" s="343"/>
      <c r="O252" s="343"/>
      <c r="P252" s="344"/>
      <c r="T252" s="129"/>
      <c r="U252" s="129"/>
      <c r="V252" s="79"/>
      <c r="W252" s="129"/>
      <c r="X252" s="129"/>
    </row>
    <row r="253" spans="1:28" ht="36" customHeight="1" x14ac:dyDescent="0.2">
      <c r="A253" s="345"/>
      <c r="B253" s="21" t="s">
        <v>174</v>
      </c>
      <c r="C253" s="21" t="s">
        <v>75</v>
      </c>
      <c r="D253" s="21" t="s">
        <v>175</v>
      </c>
      <c r="E253" s="21" t="s">
        <v>174</v>
      </c>
      <c r="F253" s="21" t="s">
        <v>75</v>
      </c>
      <c r="G253" s="21" t="s">
        <v>175</v>
      </c>
      <c r="H253" s="21" t="s">
        <v>174</v>
      </c>
      <c r="I253" s="21" t="s">
        <v>75</v>
      </c>
      <c r="J253" s="21" t="s">
        <v>175</v>
      </c>
      <c r="K253" s="21" t="s">
        <v>174</v>
      </c>
      <c r="L253" s="21" t="s">
        <v>75</v>
      </c>
      <c r="M253" s="22" t="s">
        <v>175</v>
      </c>
      <c r="N253" s="21" t="s">
        <v>174</v>
      </c>
      <c r="O253" s="21" t="s">
        <v>75</v>
      </c>
      <c r="P253" s="22" t="s">
        <v>175</v>
      </c>
      <c r="T253" s="129"/>
      <c r="U253" s="129"/>
      <c r="V253" s="79"/>
      <c r="W253" s="129"/>
      <c r="X253" s="129"/>
      <c r="Y253" s="170"/>
      <c r="Z253" s="170"/>
      <c r="AA253" s="170"/>
      <c r="AB253" s="170"/>
    </row>
    <row r="254" spans="1:28" x14ac:dyDescent="0.2">
      <c r="A254" s="72" t="s">
        <v>83</v>
      </c>
      <c r="B254" s="126">
        <f>SUM(B255:B274)</f>
        <v>38490545</v>
      </c>
      <c r="C254" s="126">
        <f>SUM(C255:C274)</f>
        <v>36814925</v>
      </c>
      <c r="D254" s="163">
        <f>B254/C254%</f>
        <v>104.55146927502908</v>
      </c>
      <c r="E254" s="126">
        <v>37828188</v>
      </c>
      <c r="F254" s="126">
        <f>SUM(F255:F274)</f>
        <v>35993209</v>
      </c>
      <c r="G254" s="163">
        <f>E254/F254%</f>
        <v>105.09812559363628</v>
      </c>
      <c r="H254" s="126">
        <f>SUM(H255:H274)</f>
        <v>662357</v>
      </c>
      <c r="I254" s="126">
        <f>SUM(I255:I274)</f>
        <v>821716</v>
      </c>
      <c r="J254" s="163">
        <f>H254/I254%</f>
        <v>80.606559930681655</v>
      </c>
      <c r="K254" s="126">
        <f>SUM(K255:K274)</f>
        <v>7420327</v>
      </c>
      <c r="L254" s="126">
        <f>SUM(L255:L274)</f>
        <v>7588077</v>
      </c>
      <c r="M254" s="163">
        <f>K254/L254%</f>
        <v>97.789294968936133</v>
      </c>
      <c r="N254" s="126">
        <f>SUM(N255:N274)</f>
        <v>45910872</v>
      </c>
      <c r="O254" s="126">
        <f>SUM(O255:O274)</f>
        <v>44403002</v>
      </c>
      <c r="P254" s="163">
        <f>N254/O254%</f>
        <v>103.39587399969038</v>
      </c>
      <c r="T254" s="129"/>
      <c r="U254" s="129"/>
      <c r="V254" s="79"/>
      <c r="W254" s="129"/>
      <c r="X254" s="129"/>
    </row>
    <row r="255" spans="1:28" x14ac:dyDescent="0.2">
      <c r="A255" s="77" t="s">
        <v>84</v>
      </c>
      <c r="B255" s="162">
        <f>E255+H255</f>
        <v>743903</v>
      </c>
      <c r="C255" s="162">
        <f>F255+I255</f>
        <v>803498</v>
      </c>
      <c r="D255" s="163">
        <f t="shared" ref="D255:D274" si="64">B255/C255*100</f>
        <v>92.58305558943519</v>
      </c>
      <c r="E255" s="126">
        <v>724752</v>
      </c>
      <c r="F255" s="126">
        <v>786019</v>
      </c>
      <c r="G255" s="163">
        <f t="shared" ref="G255:G274" si="65">E255/F255%</f>
        <v>92.205404703957541</v>
      </c>
      <c r="H255" s="126">
        <v>19151</v>
      </c>
      <c r="I255" s="126">
        <v>17479</v>
      </c>
      <c r="J255" s="163">
        <f t="shared" ref="J255:J274" si="66">H255/I255%</f>
        <v>109.56576463184393</v>
      </c>
      <c r="K255" s="126">
        <v>391809</v>
      </c>
      <c r="L255" s="126">
        <v>393889</v>
      </c>
      <c r="M255" s="163">
        <f t="shared" ref="M255:M274" si="67">K255/L255%</f>
        <v>99.471932447973927</v>
      </c>
      <c r="N255" s="162">
        <f>K255+B255</f>
        <v>1135712</v>
      </c>
      <c r="O255" s="162">
        <f>L255+C255</f>
        <v>1197387</v>
      </c>
      <c r="P255" s="163">
        <f t="shared" ref="P255:P273" si="68">N255/O255%</f>
        <v>94.84920080141174</v>
      </c>
      <c r="Q255" s="129"/>
      <c r="R255" s="129"/>
      <c r="S255" s="79"/>
      <c r="T255" s="129"/>
      <c r="U255" s="129"/>
      <c r="V255" s="79"/>
      <c r="W255" s="129"/>
      <c r="X255" s="129"/>
    </row>
    <row r="256" spans="1:28" s="170" customFormat="1" x14ac:dyDescent="0.2">
      <c r="A256" s="78" t="s">
        <v>85</v>
      </c>
      <c r="B256" s="162">
        <f t="shared" ref="B256:B274" si="69">E256+H256</f>
        <v>8503260</v>
      </c>
      <c r="C256" s="162">
        <f t="shared" ref="C256:C274" si="70">F256+I256</f>
        <v>8957069</v>
      </c>
      <c r="D256" s="163">
        <f t="shared" si="64"/>
        <v>94.93351005781021</v>
      </c>
      <c r="E256" s="126">
        <v>8494034</v>
      </c>
      <c r="F256" s="126">
        <v>8947664</v>
      </c>
      <c r="G256" s="163">
        <f t="shared" si="65"/>
        <v>94.93018512988418</v>
      </c>
      <c r="H256" s="126">
        <v>9226</v>
      </c>
      <c r="I256" s="126">
        <v>9405</v>
      </c>
      <c r="J256" s="163">
        <f t="shared" si="66"/>
        <v>98.096757044125468</v>
      </c>
      <c r="K256" s="126">
        <v>733278</v>
      </c>
      <c r="L256" s="126">
        <v>737896</v>
      </c>
      <c r="M256" s="163">
        <f t="shared" si="67"/>
        <v>99.374166549215602</v>
      </c>
      <c r="N256" s="162">
        <f t="shared" ref="N256:O274" si="71">K256+B256</f>
        <v>9236538</v>
      </c>
      <c r="O256" s="162">
        <f t="shared" si="71"/>
        <v>9694965</v>
      </c>
      <c r="P256" s="163">
        <f t="shared" si="68"/>
        <v>95.27149401777109</v>
      </c>
      <c r="Q256" s="129"/>
      <c r="R256" s="129"/>
      <c r="S256" s="79"/>
      <c r="T256" s="129"/>
      <c r="U256" s="129"/>
      <c r="V256" s="79"/>
      <c r="W256" s="129"/>
      <c r="X256" s="129"/>
    </row>
    <row r="257" spans="1:28" x14ac:dyDescent="0.2">
      <c r="A257" s="78" t="s">
        <v>86</v>
      </c>
      <c r="B257" s="162">
        <f t="shared" si="69"/>
        <v>681342</v>
      </c>
      <c r="C257" s="162">
        <f t="shared" si="70"/>
        <v>717474</v>
      </c>
      <c r="D257" s="163">
        <f t="shared" si="64"/>
        <v>94.963998695423115</v>
      </c>
      <c r="E257" s="126">
        <v>663540</v>
      </c>
      <c r="F257" s="126">
        <v>710507</v>
      </c>
      <c r="G257" s="163">
        <f t="shared" si="65"/>
        <v>93.389649926038729</v>
      </c>
      <c r="H257" s="126">
        <v>17802</v>
      </c>
      <c r="I257" s="126">
        <v>6967</v>
      </c>
      <c r="J257" s="163">
        <f t="shared" si="66"/>
        <v>255.51887469499067</v>
      </c>
      <c r="K257" s="126">
        <v>395241</v>
      </c>
      <c r="L257" s="126">
        <v>416325</v>
      </c>
      <c r="M257" s="163">
        <f t="shared" si="67"/>
        <v>94.935687263556119</v>
      </c>
      <c r="N257" s="162">
        <f t="shared" si="71"/>
        <v>1076583</v>
      </c>
      <c r="O257" s="162">
        <f t="shared" si="71"/>
        <v>1133799</v>
      </c>
      <c r="P257" s="163">
        <f t="shared" si="68"/>
        <v>94.953602887284262</v>
      </c>
      <c r="Q257" s="129"/>
      <c r="R257" s="129"/>
      <c r="S257" s="79"/>
      <c r="T257" s="129"/>
      <c r="U257" s="129"/>
      <c r="V257" s="79"/>
      <c r="W257" s="129"/>
      <c r="X257" s="129"/>
    </row>
    <row r="258" spans="1:28" x14ac:dyDescent="0.2">
      <c r="A258" s="78" t="s">
        <v>87</v>
      </c>
      <c r="B258" s="162">
        <f t="shared" si="69"/>
        <v>9308101</v>
      </c>
      <c r="C258" s="162">
        <f t="shared" si="70"/>
        <v>7969966</v>
      </c>
      <c r="D258" s="163">
        <f t="shared" si="64"/>
        <v>116.78972030746431</v>
      </c>
      <c r="E258" s="126">
        <v>9053854</v>
      </c>
      <c r="F258" s="126">
        <v>7577609</v>
      </c>
      <c r="G258" s="163">
        <f t="shared" si="65"/>
        <v>119.48167291292016</v>
      </c>
      <c r="H258" s="126">
        <v>254247</v>
      </c>
      <c r="I258" s="126">
        <v>392357</v>
      </c>
      <c r="J258" s="163">
        <f t="shared" si="66"/>
        <v>64.799914363704474</v>
      </c>
      <c r="K258" s="126">
        <v>157727</v>
      </c>
      <c r="L258" s="126">
        <v>120402</v>
      </c>
      <c r="M258" s="163">
        <f t="shared" si="67"/>
        <v>131.00031560937526</v>
      </c>
      <c r="N258" s="162">
        <f t="shared" si="71"/>
        <v>9465828</v>
      </c>
      <c r="O258" s="162">
        <f t="shared" si="71"/>
        <v>8090368</v>
      </c>
      <c r="P258" s="163">
        <f t="shared" si="68"/>
        <v>117.00120439515237</v>
      </c>
      <c r="Q258" s="129"/>
      <c r="R258" s="129"/>
      <c r="S258" s="79"/>
      <c r="T258" s="129"/>
      <c r="U258" s="129"/>
      <c r="V258" s="79"/>
      <c r="W258" s="129"/>
      <c r="X258" s="129"/>
    </row>
    <row r="259" spans="1:28" s="170" customFormat="1" x14ac:dyDescent="0.2">
      <c r="A259" s="78" t="s">
        <v>88</v>
      </c>
      <c r="B259" s="162">
        <f t="shared" si="69"/>
        <v>57935</v>
      </c>
      <c r="C259" s="162">
        <f t="shared" si="70"/>
        <v>42361</v>
      </c>
      <c r="D259" s="163">
        <f t="shared" si="64"/>
        <v>136.76494889166921</v>
      </c>
      <c r="E259" s="126">
        <v>54989</v>
      </c>
      <c r="F259" s="126">
        <v>39568</v>
      </c>
      <c r="G259" s="163">
        <f t="shared" si="65"/>
        <v>138.97341285887586</v>
      </c>
      <c r="H259" s="126">
        <v>2946</v>
      </c>
      <c r="I259" s="126">
        <v>2793</v>
      </c>
      <c r="J259" s="163">
        <f t="shared" si="66"/>
        <v>105.4779806659506</v>
      </c>
      <c r="K259" s="126">
        <v>21420</v>
      </c>
      <c r="L259" s="126">
        <v>22060</v>
      </c>
      <c r="M259" s="163">
        <f t="shared" si="67"/>
        <v>97.098821396192207</v>
      </c>
      <c r="N259" s="162">
        <f t="shared" si="71"/>
        <v>79355</v>
      </c>
      <c r="O259" s="162">
        <f t="shared" si="71"/>
        <v>64421</v>
      </c>
      <c r="P259" s="163">
        <f t="shared" si="68"/>
        <v>123.18188168454385</v>
      </c>
      <c r="Q259" s="129"/>
      <c r="R259" s="129"/>
      <c r="S259" s="79"/>
      <c r="T259" s="129"/>
      <c r="U259" s="129"/>
      <c r="V259" s="79"/>
      <c r="W259" s="129"/>
      <c r="X259" s="129"/>
      <c r="Y259" s="156"/>
      <c r="Z259" s="156"/>
      <c r="AA259" s="156"/>
      <c r="AB259" s="156"/>
    </row>
    <row r="260" spans="1:28" x14ac:dyDescent="0.2">
      <c r="A260" s="78" t="s">
        <v>89</v>
      </c>
      <c r="B260" s="162">
        <f t="shared" si="69"/>
        <v>1118114</v>
      </c>
      <c r="C260" s="162">
        <f t="shared" si="70"/>
        <v>1116101</v>
      </c>
      <c r="D260" s="163">
        <f t="shared" si="64"/>
        <v>100.18036002118087</v>
      </c>
      <c r="E260" s="126">
        <v>1096369</v>
      </c>
      <c r="F260" s="126">
        <v>1095632</v>
      </c>
      <c r="G260" s="163">
        <f t="shared" si="65"/>
        <v>100.06726711158491</v>
      </c>
      <c r="H260" s="126">
        <v>21745</v>
      </c>
      <c r="I260" s="126">
        <v>20469</v>
      </c>
      <c r="J260" s="163">
        <f t="shared" si="66"/>
        <v>106.2338169915482</v>
      </c>
      <c r="K260" s="126">
        <v>260722</v>
      </c>
      <c r="L260" s="126">
        <v>261064</v>
      </c>
      <c r="M260" s="163">
        <f t="shared" si="67"/>
        <v>99.868997640425334</v>
      </c>
      <c r="N260" s="162">
        <f t="shared" si="71"/>
        <v>1378836</v>
      </c>
      <c r="O260" s="162">
        <f t="shared" si="71"/>
        <v>1377165</v>
      </c>
      <c r="P260" s="163">
        <f t="shared" si="68"/>
        <v>100.12133622332836</v>
      </c>
      <c r="Q260" s="129"/>
      <c r="R260" s="129"/>
      <c r="S260" s="79"/>
      <c r="T260" s="129"/>
      <c r="U260" s="129"/>
      <c r="V260" s="79"/>
      <c r="W260" s="129"/>
      <c r="X260" s="129"/>
      <c r="Y260" s="170"/>
      <c r="Z260" s="170"/>
      <c r="AA260" s="170"/>
      <c r="AB260" s="170"/>
    </row>
    <row r="261" spans="1:28" x14ac:dyDescent="0.2">
      <c r="A261" s="78" t="s">
        <v>90</v>
      </c>
      <c r="B261" s="162">
        <f t="shared" si="69"/>
        <v>1377213</v>
      </c>
      <c r="C261" s="162">
        <f t="shared" si="70"/>
        <v>1052445</v>
      </c>
      <c r="D261" s="163">
        <f t="shared" si="64"/>
        <v>130.85842965665663</v>
      </c>
      <c r="E261" s="126">
        <v>1311161</v>
      </c>
      <c r="F261" s="126">
        <v>986562</v>
      </c>
      <c r="G261" s="163">
        <f t="shared" si="65"/>
        <v>132.90203758101364</v>
      </c>
      <c r="H261" s="126">
        <v>66052</v>
      </c>
      <c r="I261" s="126">
        <v>65883</v>
      </c>
      <c r="J261" s="163">
        <f t="shared" si="66"/>
        <v>100.25651533779579</v>
      </c>
      <c r="K261" s="126">
        <v>850426</v>
      </c>
      <c r="L261" s="126">
        <v>913475</v>
      </c>
      <c r="M261" s="163">
        <f t="shared" si="67"/>
        <v>93.097895399436226</v>
      </c>
      <c r="N261" s="162">
        <f t="shared" si="71"/>
        <v>2227639</v>
      </c>
      <c r="O261" s="162">
        <f t="shared" si="71"/>
        <v>1965920</v>
      </c>
      <c r="P261" s="163">
        <f t="shared" si="68"/>
        <v>113.31280011394156</v>
      </c>
      <c r="Q261" s="129"/>
      <c r="R261" s="129"/>
      <c r="S261" s="79"/>
      <c r="T261" s="129"/>
      <c r="U261" s="129"/>
      <c r="V261" s="79"/>
      <c r="W261" s="129"/>
      <c r="X261" s="129"/>
    </row>
    <row r="262" spans="1:28" x14ac:dyDescent="0.2">
      <c r="A262" s="78" t="s">
        <v>91</v>
      </c>
      <c r="B262" s="162">
        <f t="shared" si="69"/>
        <v>1620633</v>
      </c>
      <c r="C262" s="162">
        <f t="shared" si="70"/>
        <v>1571747</v>
      </c>
      <c r="D262" s="163">
        <f t="shared" si="64"/>
        <v>103.11029701345065</v>
      </c>
      <c r="E262" s="126">
        <v>1591671</v>
      </c>
      <c r="F262" s="126">
        <v>1532812</v>
      </c>
      <c r="G262" s="163">
        <f t="shared" si="65"/>
        <v>103.83993601302703</v>
      </c>
      <c r="H262" s="126">
        <v>28962</v>
      </c>
      <c r="I262" s="126">
        <v>38935</v>
      </c>
      <c r="J262" s="163">
        <f t="shared" si="66"/>
        <v>74.385514318736355</v>
      </c>
      <c r="K262" s="126">
        <v>516859</v>
      </c>
      <c r="L262" s="126">
        <v>631867</v>
      </c>
      <c r="M262" s="163">
        <f t="shared" si="67"/>
        <v>81.798701308977996</v>
      </c>
      <c r="N262" s="162">
        <f t="shared" si="71"/>
        <v>2137492</v>
      </c>
      <c r="O262" s="162">
        <f t="shared" si="71"/>
        <v>2203614</v>
      </c>
      <c r="P262" s="163">
        <f t="shared" si="68"/>
        <v>96.999383739620455</v>
      </c>
      <c r="Q262" s="129"/>
      <c r="R262" s="129"/>
      <c r="S262" s="79"/>
      <c r="T262" s="129"/>
      <c r="U262" s="129"/>
      <c r="V262" s="79"/>
      <c r="W262" s="129"/>
      <c r="X262" s="129"/>
    </row>
    <row r="263" spans="1:28" s="170" customFormat="1" x14ac:dyDescent="0.2">
      <c r="A263" s="78" t="s">
        <v>92</v>
      </c>
      <c r="B263" s="162">
        <f t="shared" si="69"/>
        <v>3080846</v>
      </c>
      <c r="C263" s="162">
        <f t="shared" si="70"/>
        <v>3311953</v>
      </c>
      <c r="D263" s="163">
        <f t="shared" si="64"/>
        <v>93.022032619424238</v>
      </c>
      <c r="E263" s="126">
        <v>3047151</v>
      </c>
      <c r="F263" s="126">
        <v>3233495</v>
      </c>
      <c r="G263" s="163">
        <f t="shared" si="65"/>
        <v>94.237071651572052</v>
      </c>
      <c r="H263" s="126">
        <v>33695</v>
      </c>
      <c r="I263" s="126">
        <v>78458</v>
      </c>
      <c r="J263" s="163">
        <f t="shared" si="66"/>
        <v>42.946544648091972</v>
      </c>
      <c r="K263" s="126">
        <v>218180</v>
      </c>
      <c r="L263" s="126">
        <v>241047</v>
      </c>
      <c r="M263" s="163">
        <f t="shared" si="67"/>
        <v>90.513468327753515</v>
      </c>
      <c r="N263" s="162">
        <f t="shared" si="71"/>
        <v>3299026</v>
      </c>
      <c r="O263" s="162">
        <f t="shared" si="71"/>
        <v>3553000</v>
      </c>
      <c r="P263" s="163">
        <f t="shared" si="68"/>
        <v>92.851843512524624</v>
      </c>
      <c r="Q263" s="129"/>
      <c r="R263" s="129"/>
      <c r="S263" s="79"/>
      <c r="T263" s="129"/>
      <c r="U263" s="129"/>
      <c r="V263" s="79"/>
      <c r="W263" s="129"/>
      <c r="X263" s="129"/>
      <c r="Y263" s="156"/>
      <c r="Z263" s="156"/>
      <c r="AA263" s="156"/>
      <c r="AB263" s="156"/>
    </row>
    <row r="264" spans="1:28" x14ac:dyDescent="0.2">
      <c r="A264" s="78" t="s">
        <v>93</v>
      </c>
      <c r="B264" s="162">
        <f t="shared" si="69"/>
        <v>2117832</v>
      </c>
      <c r="C264" s="162">
        <f t="shared" si="70"/>
        <v>2232559</v>
      </c>
      <c r="D264" s="163">
        <f t="shared" si="64"/>
        <v>94.861188438916955</v>
      </c>
      <c r="E264" s="126">
        <v>2102289</v>
      </c>
      <c r="F264" s="126">
        <v>2224496</v>
      </c>
      <c r="G264" s="163">
        <f t="shared" si="65"/>
        <v>94.506306147549836</v>
      </c>
      <c r="H264" s="126">
        <v>15543</v>
      </c>
      <c r="I264" s="126">
        <v>8063</v>
      </c>
      <c r="J264" s="163">
        <f t="shared" si="66"/>
        <v>192.76944065484312</v>
      </c>
      <c r="K264" s="126">
        <v>860515</v>
      </c>
      <c r="L264" s="126">
        <v>781999</v>
      </c>
      <c r="M264" s="163">
        <f t="shared" si="67"/>
        <v>110.04042204657551</v>
      </c>
      <c r="N264" s="162">
        <f t="shared" si="71"/>
        <v>2978347</v>
      </c>
      <c r="O264" s="162">
        <f t="shared" si="71"/>
        <v>3014558</v>
      </c>
      <c r="P264" s="163">
        <f t="shared" si="68"/>
        <v>98.79879571068129</v>
      </c>
      <c r="Q264" s="129"/>
      <c r="R264" s="129"/>
      <c r="S264" s="79"/>
      <c r="T264" s="129"/>
      <c r="U264" s="129"/>
      <c r="V264" s="79"/>
      <c r="W264" s="129"/>
      <c r="X264" s="129"/>
    </row>
    <row r="265" spans="1:28" x14ac:dyDescent="0.2">
      <c r="A265" s="78" t="s">
        <v>94</v>
      </c>
      <c r="B265" s="162">
        <v>13235</v>
      </c>
      <c r="C265" s="162">
        <f>I265</f>
        <v>4582</v>
      </c>
      <c r="D265" s="163">
        <f t="shared" si="64"/>
        <v>288.84766477520731</v>
      </c>
      <c r="E265" s="131" t="s">
        <v>225</v>
      </c>
      <c r="F265" s="131" t="s">
        <v>181</v>
      </c>
      <c r="G265" s="163" t="s">
        <v>181</v>
      </c>
      <c r="H265" s="126">
        <v>11735</v>
      </c>
      <c r="I265" s="126">
        <v>4582</v>
      </c>
      <c r="J265" s="163">
        <f t="shared" si="66"/>
        <v>256.11086861632475</v>
      </c>
      <c r="K265" s="126">
        <v>109842</v>
      </c>
      <c r="L265" s="126">
        <v>114824</v>
      </c>
      <c r="M265" s="163">
        <f t="shared" si="67"/>
        <v>95.661185814812228</v>
      </c>
      <c r="N265" s="162">
        <f>K265+B265</f>
        <v>123077</v>
      </c>
      <c r="O265" s="162">
        <f t="shared" si="71"/>
        <v>119406</v>
      </c>
      <c r="P265" s="163">
        <f t="shared" si="68"/>
        <v>103.07438487178199</v>
      </c>
      <c r="Q265" s="129"/>
      <c r="R265" s="129"/>
      <c r="S265" s="79"/>
      <c r="T265" s="129"/>
      <c r="U265" s="129"/>
      <c r="V265" s="79"/>
      <c r="W265" s="129"/>
      <c r="X265" s="129"/>
    </row>
    <row r="266" spans="1:28" x14ac:dyDescent="0.2">
      <c r="A266" s="78" t="s">
        <v>95</v>
      </c>
      <c r="B266" s="162">
        <f t="shared" si="69"/>
        <v>1029695</v>
      </c>
      <c r="C266" s="162">
        <f t="shared" si="70"/>
        <v>737015</v>
      </c>
      <c r="D266" s="163">
        <f t="shared" si="64"/>
        <v>139.71153911385792</v>
      </c>
      <c r="E266" s="126">
        <v>1027586</v>
      </c>
      <c r="F266" s="126">
        <v>735119</v>
      </c>
      <c r="G266" s="163">
        <f t="shared" si="65"/>
        <v>139.78498719254978</v>
      </c>
      <c r="H266" s="126">
        <v>2109</v>
      </c>
      <c r="I266" s="126">
        <v>1896</v>
      </c>
      <c r="J266" s="163">
        <f t="shared" si="66"/>
        <v>111.23417721518987</v>
      </c>
      <c r="K266" s="126">
        <v>16034</v>
      </c>
      <c r="L266" s="126">
        <v>18071</v>
      </c>
      <c r="M266" s="163">
        <f t="shared" si="67"/>
        <v>88.727795916108676</v>
      </c>
      <c r="N266" s="162">
        <f t="shared" si="71"/>
        <v>1045729</v>
      </c>
      <c r="O266" s="162">
        <f t="shared" si="71"/>
        <v>755086</v>
      </c>
      <c r="P266" s="163">
        <f t="shared" si="68"/>
        <v>138.49137714114684</v>
      </c>
      <c r="Q266" s="79"/>
      <c r="R266" s="129"/>
      <c r="S266" s="79"/>
      <c r="T266" s="129"/>
      <c r="U266" s="129"/>
      <c r="V266" s="79"/>
      <c r="W266" s="129"/>
      <c r="X266" s="129"/>
    </row>
    <row r="267" spans="1:28" x14ac:dyDescent="0.2">
      <c r="A267" s="78" t="s">
        <v>96</v>
      </c>
      <c r="B267" s="162">
        <f t="shared" si="69"/>
        <v>865233</v>
      </c>
      <c r="C267" s="162">
        <f t="shared" si="70"/>
        <v>852258</v>
      </c>
      <c r="D267" s="163">
        <f t="shared" si="64"/>
        <v>101.52242630752659</v>
      </c>
      <c r="E267" s="126">
        <v>843010</v>
      </c>
      <c r="F267" s="126">
        <v>827129</v>
      </c>
      <c r="G267" s="163">
        <f t="shared" si="65"/>
        <v>101.92001489489546</v>
      </c>
      <c r="H267" s="126">
        <v>22223</v>
      </c>
      <c r="I267" s="126">
        <v>25129</v>
      </c>
      <c r="J267" s="163">
        <f t="shared" si="66"/>
        <v>88.435671932826622</v>
      </c>
      <c r="K267" s="126">
        <v>244055</v>
      </c>
      <c r="L267" s="126">
        <v>287116</v>
      </c>
      <c r="M267" s="163">
        <f t="shared" si="67"/>
        <v>85.002229064210979</v>
      </c>
      <c r="N267" s="162">
        <f t="shared" si="71"/>
        <v>1109288</v>
      </c>
      <c r="O267" s="162">
        <f t="shared" si="71"/>
        <v>1139374</v>
      </c>
      <c r="P267" s="163">
        <f t="shared" si="68"/>
        <v>97.359427194231216</v>
      </c>
      <c r="Q267" s="129"/>
      <c r="R267" s="129"/>
      <c r="S267" s="79"/>
      <c r="T267" s="129"/>
      <c r="U267" s="129"/>
      <c r="V267" s="79"/>
      <c r="W267" s="129"/>
      <c r="X267" s="129"/>
    </row>
    <row r="268" spans="1:28" ht="15" x14ac:dyDescent="0.25">
      <c r="A268" s="78" t="s">
        <v>97</v>
      </c>
      <c r="B268" s="162">
        <f t="shared" si="69"/>
        <v>2608164</v>
      </c>
      <c r="C268" s="162">
        <f t="shared" si="70"/>
        <v>2590604</v>
      </c>
      <c r="D268" s="163">
        <f t="shared" si="64"/>
        <v>100.67783420391538</v>
      </c>
      <c r="E268" s="126">
        <v>2599825</v>
      </c>
      <c r="F268" s="126">
        <v>2583705</v>
      </c>
      <c r="G268" s="163">
        <f t="shared" si="65"/>
        <v>100.62391023743037</v>
      </c>
      <c r="H268" s="126">
        <v>8339</v>
      </c>
      <c r="I268" s="126">
        <v>6899</v>
      </c>
      <c r="J268" s="163">
        <f t="shared" si="66"/>
        <v>120.87259023046819</v>
      </c>
      <c r="K268" s="126">
        <v>794530</v>
      </c>
      <c r="L268" s="126">
        <v>613561</v>
      </c>
      <c r="M268" s="163">
        <f t="shared" si="67"/>
        <v>129.49486685105475</v>
      </c>
      <c r="N268" s="162">
        <f t="shared" si="71"/>
        <v>3402694</v>
      </c>
      <c r="O268" s="162">
        <f t="shared" si="71"/>
        <v>3204165</v>
      </c>
      <c r="P268" s="163">
        <f t="shared" si="68"/>
        <v>106.19596681194632</v>
      </c>
      <c r="Q268" s="129"/>
      <c r="R268" s="129"/>
      <c r="S268" s="79"/>
      <c r="T268" s="129"/>
      <c r="U268" s="129"/>
      <c r="V268" s="79"/>
      <c r="W268" s="129"/>
      <c r="X268" s="129"/>
      <c r="Y268" s="171"/>
      <c r="Z268" s="171"/>
      <c r="AA268" s="171"/>
      <c r="AB268" s="171"/>
    </row>
    <row r="269" spans="1:28" x14ac:dyDescent="0.2">
      <c r="A269" s="78" t="s">
        <v>98</v>
      </c>
      <c r="B269" s="162">
        <f t="shared" si="69"/>
        <v>1007446</v>
      </c>
      <c r="C269" s="162">
        <f t="shared" si="70"/>
        <v>902404</v>
      </c>
      <c r="D269" s="163">
        <f t="shared" si="64"/>
        <v>111.64024095637875</v>
      </c>
      <c r="E269" s="126">
        <v>874717</v>
      </c>
      <c r="F269" s="126">
        <v>773508</v>
      </c>
      <c r="G269" s="163">
        <f t="shared" si="65"/>
        <v>113.084415416518</v>
      </c>
      <c r="H269" s="126">
        <v>132729</v>
      </c>
      <c r="I269" s="126">
        <v>128896</v>
      </c>
      <c r="J269" s="163">
        <f t="shared" si="66"/>
        <v>102.97371524329692</v>
      </c>
      <c r="K269" s="126">
        <v>1098278</v>
      </c>
      <c r="L269" s="126">
        <v>1223890</v>
      </c>
      <c r="M269" s="163">
        <f t="shared" si="67"/>
        <v>89.736659340300193</v>
      </c>
      <c r="N269" s="162">
        <f t="shared" si="71"/>
        <v>2105724</v>
      </c>
      <c r="O269" s="162">
        <f t="shared" si="71"/>
        <v>2126294</v>
      </c>
      <c r="P269" s="163">
        <f t="shared" si="68"/>
        <v>99.032589096333808</v>
      </c>
      <c r="Q269" s="129"/>
      <c r="R269" s="129"/>
      <c r="S269" s="79"/>
      <c r="T269" s="129"/>
      <c r="U269" s="129"/>
      <c r="V269" s="79"/>
      <c r="W269" s="129"/>
      <c r="X269" s="129"/>
      <c r="Y269" s="170"/>
      <c r="Z269" s="170"/>
      <c r="AA269" s="170"/>
      <c r="AB269" s="170"/>
    </row>
    <row r="270" spans="1:28" x14ac:dyDescent="0.2">
      <c r="A270" s="77" t="s">
        <v>99</v>
      </c>
      <c r="B270" s="162">
        <f t="shared" si="69"/>
        <v>49189</v>
      </c>
      <c r="C270" s="162">
        <f t="shared" si="70"/>
        <v>46696</v>
      </c>
      <c r="D270" s="163">
        <f t="shared" si="64"/>
        <v>105.33878704814117</v>
      </c>
      <c r="E270" s="126">
        <v>44668</v>
      </c>
      <c r="F270" s="126">
        <v>39656</v>
      </c>
      <c r="G270" s="163">
        <f t="shared" si="65"/>
        <v>112.63869275771636</v>
      </c>
      <c r="H270" s="126">
        <v>4521</v>
      </c>
      <c r="I270" s="126">
        <v>7040</v>
      </c>
      <c r="J270" s="163">
        <f t="shared" si="66"/>
        <v>64.21875</v>
      </c>
      <c r="K270" s="126">
        <v>43077</v>
      </c>
      <c r="L270" s="126">
        <v>76365</v>
      </c>
      <c r="M270" s="163">
        <f t="shared" si="67"/>
        <v>56.409349833038696</v>
      </c>
      <c r="N270" s="162">
        <f t="shared" si="71"/>
        <v>92266</v>
      </c>
      <c r="O270" s="162">
        <f t="shared" si="71"/>
        <v>123061</v>
      </c>
      <c r="P270" s="163">
        <f t="shared" si="68"/>
        <v>74.975824997359041</v>
      </c>
      <c r="Q270" s="129"/>
      <c r="R270" s="129"/>
      <c r="S270" s="79"/>
      <c r="T270" s="79"/>
      <c r="U270" s="79"/>
      <c r="V270" s="79"/>
      <c r="W270" s="129"/>
      <c r="X270" s="129"/>
    </row>
    <row r="271" spans="1:28" s="171" customFormat="1" ht="15" x14ac:dyDescent="0.25">
      <c r="A271" s="78" t="s">
        <v>100</v>
      </c>
      <c r="B271" s="162">
        <f t="shared" si="69"/>
        <v>3568130</v>
      </c>
      <c r="C271" s="162">
        <f t="shared" si="70"/>
        <v>3286070</v>
      </c>
      <c r="D271" s="163">
        <f t="shared" si="64"/>
        <v>108.58350552483667</v>
      </c>
      <c r="E271" s="126">
        <v>3563053</v>
      </c>
      <c r="F271" s="126">
        <v>3283319</v>
      </c>
      <c r="G271" s="163">
        <f t="shared" si="65"/>
        <v>108.51985445215648</v>
      </c>
      <c r="H271" s="126">
        <v>5077</v>
      </c>
      <c r="I271" s="126">
        <v>2751</v>
      </c>
      <c r="J271" s="163">
        <f t="shared" si="66"/>
        <v>184.55107233733187</v>
      </c>
      <c r="K271" s="126">
        <v>377986</v>
      </c>
      <c r="L271" s="126">
        <v>388266</v>
      </c>
      <c r="M271" s="163">
        <f t="shared" si="67"/>
        <v>97.352330618699554</v>
      </c>
      <c r="N271" s="162">
        <f t="shared" si="71"/>
        <v>3946116</v>
      </c>
      <c r="O271" s="162">
        <f t="shared" si="71"/>
        <v>3674336</v>
      </c>
      <c r="P271" s="163">
        <f t="shared" si="68"/>
        <v>107.39671058934185</v>
      </c>
      <c r="Q271" s="129"/>
      <c r="R271" s="129"/>
      <c r="S271" s="79"/>
      <c r="T271" s="79"/>
      <c r="U271" s="79"/>
      <c r="V271" s="79"/>
      <c r="W271" s="129"/>
      <c r="X271" s="129"/>
      <c r="Y271" s="156"/>
      <c r="Z271" s="156"/>
      <c r="AA271" s="156"/>
      <c r="AB271" s="156"/>
    </row>
    <row r="272" spans="1:28" s="170" customFormat="1" x14ac:dyDescent="0.2">
      <c r="A272" s="78" t="s">
        <v>101</v>
      </c>
      <c r="B272" s="162" t="s">
        <v>181</v>
      </c>
      <c r="C272" s="162" t="s">
        <v>181</v>
      </c>
      <c r="D272" s="163" t="s">
        <v>181</v>
      </c>
      <c r="E272" s="131" t="s">
        <v>181</v>
      </c>
      <c r="F272" s="131" t="s">
        <v>181</v>
      </c>
      <c r="G272" s="163" t="s">
        <v>181</v>
      </c>
      <c r="H272" s="131" t="s">
        <v>181</v>
      </c>
      <c r="I272" s="131" t="s">
        <v>181</v>
      </c>
      <c r="J272" s="163" t="s">
        <v>181</v>
      </c>
      <c r="K272" s="126">
        <v>742</v>
      </c>
      <c r="L272" s="126">
        <v>553</v>
      </c>
      <c r="M272" s="163">
        <f t="shared" si="67"/>
        <v>134.17721518987341</v>
      </c>
      <c r="N272" s="162">
        <f>K272</f>
        <v>742</v>
      </c>
      <c r="O272" s="162">
        <f>L272</f>
        <v>553</v>
      </c>
      <c r="P272" s="163">
        <f t="shared" si="68"/>
        <v>134.17721518987341</v>
      </c>
      <c r="Q272" s="129"/>
      <c r="R272" s="129"/>
      <c r="S272" s="79"/>
      <c r="T272" s="129"/>
      <c r="U272" s="129"/>
      <c r="V272" s="79"/>
      <c r="W272" s="129"/>
      <c r="X272" s="129"/>
      <c r="Y272" s="156"/>
      <c r="Z272" s="156"/>
      <c r="AA272" s="156"/>
      <c r="AB272" s="156"/>
    </row>
    <row r="273" spans="1:19" x14ac:dyDescent="0.2">
      <c r="A273" s="78" t="s">
        <v>102</v>
      </c>
      <c r="B273" s="162" t="s">
        <v>181</v>
      </c>
      <c r="C273" s="162">
        <f>F273</f>
        <v>31</v>
      </c>
      <c r="D273" s="163" t="s">
        <v>181</v>
      </c>
      <c r="E273" s="126" t="s">
        <v>181</v>
      </c>
      <c r="F273" s="126">
        <v>31</v>
      </c>
      <c r="G273" s="163" t="s">
        <v>181</v>
      </c>
      <c r="H273" s="131" t="s">
        <v>181</v>
      </c>
      <c r="I273" s="131" t="s">
        <v>181</v>
      </c>
      <c r="J273" s="163" t="s">
        <v>181</v>
      </c>
      <c r="K273" s="126">
        <v>8355</v>
      </c>
      <c r="L273" s="126">
        <v>9442</v>
      </c>
      <c r="M273" s="163">
        <f t="shared" si="67"/>
        <v>88.487608557509006</v>
      </c>
      <c r="N273" s="162">
        <f>K273</f>
        <v>8355</v>
      </c>
      <c r="O273" s="162">
        <f>L273+C273</f>
        <v>9473</v>
      </c>
      <c r="P273" s="163">
        <f t="shared" si="68"/>
        <v>88.198036524860129</v>
      </c>
      <c r="Q273" s="79"/>
      <c r="R273" s="79"/>
      <c r="S273" s="79"/>
    </row>
    <row r="274" spans="1:19" x14ac:dyDescent="0.2">
      <c r="A274" s="80" t="s">
        <v>103</v>
      </c>
      <c r="B274" s="162">
        <f t="shared" si="69"/>
        <v>740274</v>
      </c>
      <c r="C274" s="162">
        <f t="shared" si="70"/>
        <v>620092</v>
      </c>
      <c r="D274" s="163">
        <f t="shared" si="64"/>
        <v>119.38131761093516</v>
      </c>
      <c r="E274" s="126">
        <v>734019</v>
      </c>
      <c r="F274" s="126">
        <v>616378</v>
      </c>
      <c r="G274" s="163">
        <f t="shared" si="65"/>
        <v>119.085853161534</v>
      </c>
      <c r="H274" s="126">
        <v>6255</v>
      </c>
      <c r="I274" s="126">
        <v>3714</v>
      </c>
      <c r="J274" s="163">
        <f t="shared" si="66"/>
        <v>168.41680129240711</v>
      </c>
      <c r="K274" s="126">
        <v>321251</v>
      </c>
      <c r="L274" s="126">
        <v>335965</v>
      </c>
      <c r="M274" s="163">
        <f t="shared" si="67"/>
        <v>95.620377122616944</v>
      </c>
      <c r="N274" s="133">
        <f t="shared" si="71"/>
        <v>1061525</v>
      </c>
      <c r="O274" s="133">
        <f t="shared" si="71"/>
        <v>956057</v>
      </c>
      <c r="P274" s="167">
        <f>N274/O274%</f>
        <v>111.0315598337756</v>
      </c>
      <c r="Q274" s="129"/>
      <c r="R274" s="129"/>
      <c r="S274" s="79"/>
    </row>
    <row r="275" spans="1:19" x14ac:dyDescent="0.2">
      <c r="A275" s="202"/>
      <c r="B275" s="202"/>
      <c r="C275" s="202"/>
      <c r="D275" s="202"/>
      <c r="E275" s="202"/>
      <c r="F275" s="202"/>
      <c r="G275" s="202"/>
      <c r="H275" s="202"/>
      <c r="I275" s="202"/>
      <c r="J275" s="202"/>
      <c r="K275" s="202"/>
      <c r="L275" s="202"/>
      <c r="M275" s="202"/>
      <c r="Q275" s="129"/>
      <c r="R275" s="129"/>
      <c r="S275" s="79"/>
    </row>
    <row r="276" spans="1:19" x14ac:dyDescent="0.2">
      <c r="A276" s="244"/>
      <c r="C276" s="259"/>
      <c r="D276" s="285"/>
    </row>
    <row r="277" spans="1:19" x14ac:dyDescent="0.2">
      <c r="A277" s="203"/>
      <c r="B277" s="204"/>
      <c r="C277" s="204"/>
      <c r="D277" s="204"/>
      <c r="E277" s="204"/>
      <c r="F277" s="204"/>
      <c r="G277" s="204"/>
      <c r="H277" s="204"/>
      <c r="I277" s="204"/>
      <c r="J277" s="204"/>
      <c r="K277" s="204"/>
      <c r="L277" s="204"/>
    </row>
    <row r="278" spans="1:19" x14ac:dyDescent="0.2">
      <c r="A278" s="203"/>
      <c r="B278" s="204"/>
      <c r="C278" s="204"/>
      <c r="D278" s="204"/>
      <c r="E278" s="204"/>
      <c r="F278" s="203"/>
      <c r="G278" s="204"/>
      <c r="H278" s="204"/>
      <c r="I278" s="204"/>
      <c r="J278" s="204"/>
      <c r="K278" s="204"/>
      <c r="L278" s="205"/>
    </row>
  </sheetData>
  <mergeCells count="105">
    <mergeCell ref="A251:A253"/>
    <mergeCell ref="B251:D252"/>
    <mergeCell ref="E252:G252"/>
    <mergeCell ref="H252:J252"/>
    <mergeCell ref="E251:J251"/>
    <mergeCell ref="K251:M252"/>
    <mergeCell ref="E172:J172"/>
    <mergeCell ref="K172:M173"/>
    <mergeCell ref="A198:A200"/>
    <mergeCell ref="B198:D199"/>
    <mergeCell ref="E199:G199"/>
    <mergeCell ref="H199:J199"/>
    <mergeCell ref="A226:A228"/>
    <mergeCell ref="B226:D227"/>
    <mergeCell ref="E227:G227"/>
    <mergeCell ref="H227:J227"/>
    <mergeCell ref="H173:J173"/>
    <mergeCell ref="A196:P196"/>
    <mergeCell ref="A224:P224"/>
    <mergeCell ref="A249:P249"/>
    <mergeCell ref="N251:P252"/>
    <mergeCell ref="N172:P173"/>
    <mergeCell ref="E198:J198"/>
    <mergeCell ref="K198:M199"/>
    <mergeCell ref="A2:P2"/>
    <mergeCell ref="A1:P1"/>
    <mergeCell ref="N5:P6"/>
    <mergeCell ref="D62:D63"/>
    <mergeCell ref="E62:F62"/>
    <mergeCell ref="G62:G63"/>
    <mergeCell ref="H62:I62"/>
    <mergeCell ref="S62:S63"/>
    <mergeCell ref="J62:J63"/>
    <mergeCell ref="K62:L62"/>
    <mergeCell ref="M62:M63"/>
    <mergeCell ref="N62:O62"/>
    <mergeCell ref="B62:C62"/>
    <mergeCell ref="E32:J32"/>
    <mergeCell ref="K32:M33"/>
    <mergeCell ref="N32:P33"/>
    <mergeCell ref="P62:P63"/>
    <mergeCell ref="Q62:R62"/>
    <mergeCell ref="A3:P3"/>
    <mergeCell ref="T61:AB61"/>
    <mergeCell ref="T62:U62"/>
    <mergeCell ref="V62:V63"/>
    <mergeCell ref="W62:X62"/>
    <mergeCell ref="Y62:Y63"/>
    <mergeCell ref="Z62:AA62"/>
    <mergeCell ref="AB62:AB63"/>
    <mergeCell ref="K60:AB60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58:S58"/>
    <mergeCell ref="A60:A63"/>
    <mergeCell ref="B60:J61"/>
    <mergeCell ref="K61:S61"/>
    <mergeCell ref="K87:S88"/>
    <mergeCell ref="K89:L89"/>
    <mergeCell ref="M89:M90"/>
    <mergeCell ref="N89:O89"/>
    <mergeCell ref="P89:P90"/>
    <mergeCell ref="Q89:R89"/>
    <mergeCell ref="S89:S90"/>
    <mergeCell ref="A116:A118"/>
    <mergeCell ref="B116:D117"/>
    <mergeCell ref="E117:G117"/>
    <mergeCell ref="H117:J117"/>
    <mergeCell ref="H89:I89"/>
    <mergeCell ref="J89:J90"/>
    <mergeCell ref="A87:A90"/>
    <mergeCell ref="B89:C89"/>
    <mergeCell ref="D89:D90"/>
    <mergeCell ref="E89:F89"/>
    <mergeCell ref="G89:G90"/>
    <mergeCell ref="B87:J88"/>
    <mergeCell ref="A114:P114"/>
    <mergeCell ref="A144:A146"/>
    <mergeCell ref="B144:D145"/>
    <mergeCell ref="E145:G145"/>
    <mergeCell ref="H145:J145"/>
    <mergeCell ref="A172:A174"/>
    <mergeCell ref="B172:D173"/>
    <mergeCell ref="E173:G173"/>
    <mergeCell ref="A142:P142"/>
    <mergeCell ref="A170:P170"/>
    <mergeCell ref="N198:P199"/>
    <mergeCell ref="E226:J226"/>
    <mergeCell ref="K226:M227"/>
    <mergeCell ref="N226:P227"/>
    <mergeCell ref="E116:J116"/>
    <mergeCell ref="K116:M117"/>
    <mergeCell ref="N116:P117"/>
    <mergeCell ref="E144:J144"/>
    <mergeCell ref="K144:M145"/>
    <mergeCell ref="N144:P145"/>
  </mergeCells>
  <pageMargins left="0.59055118110236227" right="0.59055118110236227" top="0.59055118110236227" bottom="0.59055118110236227" header="0" footer="0.39370078740157483"/>
  <pageSetup paperSize="9" scale="82" firstPageNumber="22" orientation="landscape" useFirstPageNumber="1" r:id="rId1"/>
  <headerFooter alignWithMargins="0">
    <oddFooter>&amp;R&amp;P</oddFooter>
  </headerFooter>
  <rowBreaks count="9" manualBreakCount="9">
    <brk id="29" max="15" man="1"/>
    <brk id="56" max="16383" man="1"/>
    <brk id="84" max="16383" man="1"/>
    <brk id="112" max="16383" man="1"/>
    <brk id="140" max="16383" man="1"/>
    <brk id="168" max="16383" man="1"/>
    <brk id="195" max="15" man="1"/>
    <brk id="223" max="16383" man="1"/>
    <brk id="24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90" workbookViewId="0">
      <selection activeCell="A3" sqref="A3:A4"/>
    </sheetView>
  </sheetViews>
  <sheetFormatPr defaultRowHeight="12.75" x14ac:dyDescent="0.2"/>
  <cols>
    <col min="1" max="1" width="19.7109375" style="225" bestFit="1" customWidth="1"/>
    <col min="2" max="2" width="21.85546875" style="225" customWidth="1"/>
    <col min="3" max="3" width="23.42578125" style="225" customWidth="1"/>
    <col min="4" max="4" width="28.42578125" style="225" customWidth="1"/>
    <col min="5" max="5" width="19.5703125" style="227" customWidth="1"/>
    <col min="6" max="6" width="19.5703125" style="225" customWidth="1"/>
    <col min="7" max="246" width="9.140625" style="225"/>
    <col min="247" max="247" width="23.140625" style="225" customWidth="1"/>
    <col min="248" max="251" width="28.42578125" style="225" customWidth="1"/>
    <col min="252" max="502" width="9.140625" style="225"/>
    <col min="503" max="503" width="23.140625" style="225" customWidth="1"/>
    <col min="504" max="507" width="28.42578125" style="225" customWidth="1"/>
    <col min="508" max="758" width="9.140625" style="225"/>
    <col min="759" max="759" width="23.140625" style="225" customWidth="1"/>
    <col min="760" max="763" width="28.42578125" style="225" customWidth="1"/>
    <col min="764" max="1014" width="9.140625" style="225"/>
    <col min="1015" max="1015" width="23.140625" style="225" customWidth="1"/>
    <col min="1016" max="1019" width="28.42578125" style="225" customWidth="1"/>
    <col min="1020" max="1270" width="9.140625" style="225"/>
    <col min="1271" max="1271" width="23.140625" style="225" customWidth="1"/>
    <col min="1272" max="1275" width="28.42578125" style="225" customWidth="1"/>
    <col min="1276" max="1526" width="9.140625" style="225"/>
    <col min="1527" max="1527" width="23.140625" style="225" customWidth="1"/>
    <col min="1528" max="1531" width="28.42578125" style="225" customWidth="1"/>
    <col min="1532" max="1782" width="9.140625" style="225"/>
    <col min="1783" max="1783" width="23.140625" style="225" customWidth="1"/>
    <col min="1784" max="1787" width="28.42578125" style="225" customWidth="1"/>
    <col min="1788" max="2038" width="9.140625" style="225"/>
    <col min="2039" max="2039" width="23.140625" style="225" customWidth="1"/>
    <col min="2040" max="2043" width="28.42578125" style="225" customWidth="1"/>
    <col min="2044" max="2294" width="9.140625" style="225"/>
    <col min="2295" max="2295" width="23.140625" style="225" customWidth="1"/>
    <col min="2296" max="2299" width="28.42578125" style="225" customWidth="1"/>
    <col min="2300" max="2550" width="9.140625" style="225"/>
    <col min="2551" max="2551" width="23.140625" style="225" customWidth="1"/>
    <col min="2552" max="2555" width="28.42578125" style="225" customWidth="1"/>
    <col min="2556" max="2806" width="9.140625" style="225"/>
    <col min="2807" max="2807" width="23.140625" style="225" customWidth="1"/>
    <col min="2808" max="2811" width="28.42578125" style="225" customWidth="1"/>
    <col min="2812" max="3062" width="9.140625" style="225"/>
    <col min="3063" max="3063" width="23.140625" style="225" customWidth="1"/>
    <col min="3064" max="3067" width="28.42578125" style="225" customWidth="1"/>
    <col min="3068" max="3318" width="9.140625" style="225"/>
    <col min="3319" max="3319" width="23.140625" style="225" customWidth="1"/>
    <col min="3320" max="3323" width="28.42578125" style="225" customWidth="1"/>
    <col min="3324" max="3574" width="9.140625" style="225"/>
    <col min="3575" max="3575" width="23.140625" style="225" customWidth="1"/>
    <col min="3576" max="3579" width="28.42578125" style="225" customWidth="1"/>
    <col min="3580" max="3830" width="9.140625" style="225"/>
    <col min="3831" max="3831" width="23.140625" style="225" customWidth="1"/>
    <col min="3832" max="3835" width="28.42578125" style="225" customWidth="1"/>
    <col min="3836" max="4086" width="9.140625" style="225"/>
    <col min="4087" max="4087" width="23.140625" style="225" customWidth="1"/>
    <col min="4088" max="4091" width="28.42578125" style="225" customWidth="1"/>
    <col min="4092" max="4342" width="9.140625" style="225"/>
    <col min="4343" max="4343" width="23.140625" style="225" customWidth="1"/>
    <col min="4344" max="4347" width="28.42578125" style="225" customWidth="1"/>
    <col min="4348" max="4598" width="9.140625" style="225"/>
    <col min="4599" max="4599" width="23.140625" style="225" customWidth="1"/>
    <col min="4600" max="4603" width="28.42578125" style="225" customWidth="1"/>
    <col min="4604" max="4854" width="9.140625" style="225"/>
    <col min="4855" max="4855" width="23.140625" style="225" customWidth="1"/>
    <col min="4856" max="4859" width="28.42578125" style="225" customWidth="1"/>
    <col min="4860" max="5110" width="9.140625" style="225"/>
    <col min="5111" max="5111" width="23.140625" style="225" customWidth="1"/>
    <col min="5112" max="5115" width="28.42578125" style="225" customWidth="1"/>
    <col min="5116" max="5366" width="9.140625" style="225"/>
    <col min="5367" max="5367" width="23.140625" style="225" customWidth="1"/>
    <col min="5368" max="5371" width="28.42578125" style="225" customWidth="1"/>
    <col min="5372" max="5622" width="9.140625" style="225"/>
    <col min="5623" max="5623" width="23.140625" style="225" customWidth="1"/>
    <col min="5624" max="5627" width="28.42578125" style="225" customWidth="1"/>
    <col min="5628" max="5878" width="9.140625" style="225"/>
    <col min="5879" max="5879" width="23.140625" style="225" customWidth="1"/>
    <col min="5880" max="5883" width="28.42578125" style="225" customWidth="1"/>
    <col min="5884" max="6134" width="9.140625" style="225"/>
    <col min="6135" max="6135" width="23.140625" style="225" customWidth="1"/>
    <col min="6136" max="6139" width="28.42578125" style="225" customWidth="1"/>
    <col min="6140" max="6390" width="9.140625" style="225"/>
    <col min="6391" max="6391" width="23.140625" style="225" customWidth="1"/>
    <col min="6392" max="6395" width="28.42578125" style="225" customWidth="1"/>
    <col min="6396" max="6646" width="9.140625" style="225"/>
    <col min="6647" max="6647" width="23.140625" style="225" customWidth="1"/>
    <col min="6648" max="6651" width="28.42578125" style="225" customWidth="1"/>
    <col min="6652" max="6902" width="9.140625" style="225"/>
    <col min="6903" max="6903" width="23.140625" style="225" customWidth="1"/>
    <col min="6904" max="6907" width="28.42578125" style="225" customWidth="1"/>
    <col min="6908" max="7158" width="9.140625" style="225"/>
    <col min="7159" max="7159" width="23.140625" style="225" customWidth="1"/>
    <col min="7160" max="7163" width="28.42578125" style="225" customWidth="1"/>
    <col min="7164" max="7414" width="9.140625" style="225"/>
    <col min="7415" max="7415" width="23.140625" style="225" customWidth="1"/>
    <col min="7416" max="7419" width="28.42578125" style="225" customWidth="1"/>
    <col min="7420" max="7670" width="9.140625" style="225"/>
    <col min="7671" max="7671" width="23.140625" style="225" customWidth="1"/>
    <col min="7672" max="7675" width="28.42578125" style="225" customWidth="1"/>
    <col min="7676" max="7926" width="9.140625" style="225"/>
    <col min="7927" max="7927" width="23.140625" style="225" customWidth="1"/>
    <col min="7928" max="7931" width="28.42578125" style="225" customWidth="1"/>
    <col min="7932" max="8182" width="9.140625" style="225"/>
    <col min="8183" max="8183" width="23.140625" style="225" customWidth="1"/>
    <col min="8184" max="8187" width="28.42578125" style="225" customWidth="1"/>
    <col min="8188" max="8438" width="9.140625" style="225"/>
    <col min="8439" max="8439" width="23.140625" style="225" customWidth="1"/>
    <col min="8440" max="8443" width="28.42578125" style="225" customWidth="1"/>
    <col min="8444" max="8694" width="9.140625" style="225"/>
    <col min="8695" max="8695" width="23.140625" style="225" customWidth="1"/>
    <col min="8696" max="8699" width="28.42578125" style="225" customWidth="1"/>
    <col min="8700" max="8950" width="9.140625" style="225"/>
    <col min="8951" max="8951" width="23.140625" style="225" customWidth="1"/>
    <col min="8952" max="8955" width="28.42578125" style="225" customWidth="1"/>
    <col min="8956" max="9206" width="9.140625" style="225"/>
    <col min="9207" max="9207" width="23.140625" style="225" customWidth="1"/>
    <col min="9208" max="9211" width="28.42578125" style="225" customWidth="1"/>
    <col min="9212" max="9462" width="9.140625" style="225"/>
    <col min="9463" max="9463" width="23.140625" style="225" customWidth="1"/>
    <col min="9464" max="9467" width="28.42578125" style="225" customWidth="1"/>
    <col min="9468" max="9718" width="9.140625" style="225"/>
    <col min="9719" max="9719" width="23.140625" style="225" customWidth="1"/>
    <col min="9720" max="9723" width="28.42578125" style="225" customWidth="1"/>
    <col min="9724" max="9974" width="9.140625" style="225"/>
    <col min="9975" max="9975" width="23.140625" style="225" customWidth="1"/>
    <col min="9976" max="9979" width="28.42578125" style="225" customWidth="1"/>
    <col min="9980" max="10230" width="9.140625" style="225"/>
    <col min="10231" max="10231" width="23.140625" style="225" customWidth="1"/>
    <col min="10232" max="10235" width="28.42578125" style="225" customWidth="1"/>
    <col min="10236" max="10486" width="9.140625" style="225"/>
    <col min="10487" max="10487" width="23.140625" style="225" customWidth="1"/>
    <col min="10488" max="10491" width="28.42578125" style="225" customWidth="1"/>
    <col min="10492" max="10742" width="9.140625" style="225"/>
    <col min="10743" max="10743" width="23.140625" style="225" customWidth="1"/>
    <col min="10744" max="10747" width="28.42578125" style="225" customWidth="1"/>
    <col min="10748" max="10998" width="9.140625" style="225"/>
    <col min="10999" max="10999" width="23.140625" style="225" customWidth="1"/>
    <col min="11000" max="11003" width="28.42578125" style="225" customWidth="1"/>
    <col min="11004" max="11254" width="9.140625" style="225"/>
    <col min="11255" max="11255" width="23.140625" style="225" customWidth="1"/>
    <col min="11256" max="11259" width="28.42578125" style="225" customWidth="1"/>
    <col min="11260" max="11510" width="9.140625" style="225"/>
    <col min="11511" max="11511" width="23.140625" style="225" customWidth="1"/>
    <col min="11512" max="11515" width="28.42578125" style="225" customWidth="1"/>
    <col min="11516" max="11766" width="9.140625" style="225"/>
    <col min="11767" max="11767" width="23.140625" style="225" customWidth="1"/>
    <col min="11768" max="11771" width="28.42578125" style="225" customWidth="1"/>
    <col min="11772" max="12022" width="9.140625" style="225"/>
    <col min="12023" max="12023" width="23.140625" style="225" customWidth="1"/>
    <col min="12024" max="12027" width="28.42578125" style="225" customWidth="1"/>
    <col min="12028" max="12278" width="9.140625" style="225"/>
    <col min="12279" max="12279" width="23.140625" style="225" customWidth="1"/>
    <col min="12280" max="12283" width="28.42578125" style="225" customWidth="1"/>
    <col min="12284" max="12534" width="9.140625" style="225"/>
    <col min="12535" max="12535" width="23.140625" style="225" customWidth="1"/>
    <col min="12536" max="12539" width="28.42578125" style="225" customWidth="1"/>
    <col min="12540" max="12790" width="9.140625" style="225"/>
    <col min="12791" max="12791" width="23.140625" style="225" customWidth="1"/>
    <col min="12792" max="12795" width="28.42578125" style="225" customWidth="1"/>
    <col min="12796" max="13046" width="9.140625" style="225"/>
    <col min="13047" max="13047" width="23.140625" style="225" customWidth="1"/>
    <col min="13048" max="13051" width="28.42578125" style="225" customWidth="1"/>
    <col min="13052" max="13302" width="9.140625" style="225"/>
    <col min="13303" max="13303" width="23.140625" style="225" customWidth="1"/>
    <col min="13304" max="13307" width="28.42578125" style="225" customWidth="1"/>
    <col min="13308" max="13558" width="9.140625" style="225"/>
    <col min="13559" max="13559" width="23.140625" style="225" customWidth="1"/>
    <col min="13560" max="13563" width="28.42578125" style="225" customWidth="1"/>
    <col min="13564" max="13814" width="9.140625" style="225"/>
    <col min="13815" max="13815" width="23.140625" style="225" customWidth="1"/>
    <col min="13816" max="13819" width="28.42578125" style="225" customWidth="1"/>
    <col min="13820" max="14070" width="9.140625" style="225"/>
    <col min="14071" max="14071" width="23.140625" style="225" customWidth="1"/>
    <col min="14072" max="14075" width="28.42578125" style="225" customWidth="1"/>
    <col min="14076" max="14326" width="9.140625" style="225"/>
    <col min="14327" max="14327" width="23.140625" style="225" customWidth="1"/>
    <col min="14328" max="14331" width="28.42578125" style="225" customWidth="1"/>
    <col min="14332" max="14582" width="9.140625" style="225"/>
    <col min="14583" max="14583" width="23.140625" style="225" customWidth="1"/>
    <col min="14584" max="14587" width="28.42578125" style="225" customWidth="1"/>
    <col min="14588" max="14838" width="9.140625" style="225"/>
    <col min="14839" max="14839" width="23.140625" style="225" customWidth="1"/>
    <col min="14840" max="14843" width="28.42578125" style="225" customWidth="1"/>
    <col min="14844" max="15094" width="9.140625" style="225"/>
    <col min="15095" max="15095" width="23.140625" style="225" customWidth="1"/>
    <col min="15096" max="15099" width="28.42578125" style="225" customWidth="1"/>
    <col min="15100" max="15350" width="9.140625" style="225"/>
    <col min="15351" max="15351" width="23.140625" style="225" customWidth="1"/>
    <col min="15352" max="15355" width="28.42578125" style="225" customWidth="1"/>
    <col min="15356" max="15606" width="9.140625" style="225"/>
    <col min="15607" max="15607" width="23.140625" style="225" customWidth="1"/>
    <col min="15608" max="15611" width="28.42578125" style="225" customWidth="1"/>
    <col min="15612" max="15862" width="9.140625" style="225"/>
    <col min="15863" max="15863" width="23.140625" style="225" customWidth="1"/>
    <col min="15864" max="15867" width="28.42578125" style="225" customWidth="1"/>
    <col min="15868" max="16118" width="9.140625" style="225"/>
    <col min="16119" max="16119" width="23.140625" style="225" customWidth="1"/>
    <col min="16120" max="16123" width="28.42578125" style="225" customWidth="1"/>
    <col min="16124" max="16384" width="9.140625" style="225"/>
  </cols>
  <sheetData>
    <row r="1" spans="1:6" ht="32.25" customHeight="1" x14ac:dyDescent="0.2">
      <c r="A1" s="402" t="s">
        <v>150</v>
      </c>
      <c r="B1" s="402"/>
      <c r="C1" s="402"/>
      <c r="D1" s="402"/>
      <c r="E1" s="402"/>
      <c r="F1" s="402"/>
    </row>
    <row r="2" spans="1:6" ht="12.75" customHeight="1" x14ac:dyDescent="0.2">
      <c r="A2" s="231"/>
      <c r="B2" s="226"/>
      <c r="C2" s="226"/>
      <c r="D2" s="226"/>
      <c r="F2" s="228" t="s">
        <v>151</v>
      </c>
    </row>
    <row r="3" spans="1:6" ht="18" customHeight="1" x14ac:dyDescent="0.2">
      <c r="A3" s="363"/>
      <c r="B3" s="364" t="s">
        <v>176</v>
      </c>
      <c r="C3" s="364" t="s">
        <v>78</v>
      </c>
      <c r="D3" s="364"/>
      <c r="E3" s="364" t="s">
        <v>206</v>
      </c>
      <c r="F3" s="365" t="s">
        <v>79</v>
      </c>
    </row>
    <row r="4" spans="1:6" ht="32.25" customHeight="1" x14ac:dyDescent="0.2">
      <c r="A4" s="363"/>
      <c r="B4" s="364"/>
      <c r="C4" s="139" t="s">
        <v>77</v>
      </c>
      <c r="D4" s="139" t="s">
        <v>76</v>
      </c>
      <c r="E4" s="364"/>
      <c r="F4" s="398"/>
    </row>
    <row r="5" spans="1:6" ht="12.75" customHeight="1" x14ac:dyDescent="0.2">
      <c r="A5" s="140" t="s">
        <v>83</v>
      </c>
      <c r="B5" s="126">
        <v>636</v>
      </c>
      <c r="C5" s="126">
        <v>1502</v>
      </c>
      <c r="D5" s="126">
        <v>349</v>
      </c>
      <c r="E5" s="126">
        <v>413</v>
      </c>
      <c r="F5" s="126">
        <v>490</v>
      </c>
    </row>
    <row r="6" spans="1:6" x14ac:dyDescent="0.2">
      <c r="A6" s="140" t="s">
        <v>84</v>
      </c>
      <c r="B6" s="126">
        <v>394</v>
      </c>
      <c r="C6" s="126">
        <v>1051</v>
      </c>
      <c r="D6" s="126">
        <v>369</v>
      </c>
      <c r="E6" s="126">
        <v>480</v>
      </c>
      <c r="F6" s="126">
        <v>434</v>
      </c>
    </row>
    <row r="7" spans="1:6" x14ac:dyDescent="0.2">
      <c r="A7" s="140" t="s">
        <v>85</v>
      </c>
      <c r="B7" s="126">
        <v>1449</v>
      </c>
      <c r="C7" s="126">
        <v>1798</v>
      </c>
      <c r="D7" s="126">
        <v>585</v>
      </c>
      <c r="E7" s="126">
        <v>495</v>
      </c>
      <c r="F7" s="126">
        <v>732</v>
      </c>
    </row>
    <row r="8" spans="1:6" x14ac:dyDescent="0.2">
      <c r="A8" s="140" t="s">
        <v>86</v>
      </c>
      <c r="B8" s="126">
        <v>377</v>
      </c>
      <c r="C8" s="126">
        <v>1815</v>
      </c>
      <c r="D8" s="126">
        <v>187</v>
      </c>
      <c r="E8" s="126">
        <v>366</v>
      </c>
      <c r="F8" s="126">
        <v>366</v>
      </c>
    </row>
    <row r="9" spans="1:6" x14ac:dyDescent="0.2">
      <c r="A9" s="140" t="s">
        <v>87</v>
      </c>
      <c r="B9" s="126">
        <v>875</v>
      </c>
      <c r="C9" s="126">
        <v>1530</v>
      </c>
      <c r="D9" s="126">
        <v>630</v>
      </c>
      <c r="E9" s="126">
        <v>629</v>
      </c>
      <c r="F9" s="126">
        <v>713</v>
      </c>
    </row>
    <row r="10" spans="1:6" x14ac:dyDescent="0.2">
      <c r="A10" s="140" t="s">
        <v>88</v>
      </c>
      <c r="B10" s="126">
        <v>455</v>
      </c>
      <c r="C10" s="126">
        <v>1599</v>
      </c>
      <c r="D10" s="126">
        <v>203</v>
      </c>
      <c r="E10" s="126">
        <v>326</v>
      </c>
      <c r="F10" s="126">
        <v>353</v>
      </c>
    </row>
    <row r="11" spans="1:6" x14ac:dyDescent="0.2">
      <c r="A11" s="140" t="s">
        <v>89</v>
      </c>
      <c r="B11" s="126">
        <v>206</v>
      </c>
      <c r="C11" s="126">
        <v>339</v>
      </c>
      <c r="D11" s="126">
        <v>191</v>
      </c>
      <c r="E11" s="126">
        <v>180</v>
      </c>
      <c r="F11" s="126">
        <v>188</v>
      </c>
    </row>
    <row r="12" spans="1:6" x14ac:dyDescent="0.2">
      <c r="A12" s="140" t="s">
        <v>90</v>
      </c>
      <c r="B12" s="126">
        <v>467</v>
      </c>
      <c r="C12" s="126">
        <v>1111</v>
      </c>
      <c r="D12" s="126">
        <v>436</v>
      </c>
      <c r="E12" s="126">
        <v>453</v>
      </c>
      <c r="F12" s="126">
        <v>456</v>
      </c>
    </row>
    <row r="13" spans="1:6" x14ac:dyDescent="0.2">
      <c r="A13" s="140" t="s">
        <v>91</v>
      </c>
      <c r="B13" s="126">
        <v>627</v>
      </c>
      <c r="C13" s="126">
        <v>1533</v>
      </c>
      <c r="D13" s="126">
        <v>449</v>
      </c>
      <c r="E13" s="126">
        <v>544</v>
      </c>
      <c r="F13" s="126">
        <v>568</v>
      </c>
    </row>
    <row r="14" spans="1:6" x14ac:dyDescent="0.2">
      <c r="A14" s="140" t="s">
        <v>92</v>
      </c>
      <c r="B14" s="126">
        <v>400</v>
      </c>
      <c r="C14" s="126">
        <v>683</v>
      </c>
      <c r="D14" s="126">
        <v>390</v>
      </c>
      <c r="E14" s="126">
        <v>372</v>
      </c>
      <c r="F14" s="126">
        <v>386</v>
      </c>
    </row>
    <row r="15" spans="1:6" x14ac:dyDescent="0.2">
      <c r="A15" s="140" t="s">
        <v>93</v>
      </c>
      <c r="B15" s="126">
        <v>1236</v>
      </c>
      <c r="C15" s="126">
        <v>1561</v>
      </c>
      <c r="D15" s="126">
        <v>492</v>
      </c>
      <c r="E15" s="126">
        <v>485</v>
      </c>
      <c r="F15" s="126">
        <v>699</v>
      </c>
    </row>
    <row r="16" spans="1:6" x14ac:dyDescent="0.2">
      <c r="A16" s="140" t="s">
        <v>94</v>
      </c>
      <c r="B16" s="126">
        <v>777</v>
      </c>
      <c r="C16" s="126">
        <v>2364</v>
      </c>
      <c r="D16" s="126">
        <v>255</v>
      </c>
      <c r="E16" s="126">
        <v>252</v>
      </c>
      <c r="F16" s="126">
        <v>304</v>
      </c>
    </row>
    <row r="17" spans="1:6" x14ac:dyDescent="0.2">
      <c r="A17" s="140" t="s">
        <v>96</v>
      </c>
      <c r="B17" s="126">
        <v>855</v>
      </c>
      <c r="C17" s="126">
        <v>1636</v>
      </c>
      <c r="D17" s="126">
        <v>419</v>
      </c>
      <c r="E17" s="126">
        <v>408</v>
      </c>
      <c r="F17" s="126">
        <v>654</v>
      </c>
    </row>
    <row r="18" spans="1:6" ht="14.25" customHeight="1" x14ac:dyDescent="0.2">
      <c r="A18" s="140" t="s">
        <v>97</v>
      </c>
      <c r="B18" s="126">
        <v>879</v>
      </c>
      <c r="C18" s="126">
        <v>1529</v>
      </c>
      <c r="D18" s="126">
        <v>274</v>
      </c>
      <c r="E18" s="126">
        <v>276</v>
      </c>
      <c r="F18" s="126">
        <v>578</v>
      </c>
    </row>
    <row r="19" spans="1:6" x14ac:dyDescent="0.2">
      <c r="A19" s="140" t="s">
        <v>182</v>
      </c>
      <c r="B19" s="126">
        <v>1087</v>
      </c>
      <c r="C19" s="126">
        <v>1397</v>
      </c>
      <c r="D19" s="126">
        <v>399</v>
      </c>
      <c r="E19" s="126">
        <v>471</v>
      </c>
      <c r="F19" s="126">
        <v>555</v>
      </c>
    </row>
    <row r="20" spans="1:6" x14ac:dyDescent="0.2">
      <c r="A20" s="140" t="s">
        <v>99</v>
      </c>
      <c r="B20" s="126">
        <v>271</v>
      </c>
      <c r="C20" s="131" t="s">
        <v>181</v>
      </c>
      <c r="D20" s="126">
        <v>271</v>
      </c>
      <c r="E20" s="126">
        <v>357</v>
      </c>
      <c r="F20" s="126">
        <v>293</v>
      </c>
    </row>
    <row r="21" spans="1:6" x14ac:dyDescent="0.2">
      <c r="A21" s="140" t="s">
        <v>100</v>
      </c>
      <c r="B21" s="126">
        <v>457</v>
      </c>
      <c r="C21" s="126">
        <v>1584</v>
      </c>
      <c r="D21" s="126">
        <v>315</v>
      </c>
      <c r="E21" s="126">
        <v>394</v>
      </c>
      <c r="F21" s="126">
        <v>425</v>
      </c>
    </row>
    <row r="22" spans="1:6" x14ac:dyDescent="0.2">
      <c r="A22" s="140" t="s">
        <v>101</v>
      </c>
      <c r="B22" s="126">
        <v>360</v>
      </c>
      <c r="C22" s="131" t="s">
        <v>181</v>
      </c>
      <c r="D22" s="126">
        <v>360</v>
      </c>
      <c r="E22" s="126">
        <v>361</v>
      </c>
      <c r="F22" s="126">
        <v>360</v>
      </c>
    </row>
    <row r="23" spans="1:6" x14ac:dyDescent="0.2">
      <c r="A23" s="140" t="s">
        <v>102</v>
      </c>
      <c r="B23" s="131" t="s">
        <v>181</v>
      </c>
      <c r="C23" s="131" t="s">
        <v>181</v>
      </c>
      <c r="D23" s="131" t="s">
        <v>181</v>
      </c>
      <c r="E23" s="126">
        <v>131</v>
      </c>
      <c r="F23" s="126">
        <v>131</v>
      </c>
    </row>
    <row r="24" spans="1:6" x14ac:dyDescent="0.2">
      <c r="A24" s="141" t="s">
        <v>103</v>
      </c>
      <c r="B24" s="133">
        <v>1174</v>
      </c>
      <c r="C24" s="133">
        <v>1573</v>
      </c>
      <c r="D24" s="133">
        <v>514</v>
      </c>
      <c r="E24" s="133">
        <v>293</v>
      </c>
      <c r="F24" s="133">
        <v>433</v>
      </c>
    </row>
    <row r="26" spans="1:6" x14ac:dyDescent="0.2">
      <c r="A26" s="244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19.5703125" style="225" bestFit="1" customWidth="1"/>
    <col min="2" max="2" width="19.42578125" style="225" customWidth="1"/>
    <col min="3" max="3" width="24.28515625" style="225" customWidth="1"/>
    <col min="4" max="4" width="28.28515625" style="225" customWidth="1"/>
    <col min="5" max="5" width="18.28515625" style="227" customWidth="1"/>
    <col min="6" max="6" width="20" style="225" customWidth="1"/>
    <col min="7" max="7" width="9.140625" style="225"/>
    <col min="8" max="8" width="9.140625" style="225" customWidth="1"/>
    <col min="9" max="256" width="9.140625" style="225"/>
    <col min="257" max="257" width="23.7109375" style="225" customWidth="1"/>
    <col min="258" max="261" width="28.28515625" style="225" customWidth="1"/>
    <col min="262" max="512" width="9.140625" style="225"/>
    <col min="513" max="513" width="23.7109375" style="225" customWidth="1"/>
    <col min="514" max="517" width="28.28515625" style="225" customWidth="1"/>
    <col min="518" max="768" width="9.140625" style="225"/>
    <col min="769" max="769" width="23.7109375" style="225" customWidth="1"/>
    <col min="770" max="773" width="28.28515625" style="225" customWidth="1"/>
    <col min="774" max="1024" width="9.140625" style="225"/>
    <col min="1025" max="1025" width="23.7109375" style="225" customWidth="1"/>
    <col min="1026" max="1029" width="28.28515625" style="225" customWidth="1"/>
    <col min="1030" max="1280" width="9.140625" style="225"/>
    <col min="1281" max="1281" width="23.7109375" style="225" customWidth="1"/>
    <col min="1282" max="1285" width="28.28515625" style="225" customWidth="1"/>
    <col min="1286" max="1536" width="9.140625" style="225"/>
    <col min="1537" max="1537" width="23.7109375" style="225" customWidth="1"/>
    <col min="1538" max="1541" width="28.28515625" style="225" customWidth="1"/>
    <col min="1542" max="1792" width="9.140625" style="225"/>
    <col min="1793" max="1793" width="23.7109375" style="225" customWidth="1"/>
    <col min="1794" max="1797" width="28.28515625" style="225" customWidth="1"/>
    <col min="1798" max="2048" width="9.140625" style="225"/>
    <col min="2049" max="2049" width="23.7109375" style="225" customWidth="1"/>
    <col min="2050" max="2053" width="28.28515625" style="225" customWidth="1"/>
    <col min="2054" max="2304" width="9.140625" style="225"/>
    <col min="2305" max="2305" width="23.7109375" style="225" customWidth="1"/>
    <col min="2306" max="2309" width="28.28515625" style="225" customWidth="1"/>
    <col min="2310" max="2560" width="9.140625" style="225"/>
    <col min="2561" max="2561" width="23.7109375" style="225" customWidth="1"/>
    <col min="2562" max="2565" width="28.28515625" style="225" customWidth="1"/>
    <col min="2566" max="2816" width="9.140625" style="225"/>
    <col min="2817" max="2817" width="23.7109375" style="225" customWidth="1"/>
    <col min="2818" max="2821" width="28.28515625" style="225" customWidth="1"/>
    <col min="2822" max="3072" width="9.140625" style="225"/>
    <col min="3073" max="3073" width="23.7109375" style="225" customWidth="1"/>
    <col min="3074" max="3077" width="28.28515625" style="225" customWidth="1"/>
    <col min="3078" max="3328" width="9.140625" style="225"/>
    <col min="3329" max="3329" width="23.7109375" style="225" customWidth="1"/>
    <col min="3330" max="3333" width="28.28515625" style="225" customWidth="1"/>
    <col min="3334" max="3584" width="9.140625" style="225"/>
    <col min="3585" max="3585" width="23.7109375" style="225" customWidth="1"/>
    <col min="3586" max="3589" width="28.28515625" style="225" customWidth="1"/>
    <col min="3590" max="3840" width="9.140625" style="225"/>
    <col min="3841" max="3841" width="23.7109375" style="225" customWidth="1"/>
    <col min="3842" max="3845" width="28.28515625" style="225" customWidth="1"/>
    <col min="3846" max="4096" width="9.140625" style="225"/>
    <col min="4097" max="4097" width="23.7109375" style="225" customWidth="1"/>
    <col min="4098" max="4101" width="28.28515625" style="225" customWidth="1"/>
    <col min="4102" max="4352" width="9.140625" style="225"/>
    <col min="4353" max="4353" width="23.7109375" style="225" customWidth="1"/>
    <col min="4354" max="4357" width="28.28515625" style="225" customWidth="1"/>
    <col min="4358" max="4608" width="9.140625" style="225"/>
    <col min="4609" max="4609" width="23.7109375" style="225" customWidth="1"/>
    <col min="4610" max="4613" width="28.28515625" style="225" customWidth="1"/>
    <col min="4614" max="4864" width="9.140625" style="225"/>
    <col min="4865" max="4865" width="23.7109375" style="225" customWidth="1"/>
    <col min="4866" max="4869" width="28.28515625" style="225" customWidth="1"/>
    <col min="4870" max="5120" width="9.140625" style="225"/>
    <col min="5121" max="5121" width="23.7109375" style="225" customWidth="1"/>
    <col min="5122" max="5125" width="28.28515625" style="225" customWidth="1"/>
    <col min="5126" max="5376" width="9.140625" style="225"/>
    <col min="5377" max="5377" width="23.7109375" style="225" customWidth="1"/>
    <col min="5378" max="5381" width="28.28515625" style="225" customWidth="1"/>
    <col min="5382" max="5632" width="9.140625" style="225"/>
    <col min="5633" max="5633" width="23.7109375" style="225" customWidth="1"/>
    <col min="5634" max="5637" width="28.28515625" style="225" customWidth="1"/>
    <col min="5638" max="5888" width="9.140625" style="225"/>
    <col min="5889" max="5889" width="23.7109375" style="225" customWidth="1"/>
    <col min="5890" max="5893" width="28.28515625" style="225" customWidth="1"/>
    <col min="5894" max="6144" width="9.140625" style="225"/>
    <col min="6145" max="6145" width="23.7109375" style="225" customWidth="1"/>
    <col min="6146" max="6149" width="28.28515625" style="225" customWidth="1"/>
    <col min="6150" max="6400" width="9.140625" style="225"/>
    <col min="6401" max="6401" width="23.7109375" style="225" customWidth="1"/>
    <col min="6402" max="6405" width="28.28515625" style="225" customWidth="1"/>
    <col min="6406" max="6656" width="9.140625" style="225"/>
    <col min="6657" max="6657" width="23.7109375" style="225" customWidth="1"/>
    <col min="6658" max="6661" width="28.28515625" style="225" customWidth="1"/>
    <col min="6662" max="6912" width="9.140625" style="225"/>
    <col min="6913" max="6913" width="23.7109375" style="225" customWidth="1"/>
    <col min="6914" max="6917" width="28.28515625" style="225" customWidth="1"/>
    <col min="6918" max="7168" width="9.140625" style="225"/>
    <col min="7169" max="7169" width="23.7109375" style="225" customWidth="1"/>
    <col min="7170" max="7173" width="28.28515625" style="225" customWidth="1"/>
    <col min="7174" max="7424" width="9.140625" style="225"/>
    <col min="7425" max="7425" width="23.7109375" style="225" customWidth="1"/>
    <col min="7426" max="7429" width="28.28515625" style="225" customWidth="1"/>
    <col min="7430" max="7680" width="9.140625" style="225"/>
    <col min="7681" max="7681" width="23.7109375" style="225" customWidth="1"/>
    <col min="7682" max="7685" width="28.28515625" style="225" customWidth="1"/>
    <col min="7686" max="7936" width="9.140625" style="225"/>
    <col min="7937" max="7937" width="23.7109375" style="225" customWidth="1"/>
    <col min="7938" max="7941" width="28.28515625" style="225" customWidth="1"/>
    <col min="7942" max="8192" width="9.140625" style="225"/>
    <col min="8193" max="8193" width="23.7109375" style="225" customWidth="1"/>
    <col min="8194" max="8197" width="28.28515625" style="225" customWidth="1"/>
    <col min="8198" max="8448" width="9.140625" style="225"/>
    <col min="8449" max="8449" width="23.7109375" style="225" customWidth="1"/>
    <col min="8450" max="8453" width="28.28515625" style="225" customWidth="1"/>
    <col min="8454" max="8704" width="9.140625" style="225"/>
    <col min="8705" max="8705" width="23.7109375" style="225" customWidth="1"/>
    <col min="8706" max="8709" width="28.28515625" style="225" customWidth="1"/>
    <col min="8710" max="8960" width="9.140625" style="225"/>
    <col min="8961" max="8961" width="23.7109375" style="225" customWidth="1"/>
    <col min="8962" max="8965" width="28.28515625" style="225" customWidth="1"/>
    <col min="8966" max="9216" width="9.140625" style="225"/>
    <col min="9217" max="9217" width="23.7109375" style="225" customWidth="1"/>
    <col min="9218" max="9221" width="28.28515625" style="225" customWidth="1"/>
    <col min="9222" max="9472" width="9.140625" style="225"/>
    <col min="9473" max="9473" width="23.7109375" style="225" customWidth="1"/>
    <col min="9474" max="9477" width="28.28515625" style="225" customWidth="1"/>
    <col min="9478" max="9728" width="9.140625" style="225"/>
    <col min="9729" max="9729" width="23.7109375" style="225" customWidth="1"/>
    <col min="9730" max="9733" width="28.28515625" style="225" customWidth="1"/>
    <col min="9734" max="9984" width="9.140625" style="225"/>
    <col min="9985" max="9985" width="23.7109375" style="225" customWidth="1"/>
    <col min="9986" max="9989" width="28.28515625" style="225" customWidth="1"/>
    <col min="9990" max="10240" width="9.140625" style="225"/>
    <col min="10241" max="10241" width="23.7109375" style="225" customWidth="1"/>
    <col min="10242" max="10245" width="28.28515625" style="225" customWidth="1"/>
    <col min="10246" max="10496" width="9.140625" style="225"/>
    <col min="10497" max="10497" width="23.7109375" style="225" customWidth="1"/>
    <col min="10498" max="10501" width="28.28515625" style="225" customWidth="1"/>
    <col min="10502" max="10752" width="9.140625" style="225"/>
    <col min="10753" max="10753" width="23.7109375" style="225" customWidth="1"/>
    <col min="10754" max="10757" width="28.28515625" style="225" customWidth="1"/>
    <col min="10758" max="11008" width="9.140625" style="225"/>
    <col min="11009" max="11009" width="23.7109375" style="225" customWidth="1"/>
    <col min="11010" max="11013" width="28.28515625" style="225" customWidth="1"/>
    <col min="11014" max="11264" width="9.140625" style="225"/>
    <col min="11265" max="11265" width="23.7109375" style="225" customWidth="1"/>
    <col min="11266" max="11269" width="28.28515625" style="225" customWidth="1"/>
    <col min="11270" max="11520" width="9.140625" style="225"/>
    <col min="11521" max="11521" width="23.7109375" style="225" customWidth="1"/>
    <col min="11522" max="11525" width="28.28515625" style="225" customWidth="1"/>
    <col min="11526" max="11776" width="9.140625" style="225"/>
    <col min="11777" max="11777" width="23.7109375" style="225" customWidth="1"/>
    <col min="11778" max="11781" width="28.28515625" style="225" customWidth="1"/>
    <col min="11782" max="12032" width="9.140625" style="225"/>
    <col min="12033" max="12033" width="23.7109375" style="225" customWidth="1"/>
    <col min="12034" max="12037" width="28.28515625" style="225" customWidth="1"/>
    <col min="12038" max="12288" width="9.140625" style="225"/>
    <col min="12289" max="12289" width="23.7109375" style="225" customWidth="1"/>
    <col min="12290" max="12293" width="28.28515625" style="225" customWidth="1"/>
    <col min="12294" max="12544" width="9.140625" style="225"/>
    <col min="12545" max="12545" width="23.7109375" style="225" customWidth="1"/>
    <col min="12546" max="12549" width="28.28515625" style="225" customWidth="1"/>
    <col min="12550" max="12800" width="9.140625" style="225"/>
    <col min="12801" max="12801" width="23.7109375" style="225" customWidth="1"/>
    <col min="12802" max="12805" width="28.28515625" style="225" customWidth="1"/>
    <col min="12806" max="13056" width="9.140625" style="225"/>
    <col min="13057" max="13057" width="23.7109375" style="225" customWidth="1"/>
    <col min="13058" max="13061" width="28.28515625" style="225" customWidth="1"/>
    <col min="13062" max="13312" width="9.140625" style="225"/>
    <col min="13313" max="13313" width="23.7109375" style="225" customWidth="1"/>
    <col min="13314" max="13317" width="28.28515625" style="225" customWidth="1"/>
    <col min="13318" max="13568" width="9.140625" style="225"/>
    <col min="13569" max="13569" width="23.7109375" style="225" customWidth="1"/>
    <col min="13570" max="13573" width="28.28515625" style="225" customWidth="1"/>
    <col min="13574" max="13824" width="9.140625" style="225"/>
    <col min="13825" max="13825" width="23.7109375" style="225" customWidth="1"/>
    <col min="13826" max="13829" width="28.28515625" style="225" customWidth="1"/>
    <col min="13830" max="14080" width="9.140625" style="225"/>
    <col min="14081" max="14081" width="23.7109375" style="225" customWidth="1"/>
    <col min="14082" max="14085" width="28.28515625" style="225" customWidth="1"/>
    <col min="14086" max="14336" width="9.140625" style="225"/>
    <col min="14337" max="14337" width="23.7109375" style="225" customWidth="1"/>
    <col min="14338" max="14341" width="28.28515625" style="225" customWidth="1"/>
    <col min="14342" max="14592" width="9.140625" style="225"/>
    <col min="14593" max="14593" width="23.7109375" style="225" customWidth="1"/>
    <col min="14594" max="14597" width="28.28515625" style="225" customWidth="1"/>
    <col min="14598" max="14848" width="9.140625" style="225"/>
    <col min="14849" max="14849" width="23.7109375" style="225" customWidth="1"/>
    <col min="14850" max="14853" width="28.28515625" style="225" customWidth="1"/>
    <col min="14854" max="15104" width="9.140625" style="225"/>
    <col min="15105" max="15105" width="23.7109375" style="225" customWidth="1"/>
    <col min="15106" max="15109" width="28.28515625" style="225" customWidth="1"/>
    <col min="15110" max="15360" width="9.140625" style="225"/>
    <col min="15361" max="15361" width="23.7109375" style="225" customWidth="1"/>
    <col min="15362" max="15365" width="28.28515625" style="225" customWidth="1"/>
    <col min="15366" max="15616" width="9.140625" style="225"/>
    <col min="15617" max="15617" width="23.7109375" style="225" customWidth="1"/>
    <col min="15618" max="15621" width="28.28515625" style="225" customWidth="1"/>
    <col min="15622" max="15872" width="9.140625" style="225"/>
    <col min="15873" max="15873" width="23.7109375" style="225" customWidth="1"/>
    <col min="15874" max="15877" width="28.28515625" style="225" customWidth="1"/>
    <col min="15878" max="16128" width="9.140625" style="225"/>
    <col min="16129" max="16129" width="23.7109375" style="225" customWidth="1"/>
    <col min="16130" max="16133" width="28.28515625" style="225" customWidth="1"/>
    <col min="16134" max="16384" width="9.140625" style="225"/>
  </cols>
  <sheetData>
    <row r="1" spans="1:7" ht="33" customHeight="1" x14ac:dyDescent="0.2">
      <c r="A1" s="402" t="s">
        <v>152</v>
      </c>
      <c r="B1" s="402"/>
      <c r="C1" s="402"/>
      <c r="D1" s="402"/>
      <c r="E1" s="402"/>
      <c r="F1" s="402"/>
    </row>
    <row r="2" spans="1:7" x14ac:dyDescent="0.2">
      <c r="A2" s="150"/>
      <c r="B2" s="226"/>
      <c r="C2" s="226"/>
      <c r="D2" s="226"/>
      <c r="F2" s="228" t="s">
        <v>121</v>
      </c>
    </row>
    <row r="3" spans="1:7" x14ac:dyDescent="0.2">
      <c r="A3" s="403"/>
      <c r="B3" s="405" t="s">
        <v>176</v>
      </c>
      <c r="C3" s="344" t="s">
        <v>78</v>
      </c>
      <c r="D3" s="407"/>
      <c r="E3" s="337" t="s">
        <v>206</v>
      </c>
      <c r="F3" s="338" t="s">
        <v>79</v>
      </c>
    </row>
    <row r="4" spans="1:7" ht="41.25" customHeight="1" x14ac:dyDescent="0.2">
      <c r="A4" s="404"/>
      <c r="B4" s="406"/>
      <c r="C4" s="21" t="s">
        <v>77</v>
      </c>
      <c r="D4" s="21" t="s">
        <v>76</v>
      </c>
      <c r="E4" s="340"/>
      <c r="F4" s="341"/>
      <c r="G4" s="129"/>
    </row>
    <row r="5" spans="1:7" x14ac:dyDescent="0.2">
      <c r="A5" s="140" t="s">
        <v>83</v>
      </c>
      <c r="B5" s="126">
        <v>66</v>
      </c>
      <c r="C5" s="126">
        <v>67</v>
      </c>
      <c r="D5" s="126">
        <v>26</v>
      </c>
      <c r="E5" s="126">
        <v>28</v>
      </c>
      <c r="F5" s="126">
        <v>58</v>
      </c>
      <c r="G5" s="129"/>
    </row>
    <row r="6" spans="1:7" x14ac:dyDescent="0.2">
      <c r="A6" s="140" t="s">
        <v>84</v>
      </c>
      <c r="B6" s="126">
        <v>32</v>
      </c>
      <c r="C6" s="126">
        <v>35</v>
      </c>
      <c r="D6" s="126">
        <v>24</v>
      </c>
      <c r="E6" s="126">
        <v>37</v>
      </c>
      <c r="F6" s="126">
        <v>36</v>
      </c>
      <c r="G6" s="129"/>
    </row>
    <row r="7" spans="1:7" x14ac:dyDescent="0.2">
      <c r="A7" s="140" t="s">
        <v>85</v>
      </c>
      <c r="B7" s="126">
        <v>70</v>
      </c>
      <c r="C7" s="126">
        <v>70</v>
      </c>
      <c r="D7" s="126">
        <v>50</v>
      </c>
      <c r="E7" s="126">
        <v>18</v>
      </c>
      <c r="F7" s="126">
        <v>62</v>
      </c>
      <c r="G7" s="129"/>
    </row>
    <row r="8" spans="1:7" x14ac:dyDescent="0.2">
      <c r="A8" s="140" t="s">
        <v>86</v>
      </c>
      <c r="B8" s="126">
        <v>65</v>
      </c>
      <c r="C8" s="126">
        <v>65</v>
      </c>
      <c r="D8" s="126">
        <v>19</v>
      </c>
      <c r="E8" s="126">
        <v>40</v>
      </c>
      <c r="F8" s="126">
        <v>56</v>
      </c>
      <c r="G8" s="129"/>
    </row>
    <row r="9" spans="1:7" x14ac:dyDescent="0.2">
      <c r="A9" s="140" t="s">
        <v>87</v>
      </c>
      <c r="B9" s="126">
        <v>51</v>
      </c>
      <c r="C9" s="126">
        <v>51</v>
      </c>
      <c r="D9" s="126">
        <v>42</v>
      </c>
      <c r="E9" s="126">
        <v>57</v>
      </c>
      <c r="F9" s="126">
        <v>51</v>
      </c>
      <c r="G9" s="129"/>
    </row>
    <row r="10" spans="1:7" x14ac:dyDescent="0.2">
      <c r="A10" s="140" t="s">
        <v>88</v>
      </c>
      <c r="B10" s="126">
        <v>88</v>
      </c>
      <c r="C10" s="126">
        <v>89</v>
      </c>
      <c r="D10" s="126">
        <v>40</v>
      </c>
      <c r="E10" s="126">
        <v>19</v>
      </c>
      <c r="F10" s="126">
        <v>75</v>
      </c>
      <c r="G10" s="129"/>
    </row>
    <row r="11" spans="1:7" x14ac:dyDescent="0.2">
      <c r="A11" s="140" t="s">
        <v>89</v>
      </c>
      <c r="B11" s="126">
        <v>72</v>
      </c>
      <c r="C11" s="126">
        <v>74</v>
      </c>
      <c r="D11" s="126">
        <v>16</v>
      </c>
      <c r="E11" s="126">
        <v>24</v>
      </c>
      <c r="F11" s="126">
        <v>58</v>
      </c>
      <c r="G11" s="129"/>
    </row>
    <row r="12" spans="1:7" x14ac:dyDescent="0.2">
      <c r="A12" s="140" t="s">
        <v>90</v>
      </c>
      <c r="B12" s="126">
        <v>40</v>
      </c>
      <c r="C12" s="126">
        <v>42</v>
      </c>
      <c r="D12" s="126">
        <v>18</v>
      </c>
      <c r="E12" s="126">
        <v>23</v>
      </c>
      <c r="F12" s="126">
        <v>30</v>
      </c>
      <c r="G12" s="129"/>
    </row>
    <row r="13" spans="1:7" x14ac:dyDescent="0.2">
      <c r="A13" s="140" t="s">
        <v>91</v>
      </c>
      <c r="B13" s="126">
        <v>60</v>
      </c>
      <c r="C13" s="126">
        <v>60</v>
      </c>
      <c r="D13" s="126">
        <v>43</v>
      </c>
      <c r="E13" s="126">
        <v>41</v>
      </c>
      <c r="F13" s="126">
        <v>56</v>
      </c>
      <c r="G13" s="129"/>
    </row>
    <row r="14" spans="1:7" x14ac:dyDescent="0.2">
      <c r="A14" s="140" t="s">
        <v>92</v>
      </c>
      <c r="B14" s="126">
        <v>73</v>
      </c>
      <c r="C14" s="126">
        <v>73</v>
      </c>
      <c r="D14" s="126">
        <v>25</v>
      </c>
      <c r="E14" s="126">
        <v>26</v>
      </c>
      <c r="F14" s="126">
        <v>70</v>
      </c>
      <c r="G14" s="129"/>
    </row>
    <row r="15" spans="1:7" x14ac:dyDescent="0.2">
      <c r="A15" s="140" t="s">
        <v>93</v>
      </c>
      <c r="B15" s="126">
        <v>79</v>
      </c>
      <c r="C15" s="126">
        <v>79</v>
      </c>
      <c r="D15" s="126">
        <v>16</v>
      </c>
      <c r="E15" s="126">
        <v>28</v>
      </c>
      <c r="F15" s="126">
        <v>73</v>
      </c>
      <c r="G15" s="129"/>
    </row>
    <row r="16" spans="1:7" x14ac:dyDescent="0.2">
      <c r="A16" s="140" t="s">
        <v>94</v>
      </c>
      <c r="B16" s="126">
        <v>45</v>
      </c>
      <c r="C16" s="131" t="s">
        <v>181</v>
      </c>
      <c r="D16" s="126">
        <v>45</v>
      </c>
      <c r="E16" s="126">
        <v>28</v>
      </c>
      <c r="F16" s="126">
        <v>29</v>
      </c>
      <c r="G16" s="129"/>
    </row>
    <row r="17" spans="1:7" x14ac:dyDescent="0.2">
      <c r="A17" s="140" t="s">
        <v>95</v>
      </c>
      <c r="B17" s="126">
        <v>16</v>
      </c>
      <c r="C17" s="131" t="s">
        <v>181</v>
      </c>
      <c r="D17" s="126">
        <v>16</v>
      </c>
      <c r="E17" s="126">
        <v>16</v>
      </c>
      <c r="F17" s="126">
        <v>16</v>
      </c>
      <c r="G17" s="129"/>
    </row>
    <row r="18" spans="1:7" x14ac:dyDescent="0.2">
      <c r="A18" s="140" t="s">
        <v>96</v>
      </c>
      <c r="B18" s="126">
        <v>87</v>
      </c>
      <c r="C18" s="126">
        <v>88</v>
      </c>
      <c r="D18" s="126">
        <v>21</v>
      </c>
      <c r="E18" s="126">
        <v>22</v>
      </c>
      <c r="F18" s="126">
        <v>72</v>
      </c>
      <c r="G18" s="129"/>
    </row>
    <row r="19" spans="1:7" ht="14.25" customHeight="1" x14ac:dyDescent="0.2">
      <c r="A19" s="140" t="s">
        <v>97</v>
      </c>
      <c r="B19" s="126">
        <v>67</v>
      </c>
      <c r="C19" s="126">
        <v>67</v>
      </c>
      <c r="D19" s="126">
        <v>8</v>
      </c>
      <c r="E19" s="126">
        <v>10</v>
      </c>
      <c r="F19" s="126">
        <v>57</v>
      </c>
      <c r="G19" s="129"/>
    </row>
    <row r="20" spans="1:7" x14ac:dyDescent="0.2">
      <c r="A20" s="140" t="s">
        <v>182</v>
      </c>
      <c r="B20" s="126">
        <v>52</v>
      </c>
      <c r="C20" s="126">
        <v>54</v>
      </c>
      <c r="D20" s="126">
        <v>16</v>
      </c>
      <c r="E20" s="126">
        <v>36</v>
      </c>
      <c r="F20" s="126">
        <v>43</v>
      </c>
      <c r="G20" s="129"/>
    </row>
    <row r="21" spans="1:7" x14ac:dyDescent="0.2">
      <c r="A21" s="140" t="s">
        <v>99</v>
      </c>
      <c r="B21" s="126">
        <v>73</v>
      </c>
      <c r="C21" s="126">
        <v>78</v>
      </c>
      <c r="D21" s="126">
        <v>27</v>
      </c>
      <c r="E21" s="126">
        <v>31</v>
      </c>
      <c r="F21" s="126">
        <v>49</v>
      </c>
      <c r="G21" s="129"/>
    </row>
    <row r="22" spans="1:7" x14ac:dyDescent="0.2">
      <c r="A22" s="140" t="s">
        <v>100</v>
      </c>
      <c r="B22" s="126">
        <v>61</v>
      </c>
      <c r="C22" s="126">
        <v>65</v>
      </c>
      <c r="D22" s="126">
        <v>18</v>
      </c>
      <c r="E22" s="126">
        <v>28</v>
      </c>
      <c r="F22" s="126">
        <v>31</v>
      </c>
      <c r="G22" s="129"/>
    </row>
    <row r="23" spans="1:7" x14ac:dyDescent="0.2">
      <c r="A23" s="140" t="s">
        <v>101</v>
      </c>
      <c r="B23" s="131" t="s">
        <v>181</v>
      </c>
      <c r="C23" s="131" t="s">
        <v>181</v>
      </c>
      <c r="D23" s="131" t="s">
        <v>181</v>
      </c>
      <c r="E23" s="126">
        <v>20</v>
      </c>
      <c r="F23" s="126">
        <v>20</v>
      </c>
      <c r="G23" s="129"/>
    </row>
    <row r="24" spans="1:7" x14ac:dyDescent="0.2">
      <c r="A24" s="140" t="s">
        <v>102</v>
      </c>
      <c r="B24" s="126">
        <v>6</v>
      </c>
      <c r="C24" s="126">
        <v>6</v>
      </c>
      <c r="D24" s="131" t="s">
        <v>181</v>
      </c>
      <c r="E24" s="126">
        <v>12</v>
      </c>
      <c r="F24" s="126">
        <v>12</v>
      </c>
      <c r="G24" s="129"/>
    </row>
    <row r="25" spans="1:7" x14ac:dyDescent="0.2">
      <c r="A25" s="141" t="s">
        <v>103</v>
      </c>
      <c r="B25" s="133">
        <v>80</v>
      </c>
      <c r="C25" s="133">
        <v>80</v>
      </c>
      <c r="D25" s="134" t="s">
        <v>181</v>
      </c>
      <c r="E25" s="133">
        <v>27</v>
      </c>
      <c r="F25" s="133">
        <v>76</v>
      </c>
      <c r="G25" s="129"/>
    </row>
    <row r="26" spans="1:7" x14ac:dyDescent="0.2">
      <c r="A26" s="229"/>
      <c r="B26" s="229"/>
      <c r="C26" s="229"/>
      <c r="D26" s="229"/>
      <c r="E26" s="230"/>
    </row>
    <row r="27" spans="1:7" x14ac:dyDescent="0.2">
      <c r="A27" s="244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workbookViewId="0">
      <selection activeCell="A3" sqref="A3:A5"/>
    </sheetView>
  </sheetViews>
  <sheetFormatPr defaultRowHeight="12.75" x14ac:dyDescent="0.2"/>
  <cols>
    <col min="1" max="1" width="19.140625" style="224" customWidth="1"/>
    <col min="2" max="2" width="10.42578125" style="224" customWidth="1"/>
    <col min="3" max="4" width="9.85546875" style="224" customWidth="1"/>
    <col min="5" max="5" width="9.7109375" style="224" customWidth="1"/>
    <col min="6" max="6" width="10.28515625" style="224" customWidth="1"/>
    <col min="7" max="7" width="11" style="224" customWidth="1"/>
    <col min="8" max="252" width="9.140625" style="224"/>
    <col min="253" max="253" width="19.140625" style="224" customWidth="1"/>
    <col min="254" max="254" width="10.42578125" style="224" customWidth="1"/>
    <col min="255" max="256" width="9.85546875" style="224" customWidth="1"/>
    <col min="257" max="257" width="8.7109375" style="224" customWidth="1"/>
    <col min="258" max="258" width="9.42578125" style="224" customWidth="1"/>
    <col min="259" max="259" width="9.7109375" style="224" customWidth="1"/>
    <col min="260" max="260" width="10.28515625" style="224" customWidth="1"/>
    <col min="261" max="261" width="11" style="224" customWidth="1"/>
    <col min="262" max="263" width="8.85546875" style="224" customWidth="1"/>
    <col min="264" max="508" width="9.140625" style="224"/>
    <col min="509" max="509" width="19.140625" style="224" customWidth="1"/>
    <col min="510" max="510" width="10.42578125" style="224" customWidth="1"/>
    <col min="511" max="512" width="9.85546875" style="224" customWidth="1"/>
    <col min="513" max="513" width="8.7109375" style="224" customWidth="1"/>
    <col min="514" max="514" width="9.42578125" style="224" customWidth="1"/>
    <col min="515" max="515" width="9.7109375" style="224" customWidth="1"/>
    <col min="516" max="516" width="10.28515625" style="224" customWidth="1"/>
    <col min="517" max="517" width="11" style="224" customWidth="1"/>
    <col min="518" max="519" width="8.85546875" style="224" customWidth="1"/>
    <col min="520" max="764" width="9.140625" style="224"/>
    <col min="765" max="765" width="19.140625" style="224" customWidth="1"/>
    <col min="766" max="766" width="10.42578125" style="224" customWidth="1"/>
    <col min="767" max="768" width="9.85546875" style="224" customWidth="1"/>
    <col min="769" max="769" width="8.7109375" style="224" customWidth="1"/>
    <col min="770" max="770" width="9.42578125" style="224" customWidth="1"/>
    <col min="771" max="771" width="9.7109375" style="224" customWidth="1"/>
    <col min="772" max="772" width="10.28515625" style="224" customWidth="1"/>
    <col min="773" max="773" width="11" style="224" customWidth="1"/>
    <col min="774" max="775" width="8.85546875" style="224" customWidth="1"/>
    <col min="776" max="1020" width="9.140625" style="224"/>
    <col min="1021" max="1021" width="19.140625" style="224" customWidth="1"/>
    <col min="1022" max="1022" width="10.42578125" style="224" customWidth="1"/>
    <col min="1023" max="1024" width="9.85546875" style="224" customWidth="1"/>
    <col min="1025" max="1025" width="8.7109375" style="224" customWidth="1"/>
    <col min="1026" max="1026" width="9.42578125" style="224" customWidth="1"/>
    <col min="1027" max="1027" width="9.7109375" style="224" customWidth="1"/>
    <col min="1028" max="1028" width="10.28515625" style="224" customWidth="1"/>
    <col min="1029" max="1029" width="11" style="224" customWidth="1"/>
    <col min="1030" max="1031" width="8.85546875" style="224" customWidth="1"/>
    <col min="1032" max="1276" width="9.140625" style="224"/>
    <col min="1277" max="1277" width="19.140625" style="224" customWidth="1"/>
    <col min="1278" max="1278" width="10.42578125" style="224" customWidth="1"/>
    <col min="1279" max="1280" width="9.85546875" style="224" customWidth="1"/>
    <col min="1281" max="1281" width="8.7109375" style="224" customWidth="1"/>
    <col min="1282" max="1282" width="9.42578125" style="224" customWidth="1"/>
    <col min="1283" max="1283" width="9.7109375" style="224" customWidth="1"/>
    <col min="1284" max="1284" width="10.28515625" style="224" customWidth="1"/>
    <col min="1285" max="1285" width="11" style="224" customWidth="1"/>
    <col min="1286" max="1287" width="8.85546875" style="224" customWidth="1"/>
    <col min="1288" max="1532" width="9.140625" style="224"/>
    <col min="1533" max="1533" width="19.140625" style="224" customWidth="1"/>
    <col min="1534" max="1534" width="10.42578125" style="224" customWidth="1"/>
    <col min="1535" max="1536" width="9.85546875" style="224" customWidth="1"/>
    <col min="1537" max="1537" width="8.7109375" style="224" customWidth="1"/>
    <col min="1538" max="1538" width="9.42578125" style="224" customWidth="1"/>
    <col min="1539" max="1539" width="9.7109375" style="224" customWidth="1"/>
    <col min="1540" max="1540" width="10.28515625" style="224" customWidth="1"/>
    <col min="1541" max="1541" width="11" style="224" customWidth="1"/>
    <col min="1542" max="1543" width="8.85546875" style="224" customWidth="1"/>
    <col min="1544" max="1788" width="9.140625" style="224"/>
    <col min="1789" max="1789" width="19.140625" style="224" customWidth="1"/>
    <col min="1790" max="1790" width="10.42578125" style="224" customWidth="1"/>
    <col min="1791" max="1792" width="9.85546875" style="224" customWidth="1"/>
    <col min="1793" max="1793" width="8.7109375" style="224" customWidth="1"/>
    <col min="1794" max="1794" width="9.42578125" style="224" customWidth="1"/>
    <col min="1795" max="1795" width="9.7109375" style="224" customWidth="1"/>
    <col min="1796" max="1796" width="10.28515625" style="224" customWidth="1"/>
    <col min="1797" max="1797" width="11" style="224" customWidth="1"/>
    <col min="1798" max="1799" width="8.85546875" style="224" customWidth="1"/>
    <col min="1800" max="2044" width="9.140625" style="224"/>
    <col min="2045" max="2045" width="19.140625" style="224" customWidth="1"/>
    <col min="2046" max="2046" width="10.42578125" style="224" customWidth="1"/>
    <col min="2047" max="2048" width="9.85546875" style="224" customWidth="1"/>
    <col min="2049" max="2049" width="8.7109375" style="224" customWidth="1"/>
    <col min="2050" max="2050" width="9.42578125" style="224" customWidth="1"/>
    <col min="2051" max="2051" width="9.7109375" style="224" customWidth="1"/>
    <col min="2052" max="2052" width="10.28515625" style="224" customWidth="1"/>
    <col min="2053" max="2053" width="11" style="224" customWidth="1"/>
    <col min="2054" max="2055" width="8.85546875" style="224" customWidth="1"/>
    <col min="2056" max="2300" width="9.140625" style="224"/>
    <col min="2301" max="2301" width="19.140625" style="224" customWidth="1"/>
    <col min="2302" max="2302" width="10.42578125" style="224" customWidth="1"/>
    <col min="2303" max="2304" width="9.85546875" style="224" customWidth="1"/>
    <col min="2305" max="2305" width="8.7109375" style="224" customWidth="1"/>
    <col min="2306" max="2306" width="9.42578125" style="224" customWidth="1"/>
    <col min="2307" max="2307" width="9.7109375" style="224" customWidth="1"/>
    <col min="2308" max="2308" width="10.28515625" style="224" customWidth="1"/>
    <col min="2309" max="2309" width="11" style="224" customWidth="1"/>
    <col min="2310" max="2311" width="8.85546875" style="224" customWidth="1"/>
    <col min="2312" max="2556" width="9.140625" style="224"/>
    <col min="2557" max="2557" width="19.140625" style="224" customWidth="1"/>
    <col min="2558" max="2558" width="10.42578125" style="224" customWidth="1"/>
    <col min="2559" max="2560" width="9.85546875" style="224" customWidth="1"/>
    <col min="2561" max="2561" width="8.7109375" style="224" customWidth="1"/>
    <col min="2562" max="2562" width="9.42578125" style="224" customWidth="1"/>
    <col min="2563" max="2563" width="9.7109375" style="224" customWidth="1"/>
    <col min="2564" max="2564" width="10.28515625" style="224" customWidth="1"/>
    <col min="2565" max="2565" width="11" style="224" customWidth="1"/>
    <col min="2566" max="2567" width="8.85546875" style="224" customWidth="1"/>
    <col min="2568" max="2812" width="9.140625" style="224"/>
    <col min="2813" max="2813" width="19.140625" style="224" customWidth="1"/>
    <col min="2814" max="2814" width="10.42578125" style="224" customWidth="1"/>
    <col min="2815" max="2816" width="9.85546875" style="224" customWidth="1"/>
    <col min="2817" max="2817" width="8.7109375" style="224" customWidth="1"/>
    <col min="2818" max="2818" width="9.42578125" style="224" customWidth="1"/>
    <col min="2819" max="2819" width="9.7109375" style="224" customWidth="1"/>
    <col min="2820" max="2820" width="10.28515625" style="224" customWidth="1"/>
    <col min="2821" max="2821" width="11" style="224" customWidth="1"/>
    <col min="2822" max="2823" width="8.85546875" style="224" customWidth="1"/>
    <col min="2824" max="3068" width="9.140625" style="224"/>
    <col min="3069" max="3069" width="19.140625" style="224" customWidth="1"/>
    <col min="3070" max="3070" width="10.42578125" style="224" customWidth="1"/>
    <col min="3071" max="3072" width="9.85546875" style="224" customWidth="1"/>
    <col min="3073" max="3073" width="8.7109375" style="224" customWidth="1"/>
    <col min="3074" max="3074" width="9.42578125" style="224" customWidth="1"/>
    <col min="3075" max="3075" width="9.7109375" style="224" customWidth="1"/>
    <col min="3076" max="3076" width="10.28515625" style="224" customWidth="1"/>
    <col min="3077" max="3077" width="11" style="224" customWidth="1"/>
    <col min="3078" max="3079" width="8.85546875" style="224" customWidth="1"/>
    <col min="3080" max="3324" width="9.140625" style="224"/>
    <col min="3325" max="3325" width="19.140625" style="224" customWidth="1"/>
    <col min="3326" max="3326" width="10.42578125" style="224" customWidth="1"/>
    <col min="3327" max="3328" width="9.85546875" style="224" customWidth="1"/>
    <col min="3329" max="3329" width="8.7109375" style="224" customWidth="1"/>
    <col min="3330" max="3330" width="9.42578125" style="224" customWidth="1"/>
    <col min="3331" max="3331" width="9.7109375" style="224" customWidth="1"/>
    <col min="3332" max="3332" width="10.28515625" style="224" customWidth="1"/>
    <col min="3333" max="3333" width="11" style="224" customWidth="1"/>
    <col min="3334" max="3335" width="8.85546875" style="224" customWidth="1"/>
    <col min="3336" max="3580" width="9.140625" style="224"/>
    <col min="3581" max="3581" width="19.140625" style="224" customWidth="1"/>
    <col min="3582" max="3582" width="10.42578125" style="224" customWidth="1"/>
    <col min="3583" max="3584" width="9.85546875" style="224" customWidth="1"/>
    <col min="3585" max="3585" width="8.7109375" style="224" customWidth="1"/>
    <col min="3586" max="3586" width="9.42578125" style="224" customWidth="1"/>
    <col min="3587" max="3587" width="9.7109375" style="224" customWidth="1"/>
    <col min="3588" max="3588" width="10.28515625" style="224" customWidth="1"/>
    <col min="3589" max="3589" width="11" style="224" customWidth="1"/>
    <col min="3590" max="3591" width="8.85546875" style="224" customWidth="1"/>
    <col min="3592" max="3836" width="9.140625" style="224"/>
    <col min="3837" max="3837" width="19.140625" style="224" customWidth="1"/>
    <col min="3838" max="3838" width="10.42578125" style="224" customWidth="1"/>
    <col min="3839" max="3840" width="9.85546875" style="224" customWidth="1"/>
    <col min="3841" max="3841" width="8.7109375" style="224" customWidth="1"/>
    <col min="3842" max="3842" width="9.42578125" style="224" customWidth="1"/>
    <col min="3843" max="3843" width="9.7109375" style="224" customWidth="1"/>
    <col min="3844" max="3844" width="10.28515625" style="224" customWidth="1"/>
    <col min="3845" max="3845" width="11" style="224" customWidth="1"/>
    <col min="3846" max="3847" width="8.85546875" style="224" customWidth="1"/>
    <col min="3848" max="4092" width="9.140625" style="224"/>
    <col min="4093" max="4093" width="19.140625" style="224" customWidth="1"/>
    <col min="4094" max="4094" width="10.42578125" style="224" customWidth="1"/>
    <col min="4095" max="4096" width="9.85546875" style="224" customWidth="1"/>
    <col min="4097" max="4097" width="8.7109375" style="224" customWidth="1"/>
    <col min="4098" max="4098" width="9.42578125" style="224" customWidth="1"/>
    <col min="4099" max="4099" width="9.7109375" style="224" customWidth="1"/>
    <col min="4100" max="4100" width="10.28515625" style="224" customWidth="1"/>
    <col min="4101" max="4101" width="11" style="224" customWidth="1"/>
    <col min="4102" max="4103" width="8.85546875" style="224" customWidth="1"/>
    <col min="4104" max="4348" width="9.140625" style="224"/>
    <col min="4349" max="4349" width="19.140625" style="224" customWidth="1"/>
    <col min="4350" max="4350" width="10.42578125" style="224" customWidth="1"/>
    <col min="4351" max="4352" width="9.85546875" style="224" customWidth="1"/>
    <col min="4353" max="4353" width="8.7109375" style="224" customWidth="1"/>
    <col min="4354" max="4354" width="9.42578125" style="224" customWidth="1"/>
    <col min="4355" max="4355" width="9.7109375" style="224" customWidth="1"/>
    <col min="4356" max="4356" width="10.28515625" style="224" customWidth="1"/>
    <col min="4357" max="4357" width="11" style="224" customWidth="1"/>
    <col min="4358" max="4359" width="8.85546875" style="224" customWidth="1"/>
    <col min="4360" max="4604" width="9.140625" style="224"/>
    <col min="4605" max="4605" width="19.140625" style="224" customWidth="1"/>
    <col min="4606" max="4606" width="10.42578125" style="224" customWidth="1"/>
    <col min="4607" max="4608" width="9.85546875" style="224" customWidth="1"/>
    <col min="4609" max="4609" width="8.7109375" style="224" customWidth="1"/>
    <col min="4610" max="4610" width="9.42578125" style="224" customWidth="1"/>
    <col min="4611" max="4611" width="9.7109375" style="224" customWidth="1"/>
    <col min="4612" max="4612" width="10.28515625" style="224" customWidth="1"/>
    <col min="4613" max="4613" width="11" style="224" customWidth="1"/>
    <col min="4614" max="4615" width="8.85546875" style="224" customWidth="1"/>
    <col min="4616" max="4860" width="9.140625" style="224"/>
    <col min="4861" max="4861" width="19.140625" style="224" customWidth="1"/>
    <col min="4862" max="4862" width="10.42578125" style="224" customWidth="1"/>
    <col min="4863" max="4864" width="9.85546875" style="224" customWidth="1"/>
    <col min="4865" max="4865" width="8.7109375" style="224" customWidth="1"/>
    <col min="4866" max="4866" width="9.42578125" style="224" customWidth="1"/>
    <col min="4867" max="4867" width="9.7109375" style="224" customWidth="1"/>
    <col min="4868" max="4868" width="10.28515625" style="224" customWidth="1"/>
    <col min="4869" max="4869" width="11" style="224" customWidth="1"/>
    <col min="4870" max="4871" width="8.85546875" style="224" customWidth="1"/>
    <col min="4872" max="5116" width="9.140625" style="224"/>
    <col min="5117" max="5117" width="19.140625" style="224" customWidth="1"/>
    <col min="5118" max="5118" width="10.42578125" style="224" customWidth="1"/>
    <col min="5119" max="5120" width="9.85546875" style="224" customWidth="1"/>
    <col min="5121" max="5121" width="8.7109375" style="224" customWidth="1"/>
    <col min="5122" max="5122" width="9.42578125" style="224" customWidth="1"/>
    <col min="5123" max="5123" width="9.7109375" style="224" customWidth="1"/>
    <col min="5124" max="5124" width="10.28515625" style="224" customWidth="1"/>
    <col min="5125" max="5125" width="11" style="224" customWidth="1"/>
    <col min="5126" max="5127" width="8.85546875" style="224" customWidth="1"/>
    <col min="5128" max="5372" width="9.140625" style="224"/>
    <col min="5373" max="5373" width="19.140625" style="224" customWidth="1"/>
    <col min="5374" max="5374" width="10.42578125" style="224" customWidth="1"/>
    <col min="5375" max="5376" width="9.85546875" style="224" customWidth="1"/>
    <col min="5377" max="5377" width="8.7109375" style="224" customWidth="1"/>
    <col min="5378" max="5378" width="9.42578125" style="224" customWidth="1"/>
    <col min="5379" max="5379" width="9.7109375" style="224" customWidth="1"/>
    <col min="5380" max="5380" width="10.28515625" style="224" customWidth="1"/>
    <col min="5381" max="5381" width="11" style="224" customWidth="1"/>
    <col min="5382" max="5383" width="8.85546875" style="224" customWidth="1"/>
    <col min="5384" max="5628" width="9.140625" style="224"/>
    <col min="5629" max="5629" width="19.140625" style="224" customWidth="1"/>
    <col min="5630" max="5630" width="10.42578125" style="224" customWidth="1"/>
    <col min="5631" max="5632" width="9.85546875" style="224" customWidth="1"/>
    <col min="5633" max="5633" width="8.7109375" style="224" customWidth="1"/>
    <col min="5634" max="5634" width="9.42578125" style="224" customWidth="1"/>
    <col min="5635" max="5635" width="9.7109375" style="224" customWidth="1"/>
    <col min="5636" max="5636" width="10.28515625" style="224" customWidth="1"/>
    <col min="5637" max="5637" width="11" style="224" customWidth="1"/>
    <col min="5638" max="5639" width="8.85546875" style="224" customWidth="1"/>
    <col min="5640" max="5884" width="9.140625" style="224"/>
    <col min="5885" max="5885" width="19.140625" style="224" customWidth="1"/>
    <col min="5886" max="5886" width="10.42578125" style="224" customWidth="1"/>
    <col min="5887" max="5888" width="9.85546875" style="224" customWidth="1"/>
    <col min="5889" max="5889" width="8.7109375" style="224" customWidth="1"/>
    <col min="5890" max="5890" width="9.42578125" style="224" customWidth="1"/>
    <col min="5891" max="5891" width="9.7109375" style="224" customWidth="1"/>
    <col min="5892" max="5892" width="10.28515625" style="224" customWidth="1"/>
    <col min="5893" max="5893" width="11" style="224" customWidth="1"/>
    <col min="5894" max="5895" width="8.85546875" style="224" customWidth="1"/>
    <col min="5896" max="6140" width="9.140625" style="224"/>
    <col min="6141" max="6141" width="19.140625" style="224" customWidth="1"/>
    <col min="6142" max="6142" width="10.42578125" style="224" customWidth="1"/>
    <col min="6143" max="6144" width="9.85546875" style="224" customWidth="1"/>
    <col min="6145" max="6145" width="8.7109375" style="224" customWidth="1"/>
    <col min="6146" max="6146" width="9.42578125" style="224" customWidth="1"/>
    <col min="6147" max="6147" width="9.7109375" style="224" customWidth="1"/>
    <col min="6148" max="6148" width="10.28515625" style="224" customWidth="1"/>
    <col min="6149" max="6149" width="11" style="224" customWidth="1"/>
    <col min="6150" max="6151" width="8.85546875" style="224" customWidth="1"/>
    <col min="6152" max="6396" width="9.140625" style="224"/>
    <col min="6397" max="6397" width="19.140625" style="224" customWidth="1"/>
    <col min="6398" max="6398" width="10.42578125" style="224" customWidth="1"/>
    <col min="6399" max="6400" width="9.85546875" style="224" customWidth="1"/>
    <col min="6401" max="6401" width="8.7109375" style="224" customWidth="1"/>
    <col min="6402" max="6402" width="9.42578125" style="224" customWidth="1"/>
    <col min="6403" max="6403" width="9.7109375" style="224" customWidth="1"/>
    <col min="6404" max="6404" width="10.28515625" style="224" customWidth="1"/>
    <col min="6405" max="6405" width="11" style="224" customWidth="1"/>
    <col min="6406" max="6407" width="8.85546875" style="224" customWidth="1"/>
    <col min="6408" max="6652" width="9.140625" style="224"/>
    <col min="6653" max="6653" width="19.140625" style="224" customWidth="1"/>
    <col min="6654" max="6654" width="10.42578125" style="224" customWidth="1"/>
    <col min="6655" max="6656" width="9.85546875" style="224" customWidth="1"/>
    <col min="6657" max="6657" width="8.7109375" style="224" customWidth="1"/>
    <col min="6658" max="6658" width="9.42578125" style="224" customWidth="1"/>
    <col min="6659" max="6659" width="9.7109375" style="224" customWidth="1"/>
    <col min="6660" max="6660" width="10.28515625" style="224" customWidth="1"/>
    <col min="6661" max="6661" width="11" style="224" customWidth="1"/>
    <col min="6662" max="6663" width="8.85546875" style="224" customWidth="1"/>
    <col min="6664" max="6908" width="9.140625" style="224"/>
    <col min="6909" max="6909" width="19.140625" style="224" customWidth="1"/>
    <col min="6910" max="6910" width="10.42578125" style="224" customWidth="1"/>
    <col min="6911" max="6912" width="9.85546875" style="224" customWidth="1"/>
    <col min="6913" max="6913" width="8.7109375" style="224" customWidth="1"/>
    <col min="6914" max="6914" width="9.42578125" style="224" customWidth="1"/>
    <col min="6915" max="6915" width="9.7109375" style="224" customWidth="1"/>
    <col min="6916" max="6916" width="10.28515625" style="224" customWidth="1"/>
    <col min="6917" max="6917" width="11" style="224" customWidth="1"/>
    <col min="6918" max="6919" width="8.85546875" style="224" customWidth="1"/>
    <col min="6920" max="7164" width="9.140625" style="224"/>
    <col min="7165" max="7165" width="19.140625" style="224" customWidth="1"/>
    <col min="7166" max="7166" width="10.42578125" style="224" customWidth="1"/>
    <col min="7167" max="7168" width="9.85546875" style="224" customWidth="1"/>
    <col min="7169" max="7169" width="8.7109375" style="224" customWidth="1"/>
    <col min="7170" max="7170" width="9.42578125" style="224" customWidth="1"/>
    <col min="7171" max="7171" width="9.7109375" style="224" customWidth="1"/>
    <col min="7172" max="7172" width="10.28515625" style="224" customWidth="1"/>
    <col min="7173" max="7173" width="11" style="224" customWidth="1"/>
    <col min="7174" max="7175" width="8.85546875" style="224" customWidth="1"/>
    <col min="7176" max="7420" width="9.140625" style="224"/>
    <col min="7421" max="7421" width="19.140625" style="224" customWidth="1"/>
    <col min="7422" max="7422" width="10.42578125" style="224" customWidth="1"/>
    <col min="7423" max="7424" width="9.85546875" style="224" customWidth="1"/>
    <col min="7425" max="7425" width="8.7109375" style="224" customWidth="1"/>
    <col min="7426" max="7426" width="9.42578125" style="224" customWidth="1"/>
    <col min="7427" max="7427" width="9.7109375" style="224" customWidth="1"/>
    <col min="7428" max="7428" width="10.28515625" style="224" customWidth="1"/>
    <col min="7429" max="7429" width="11" style="224" customWidth="1"/>
    <col min="7430" max="7431" width="8.85546875" style="224" customWidth="1"/>
    <col min="7432" max="7676" width="9.140625" style="224"/>
    <col min="7677" max="7677" width="19.140625" style="224" customWidth="1"/>
    <col min="7678" max="7678" width="10.42578125" style="224" customWidth="1"/>
    <col min="7679" max="7680" width="9.85546875" style="224" customWidth="1"/>
    <col min="7681" max="7681" width="8.7109375" style="224" customWidth="1"/>
    <col min="7682" max="7682" width="9.42578125" style="224" customWidth="1"/>
    <col min="7683" max="7683" width="9.7109375" style="224" customWidth="1"/>
    <col min="7684" max="7684" width="10.28515625" style="224" customWidth="1"/>
    <col min="7685" max="7685" width="11" style="224" customWidth="1"/>
    <col min="7686" max="7687" width="8.85546875" style="224" customWidth="1"/>
    <col min="7688" max="7932" width="9.140625" style="224"/>
    <col min="7933" max="7933" width="19.140625" style="224" customWidth="1"/>
    <col min="7934" max="7934" width="10.42578125" style="224" customWidth="1"/>
    <col min="7935" max="7936" width="9.85546875" style="224" customWidth="1"/>
    <col min="7937" max="7937" width="8.7109375" style="224" customWidth="1"/>
    <col min="7938" max="7938" width="9.42578125" style="224" customWidth="1"/>
    <col min="7939" max="7939" width="9.7109375" style="224" customWidth="1"/>
    <col min="7940" max="7940" width="10.28515625" style="224" customWidth="1"/>
    <col min="7941" max="7941" width="11" style="224" customWidth="1"/>
    <col min="7942" max="7943" width="8.85546875" style="224" customWidth="1"/>
    <col min="7944" max="8188" width="9.140625" style="224"/>
    <col min="8189" max="8189" width="19.140625" style="224" customWidth="1"/>
    <col min="8190" max="8190" width="10.42578125" style="224" customWidth="1"/>
    <col min="8191" max="8192" width="9.85546875" style="224" customWidth="1"/>
    <col min="8193" max="8193" width="8.7109375" style="224" customWidth="1"/>
    <col min="8194" max="8194" width="9.42578125" style="224" customWidth="1"/>
    <col min="8195" max="8195" width="9.7109375" style="224" customWidth="1"/>
    <col min="8196" max="8196" width="10.28515625" style="224" customWidth="1"/>
    <col min="8197" max="8197" width="11" style="224" customWidth="1"/>
    <col min="8198" max="8199" width="8.85546875" style="224" customWidth="1"/>
    <col min="8200" max="8444" width="9.140625" style="224"/>
    <col min="8445" max="8445" width="19.140625" style="224" customWidth="1"/>
    <col min="8446" max="8446" width="10.42578125" style="224" customWidth="1"/>
    <col min="8447" max="8448" width="9.85546875" style="224" customWidth="1"/>
    <col min="8449" max="8449" width="8.7109375" style="224" customWidth="1"/>
    <col min="8450" max="8450" width="9.42578125" style="224" customWidth="1"/>
    <col min="8451" max="8451" width="9.7109375" style="224" customWidth="1"/>
    <col min="8452" max="8452" width="10.28515625" style="224" customWidth="1"/>
    <col min="8453" max="8453" width="11" style="224" customWidth="1"/>
    <col min="8454" max="8455" width="8.85546875" style="224" customWidth="1"/>
    <col min="8456" max="8700" width="9.140625" style="224"/>
    <col min="8701" max="8701" width="19.140625" style="224" customWidth="1"/>
    <col min="8702" max="8702" width="10.42578125" style="224" customWidth="1"/>
    <col min="8703" max="8704" width="9.85546875" style="224" customWidth="1"/>
    <col min="8705" max="8705" width="8.7109375" style="224" customWidth="1"/>
    <col min="8706" max="8706" width="9.42578125" style="224" customWidth="1"/>
    <col min="8707" max="8707" width="9.7109375" style="224" customWidth="1"/>
    <col min="8708" max="8708" width="10.28515625" style="224" customWidth="1"/>
    <col min="8709" max="8709" width="11" style="224" customWidth="1"/>
    <col min="8710" max="8711" width="8.85546875" style="224" customWidth="1"/>
    <col min="8712" max="8956" width="9.140625" style="224"/>
    <col min="8957" max="8957" width="19.140625" style="224" customWidth="1"/>
    <col min="8958" max="8958" width="10.42578125" style="224" customWidth="1"/>
    <col min="8959" max="8960" width="9.85546875" style="224" customWidth="1"/>
    <col min="8961" max="8961" width="8.7109375" style="224" customWidth="1"/>
    <col min="8962" max="8962" width="9.42578125" style="224" customWidth="1"/>
    <col min="8963" max="8963" width="9.7109375" style="224" customWidth="1"/>
    <col min="8964" max="8964" width="10.28515625" style="224" customWidth="1"/>
    <col min="8965" max="8965" width="11" style="224" customWidth="1"/>
    <col min="8966" max="8967" width="8.85546875" style="224" customWidth="1"/>
    <col min="8968" max="9212" width="9.140625" style="224"/>
    <col min="9213" max="9213" width="19.140625" style="224" customWidth="1"/>
    <col min="9214" max="9214" width="10.42578125" style="224" customWidth="1"/>
    <col min="9215" max="9216" width="9.85546875" style="224" customWidth="1"/>
    <col min="9217" max="9217" width="8.7109375" style="224" customWidth="1"/>
    <col min="9218" max="9218" width="9.42578125" style="224" customWidth="1"/>
    <col min="9219" max="9219" width="9.7109375" style="224" customWidth="1"/>
    <col min="9220" max="9220" width="10.28515625" style="224" customWidth="1"/>
    <col min="9221" max="9221" width="11" style="224" customWidth="1"/>
    <col min="9222" max="9223" width="8.85546875" style="224" customWidth="1"/>
    <col min="9224" max="9468" width="9.140625" style="224"/>
    <col min="9469" max="9469" width="19.140625" style="224" customWidth="1"/>
    <col min="9470" max="9470" width="10.42578125" style="224" customWidth="1"/>
    <col min="9471" max="9472" width="9.85546875" style="224" customWidth="1"/>
    <col min="9473" max="9473" width="8.7109375" style="224" customWidth="1"/>
    <col min="9474" max="9474" width="9.42578125" style="224" customWidth="1"/>
    <col min="9475" max="9475" width="9.7109375" style="224" customWidth="1"/>
    <col min="9476" max="9476" width="10.28515625" style="224" customWidth="1"/>
    <col min="9477" max="9477" width="11" style="224" customWidth="1"/>
    <col min="9478" max="9479" width="8.85546875" style="224" customWidth="1"/>
    <col min="9480" max="9724" width="9.140625" style="224"/>
    <col min="9725" max="9725" width="19.140625" style="224" customWidth="1"/>
    <col min="9726" max="9726" width="10.42578125" style="224" customWidth="1"/>
    <col min="9727" max="9728" width="9.85546875" style="224" customWidth="1"/>
    <col min="9729" max="9729" width="8.7109375" style="224" customWidth="1"/>
    <col min="9730" max="9730" width="9.42578125" style="224" customWidth="1"/>
    <col min="9731" max="9731" width="9.7109375" style="224" customWidth="1"/>
    <col min="9732" max="9732" width="10.28515625" style="224" customWidth="1"/>
    <col min="9733" max="9733" width="11" style="224" customWidth="1"/>
    <col min="9734" max="9735" width="8.85546875" style="224" customWidth="1"/>
    <col min="9736" max="9980" width="9.140625" style="224"/>
    <col min="9981" max="9981" width="19.140625" style="224" customWidth="1"/>
    <col min="9982" max="9982" width="10.42578125" style="224" customWidth="1"/>
    <col min="9983" max="9984" width="9.85546875" style="224" customWidth="1"/>
    <col min="9985" max="9985" width="8.7109375" style="224" customWidth="1"/>
    <col min="9986" max="9986" width="9.42578125" style="224" customWidth="1"/>
    <col min="9987" max="9987" width="9.7109375" style="224" customWidth="1"/>
    <col min="9988" max="9988" width="10.28515625" style="224" customWidth="1"/>
    <col min="9989" max="9989" width="11" style="224" customWidth="1"/>
    <col min="9990" max="9991" width="8.85546875" style="224" customWidth="1"/>
    <col min="9992" max="10236" width="9.140625" style="224"/>
    <col min="10237" max="10237" width="19.140625" style="224" customWidth="1"/>
    <col min="10238" max="10238" width="10.42578125" style="224" customWidth="1"/>
    <col min="10239" max="10240" width="9.85546875" style="224" customWidth="1"/>
    <col min="10241" max="10241" width="8.7109375" style="224" customWidth="1"/>
    <col min="10242" max="10242" width="9.42578125" style="224" customWidth="1"/>
    <col min="10243" max="10243" width="9.7109375" style="224" customWidth="1"/>
    <col min="10244" max="10244" width="10.28515625" style="224" customWidth="1"/>
    <col min="10245" max="10245" width="11" style="224" customWidth="1"/>
    <col min="10246" max="10247" width="8.85546875" style="224" customWidth="1"/>
    <col min="10248" max="10492" width="9.140625" style="224"/>
    <col min="10493" max="10493" width="19.140625" style="224" customWidth="1"/>
    <col min="10494" max="10494" width="10.42578125" style="224" customWidth="1"/>
    <col min="10495" max="10496" width="9.85546875" style="224" customWidth="1"/>
    <col min="10497" max="10497" width="8.7109375" style="224" customWidth="1"/>
    <col min="10498" max="10498" width="9.42578125" style="224" customWidth="1"/>
    <col min="10499" max="10499" width="9.7109375" style="224" customWidth="1"/>
    <col min="10500" max="10500" width="10.28515625" style="224" customWidth="1"/>
    <col min="10501" max="10501" width="11" style="224" customWidth="1"/>
    <col min="10502" max="10503" width="8.85546875" style="224" customWidth="1"/>
    <col min="10504" max="10748" width="9.140625" style="224"/>
    <col min="10749" max="10749" width="19.140625" style="224" customWidth="1"/>
    <col min="10750" max="10750" width="10.42578125" style="224" customWidth="1"/>
    <col min="10751" max="10752" width="9.85546875" style="224" customWidth="1"/>
    <col min="10753" max="10753" width="8.7109375" style="224" customWidth="1"/>
    <col min="10754" max="10754" width="9.42578125" style="224" customWidth="1"/>
    <col min="10755" max="10755" width="9.7109375" style="224" customWidth="1"/>
    <col min="10756" max="10756" width="10.28515625" style="224" customWidth="1"/>
    <col min="10757" max="10757" width="11" style="224" customWidth="1"/>
    <col min="10758" max="10759" width="8.85546875" style="224" customWidth="1"/>
    <col min="10760" max="11004" width="9.140625" style="224"/>
    <col min="11005" max="11005" width="19.140625" style="224" customWidth="1"/>
    <col min="11006" max="11006" width="10.42578125" style="224" customWidth="1"/>
    <col min="11007" max="11008" width="9.85546875" style="224" customWidth="1"/>
    <col min="11009" max="11009" width="8.7109375" style="224" customWidth="1"/>
    <col min="11010" max="11010" width="9.42578125" style="224" customWidth="1"/>
    <col min="11011" max="11011" width="9.7109375" style="224" customWidth="1"/>
    <col min="11012" max="11012" width="10.28515625" style="224" customWidth="1"/>
    <col min="11013" max="11013" width="11" style="224" customWidth="1"/>
    <col min="11014" max="11015" width="8.85546875" style="224" customWidth="1"/>
    <col min="11016" max="11260" width="9.140625" style="224"/>
    <col min="11261" max="11261" width="19.140625" style="224" customWidth="1"/>
    <col min="11262" max="11262" width="10.42578125" style="224" customWidth="1"/>
    <col min="11263" max="11264" width="9.85546875" style="224" customWidth="1"/>
    <col min="11265" max="11265" width="8.7109375" style="224" customWidth="1"/>
    <col min="11266" max="11266" width="9.42578125" style="224" customWidth="1"/>
    <col min="11267" max="11267" width="9.7109375" style="224" customWidth="1"/>
    <col min="11268" max="11268" width="10.28515625" style="224" customWidth="1"/>
    <col min="11269" max="11269" width="11" style="224" customWidth="1"/>
    <col min="11270" max="11271" width="8.85546875" style="224" customWidth="1"/>
    <col min="11272" max="11516" width="9.140625" style="224"/>
    <col min="11517" max="11517" width="19.140625" style="224" customWidth="1"/>
    <col min="11518" max="11518" width="10.42578125" style="224" customWidth="1"/>
    <col min="11519" max="11520" width="9.85546875" style="224" customWidth="1"/>
    <col min="11521" max="11521" width="8.7109375" style="224" customWidth="1"/>
    <col min="11522" max="11522" width="9.42578125" style="224" customWidth="1"/>
    <col min="11523" max="11523" width="9.7109375" style="224" customWidth="1"/>
    <col min="11524" max="11524" width="10.28515625" style="224" customWidth="1"/>
    <col min="11525" max="11525" width="11" style="224" customWidth="1"/>
    <col min="11526" max="11527" width="8.85546875" style="224" customWidth="1"/>
    <col min="11528" max="11772" width="9.140625" style="224"/>
    <col min="11773" max="11773" width="19.140625" style="224" customWidth="1"/>
    <col min="11774" max="11774" width="10.42578125" style="224" customWidth="1"/>
    <col min="11775" max="11776" width="9.85546875" style="224" customWidth="1"/>
    <col min="11777" max="11777" width="8.7109375" style="224" customWidth="1"/>
    <col min="11778" max="11778" width="9.42578125" style="224" customWidth="1"/>
    <col min="11779" max="11779" width="9.7109375" style="224" customWidth="1"/>
    <col min="11780" max="11780" width="10.28515625" style="224" customWidth="1"/>
    <col min="11781" max="11781" width="11" style="224" customWidth="1"/>
    <col min="11782" max="11783" width="8.85546875" style="224" customWidth="1"/>
    <col min="11784" max="12028" width="9.140625" style="224"/>
    <col min="12029" max="12029" width="19.140625" style="224" customWidth="1"/>
    <col min="12030" max="12030" width="10.42578125" style="224" customWidth="1"/>
    <col min="12031" max="12032" width="9.85546875" style="224" customWidth="1"/>
    <col min="12033" max="12033" width="8.7109375" style="224" customWidth="1"/>
    <col min="12034" max="12034" width="9.42578125" style="224" customWidth="1"/>
    <col min="12035" max="12035" width="9.7109375" style="224" customWidth="1"/>
    <col min="12036" max="12036" width="10.28515625" style="224" customWidth="1"/>
    <col min="12037" max="12037" width="11" style="224" customWidth="1"/>
    <col min="12038" max="12039" width="8.85546875" style="224" customWidth="1"/>
    <col min="12040" max="12284" width="9.140625" style="224"/>
    <col min="12285" max="12285" width="19.140625" style="224" customWidth="1"/>
    <col min="12286" max="12286" width="10.42578125" style="224" customWidth="1"/>
    <col min="12287" max="12288" width="9.85546875" style="224" customWidth="1"/>
    <col min="12289" max="12289" width="8.7109375" style="224" customWidth="1"/>
    <col min="12290" max="12290" width="9.42578125" style="224" customWidth="1"/>
    <col min="12291" max="12291" width="9.7109375" style="224" customWidth="1"/>
    <col min="12292" max="12292" width="10.28515625" style="224" customWidth="1"/>
    <col min="12293" max="12293" width="11" style="224" customWidth="1"/>
    <col min="12294" max="12295" width="8.85546875" style="224" customWidth="1"/>
    <col min="12296" max="12540" width="9.140625" style="224"/>
    <col min="12541" max="12541" width="19.140625" style="224" customWidth="1"/>
    <col min="12542" max="12542" width="10.42578125" style="224" customWidth="1"/>
    <col min="12543" max="12544" width="9.85546875" style="224" customWidth="1"/>
    <col min="12545" max="12545" width="8.7109375" style="224" customWidth="1"/>
    <col min="12546" max="12546" width="9.42578125" style="224" customWidth="1"/>
    <col min="12547" max="12547" width="9.7109375" style="224" customWidth="1"/>
    <col min="12548" max="12548" width="10.28515625" style="224" customWidth="1"/>
    <col min="12549" max="12549" width="11" style="224" customWidth="1"/>
    <col min="12550" max="12551" width="8.85546875" style="224" customWidth="1"/>
    <col min="12552" max="12796" width="9.140625" style="224"/>
    <col min="12797" max="12797" width="19.140625" style="224" customWidth="1"/>
    <col min="12798" max="12798" width="10.42578125" style="224" customWidth="1"/>
    <col min="12799" max="12800" width="9.85546875" style="224" customWidth="1"/>
    <col min="12801" max="12801" width="8.7109375" style="224" customWidth="1"/>
    <col min="12802" max="12802" width="9.42578125" style="224" customWidth="1"/>
    <col min="12803" max="12803" width="9.7109375" style="224" customWidth="1"/>
    <col min="12804" max="12804" width="10.28515625" style="224" customWidth="1"/>
    <col min="12805" max="12805" width="11" style="224" customWidth="1"/>
    <col min="12806" max="12807" width="8.85546875" style="224" customWidth="1"/>
    <col min="12808" max="13052" width="9.140625" style="224"/>
    <col min="13053" max="13053" width="19.140625" style="224" customWidth="1"/>
    <col min="13054" max="13054" width="10.42578125" style="224" customWidth="1"/>
    <col min="13055" max="13056" width="9.85546875" style="224" customWidth="1"/>
    <col min="13057" max="13057" width="8.7109375" style="224" customWidth="1"/>
    <col min="13058" max="13058" width="9.42578125" style="224" customWidth="1"/>
    <col min="13059" max="13059" width="9.7109375" style="224" customWidth="1"/>
    <col min="13060" max="13060" width="10.28515625" style="224" customWidth="1"/>
    <col min="13061" max="13061" width="11" style="224" customWidth="1"/>
    <col min="13062" max="13063" width="8.85546875" style="224" customWidth="1"/>
    <col min="13064" max="13308" width="9.140625" style="224"/>
    <col min="13309" max="13309" width="19.140625" style="224" customWidth="1"/>
    <col min="13310" max="13310" width="10.42578125" style="224" customWidth="1"/>
    <col min="13311" max="13312" width="9.85546875" style="224" customWidth="1"/>
    <col min="13313" max="13313" width="8.7109375" style="224" customWidth="1"/>
    <col min="13314" max="13314" width="9.42578125" style="224" customWidth="1"/>
    <col min="13315" max="13315" width="9.7109375" style="224" customWidth="1"/>
    <col min="13316" max="13316" width="10.28515625" style="224" customWidth="1"/>
    <col min="13317" max="13317" width="11" style="224" customWidth="1"/>
    <col min="13318" max="13319" width="8.85546875" style="224" customWidth="1"/>
    <col min="13320" max="13564" width="9.140625" style="224"/>
    <col min="13565" max="13565" width="19.140625" style="224" customWidth="1"/>
    <col min="13566" max="13566" width="10.42578125" style="224" customWidth="1"/>
    <col min="13567" max="13568" width="9.85546875" style="224" customWidth="1"/>
    <col min="13569" max="13569" width="8.7109375" style="224" customWidth="1"/>
    <col min="13570" max="13570" width="9.42578125" style="224" customWidth="1"/>
    <col min="13571" max="13571" width="9.7109375" style="224" customWidth="1"/>
    <col min="13572" max="13572" width="10.28515625" style="224" customWidth="1"/>
    <col min="13573" max="13573" width="11" style="224" customWidth="1"/>
    <col min="13574" max="13575" width="8.85546875" style="224" customWidth="1"/>
    <col min="13576" max="13820" width="9.140625" style="224"/>
    <col min="13821" max="13821" width="19.140625" style="224" customWidth="1"/>
    <col min="13822" max="13822" width="10.42578125" style="224" customWidth="1"/>
    <col min="13823" max="13824" width="9.85546875" style="224" customWidth="1"/>
    <col min="13825" max="13825" width="8.7109375" style="224" customWidth="1"/>
    <col min="13826" max="13826" width="9.42578125" style="224" customWidth="1"/>
    <col min="13827" max="13827" width="9.7109375" style="224" customWidth="1"/>
    <col min="13828" max="13828" width="10.28515625" style="224" customWidth="1"/>
    <col min="13829" max="13829" width="11" style="224" customWidth="1"/>
    <col min="13830" max="13831" width="8.85546875" style="224" customWidth="1"/>
    <col min="13832" max="14076" width="9.140625" style="224"/>
    <col min="14077" max="14077" width="19.140625" style="224" customWidth="1"/>
    <col min="14078" max="14078" width="10.42578125" style="224" customWidth="1"/>
    <col min="14079" max="14080" width="9.85546875" style="224" customWidth="1"/>
    <col min="14081" max="14081" width="8.7109375" style="224" customWidth="1"/>
    <col min="14082" max="14082" width="9.42578125" style="224" customWidth="1"/>
    <col min="14083" max="14083" width="9.7109375" style="224" customWidth="1"/>
    <col min="14084" max="14084" width="10.28515625" style="224" customWidth="1"/>
    <col min="14085" max="14085" width="11" style="224" customWidth="1"/>
    <col min="14086" max="14087" width="8.85546875" style="224" customWidth="1"/>
    <col min="14088" max="14332" width="9.140625" style="224"/>
    <col min="14333" max="14333" width="19.140625" style="224" customWidth="1"/>
    <col min="14334" max="14334" width="10.42578125" style="224" customWidth="1"/>
    <col min="14335" max="14336" width="9.85546875" style="224" customWidth="1"/>
    <col min="14337" max="14337" width="8.7109375" style="224" customWidth="1"/>
    <col min="14338" max="14338" width="9.42578125" style="224" customWidth="1"/>
    <col min="14339" max="14339" width="9.7109375" style="224" customWidth="1"/>
    <col min="14340" max="14340" width="10.28515625" style="224" customWidth="1"/>
    <col min="14341" max="14341" width="11" style="224" customWidth="1"/>
    <col min="14342" max="14343" width="8.85546875" style="224" customWidth="1"/>
    <col min="14344" max="14588" width="9.140625" style="224"/>
    <col min="14589" max="14589" width="19.140625" style="224" customWidth="1"/>
    <col min="14590" max="14590" width="10.42578125" style="224" customWidth="1"/>
    <col min="14591" max="14592" width="9.85546875" style="224" customWidth="1"/>
    <col min="14593" max="14593" width="8.7109375" style="224" customWidth="1"/>
    <col min="14594" max="14594" width="9.42578125" style="224" customWidth="1"/>
    <col min="14595" max="14595" width="9.7109375" style="224" customWidth="1"/>
    <col min="14596" max="14596" width="10.28515625" style="224" customWidth="1"/>
    <col min="14597" max="14597" width="11" style="224" customWidth="1"/>
    <col min="14598" max="14599" width="8.85546875" style="224" customWidth="1"/>
    <col min="14600" max="14844" width="9.140625" style="224"/>
    <col min="14845" max="14845" width="19.140625" style="224" customWidth="1"/>
    <col min="14846" max="14846" width="10.42578125" style="224" customWidth="1"/>
    <col min="14847" max="14848" width="9.85546875" style="224" customWidth="1"/>
    <col min="14849" max="14849" width="8.7109375" style="224" customWidth="1"/>
    <col min="14850" max="14850" width="9.42578125" style="224" customWidth="1"/>
    <col min="14851" max="14851" width="9.7109375" style="224" customWidth="1"/>
    <col min="14852" max="14852" width="10.28515625" style="224" customWidth="1"/>
    <col min="14853" max="14853" width="11" style="224" customWidth="1"/>
    <col min="14854" max="14855" width="8.85546875" style="224" customWidth="1"/>
    <col min="14856" max="15100" width="9.140625" style="224"/>
    <col min="15101" max="15101" width="19.140625" style="224" customWidth="1"/>
    <col min="15102" max="15102" width="10.42578125" style="224" customWidth="1"/>
    <col min="15103" max="15104" width="9.85546875" style="224" customWidth="1"/>
    <col min="15105" max="15105" width="8.7109375" style="224" customWidth="1"/>
    <col min="15106" max="15106" width="9.42578125" style="224" customWidth="1"/>
    <col min="15107" max="15107" width="9.7109375" style="224" customWidth="1"/>
    <col min="15108" max="15108" width="10.28515625" style="224" customWidth="1"/>
    <col min="15109" max="15109" width="11" style="224" customWidth="1"/>
    <col min="15110" max="15111" width="8.85546875" style="224" customWidth="1"/>
    <col min="15112" max="15356" width="9.140625" style="224"/>
    <col min="15357" max="15357" width="19.140625" style="224" customWidth="1"/>
    <col min="15358" max="15358" width="10.42578125" style="224" customWidth="1"/>
    <col min="15359" max="15360" width="9.85546875" style="224" customWidth="1"/>
    <col min="15361" max="15361" width="8.7109375" style="224" customWidth="1"/>
    <col min="15362" max="15362" width="9.42578125" style="224" customWidth="1"/>
    <col min="15363" max="15363" width="9.7109375" style="224" customWidth="1"/>
    <col min="15364" max="15364" width="10.28515625" style="224" customWidth="1"/>
    <col min="15365" max="15365" width="11" style="224" customWidth="1"/>
    <col min="15366" max="15367" width="8.85546875" style="224" customWidth="1"/>
    <col min="15368" max="15612" width="9.140625" style="224"/>
    <col min="15613" max="15613" width="19.140625" style="224" customWidth="1"/>
    <col min="15614" max="15614" width="10.42578125" style="224" customWidth="1"/>
    <col min="15615" max="15616" width="9.85546875" style="224" customWidth="1"/>
    <col min="15617" max="15617" width="8.7109375" style="224" customWidth="1"/>
    <col min="15618" max="15618" width="9.42578125" style="224" customWidth="1"/>
    <col min="15619" max="15619" width="9.7109375" style="224" customWidth="1"/>
    <col min="15620" max="15620" width="10.28515625" style="224" customWidth="1"/>
    <col min="15621" max="15621" width="11" style="224" customWidth="1"/>
    <col min="15622" max="15623" width="8.85546875" style="224" customWidth="1"/>
    <col min="15624" max="15868" width="9.140625" style="224"/>
    <col min="15869" max="15869" width="19.140625" style="224" customWidth="1"/>
    <col min="15870" max="15870" width="10.42578125" style="224" customWidth="1"/>
    <col min="15871" max="15872" width="9.85546875" style="224" customWidth="1"/>
    <col min="15873" max="15873" width="8.7109375" style="224" customWidth="1"/>
    <col min="15874" max="15874" width="9.42578125" style="224" customWidth="1"/>
    <col min="15875" max="15875" width="9.7109375" style="224" customWidth="1"/>
    <col min="15876" max="15876" width="10.28515625" style="224" customWidth="1"/>
    <col min="15877" max="15877" width="11" style="224" customWidth="1"/>
    <col min="15878" max="15879" width="8.85546875" style="224" customWidth="1"/>
    <col min="15880" max="16124" width="9.140625" style="224"/>
    <col min="16125" max="16125" width="19.140625" style="224" customWidth="1"/>
    <col min="16126" max="16126" width="10.42578125" style="224" customWidth="1"/>
    <col min="16127" max="16128" width="9.85546875" style="224" customWidth="1"/>
    <col min="16129" max="16129" width="8.7109375" style="224" customWidth="1"/>
    <col min="16130" max="16130" width="9.42578125" style="224" customWidth="1"/>
    <col min="16131" max="16131" width="9.7109375" style="224" customWidth="1"/>
    <col min="16132" max="16132" width="10.28515625" style="224" customWidth="1"/>
    <col min="16133" max="16133" width="11" style="224" customWidth="1"/>
    <col min="16134" max="16135" width="8.85546875" style="224" customWidth="1"/>
    <col min="16136" max="16384" width="9.140625" style="224"/>
  </cols>
  <sheetData>
    <row r="1" spans="1:19" s="216" customFormat="1" ht="29.25" customHeight="1" x14ac:dyDescent="0.2">
      <c r="A1" s="408" t="s">
        <v>153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9" s="216" customFormat="1" x14ac:dyDescent="0.2">
      <c r="A2" s="217"/>
      <c r="B2" s="217"/>
      <c r="C2" s="217"/>
      <c r="D2" s="217"/>
      <c r="E2" s="217"/>
      <c r="F2" s="217"/>
      <c r="G2" s="218" t="s">
        <v>139</v>
      </c>
    </row>
    <row r="3" spans="1:19" s="216" customFormat="1" ht="18" customHeight="1" x14ac:dyDescent="0.2">
      <c r="A3" s="414"/>
      <c r="B3" s="411" t="s">
        <v>154</v>
      </c>
      <c r="C3" s="412"/>
      <c r="D3" s="412"/>
      <c r="E3" s="412"/>
      <c r="F3" s="413"/>
      <c r="G3" s="411" t="s">
        <v>155</v>
      </c>
      <c r="H3" s="412"/>
      <c r="I3" s="412"/>
      <c r="J3" s="412"/>
      <c r="K3" s="412"/>
    </row>
    <row r="4" spans="1:19" s="216" customFormat="1" ht="14.25" customHeight="1" x14ac:dyDescent="0.2">
      <c r="A4" s="415"/>
      <c r="B4" s="411" t="s">
        <v>156</v>
      </c>
      <c r="C4" s="412"/>
      <c r="D4" s="413"/>
      <c r="E4" s="411" t="s">
        <v>196</v>
      </c>
      <c r="F4" s="413"/>
      <c r="G4" s="411" t="s">
        <v>156</v>
      </c>
      <c r="H4" s="412"/>
      <c r="I4" s="413"/>
      <c r="J4" s="411" t="s">
        <v>196</v>
      </c>
      <c r="K4" s="412"/>
    </row>
    <row r="5" spans="1:19" s="216" customFormat="1" ht="42" customHeight="1" x14ac:dyDescent="0.2">
      <c r="A5" s="416"/>
      <c r="B5" s="272" t="s">
        <v>174</v>
      </c>
      <c r="C5" s="272" t="s">
        <v>75</v>
      </c>
      <c r="D5" s="272" t="s">
        <v>183</v>
      </c>
      <c r="E5" s="272" t="s">
        <v>174</v>
      </c>
      <c r="F5" s="272" t="s">
        <v>75</v>
      </c>
      <c r="G5" s="272" t="s">
        <v>174</v>
      </c>
      <c r="H5" s="272" t="s">
        <v>75</v>
      </c>
      <c r="I5" s="272" t="s">
        <v>183</v>
      </c>
      <c r="J5" s="272" t="s">
        <v>174</v>
      </c>
      <c r="K5" s="273" t="s">
        <v>75</v>
      </c>
    </row>
    <row r="6" spans="1:19" s="216" customFormat="1" ht="12.75" customHeight="1" x14ac:dyDescent="0.2">
      <c r="A6" s="140" t="s">
        <v>83</v>
      </c>
      <c r="B6" s="274">
        <f t="shared" ref="B6:C6" si="0">SUM(B7:B26)</f>
        <v>1179925</v>
      </c>
      <c r="C6" s="274">
        <f t="shared" si="0"/>
        <v>1170998</v>
      </c>
      <c r="D6" s="275">
        <f>B6/C6%</f>
        <v>100.76234118247854</v>
      </c>
      <c r="E6" s="274">
        <v>32</v>
      </c>
      <c r="F6" s="276">
        <v>36</v>
      </c>
      <c r="G6" s="274">
        <f>SUM(G7:G26)</f>
        <v>232029</v>
      </c>
      <c r="H6" s="274">
        <f>SUM(H7:H26)</f>
        <v>265176</v>
      </c>
      <c r="I6" s="275">
        <f>G6/H6*100</f>
        <v>87.5</v>
      </c>
      <c r="J6" s="274">
        <v>267</v>
      </c>
      <c r="K6" s="276">
        <v>253</v>
      </c>
      <c r="L6" s="220"/>
      <c r="M6" s="219"/>
      <c r="N6" s="219"/>
      <c r="O6" s="220"/>
      <c r="P6" s="219"/>
      <c r="Q6" s="219"/>
      <c r="R6" s="220"/>
      <c r="S6" s="221"/>
    </row>
    <row r="7" spans="1:19" s="216" customFormat="1" ht="12.75" customHeight="1" x14ac:dyDescent="0.2">
      <c r="A7" s="140" t="s">
        <v>84</v>
      </c>
      <c r="B7" s="274">
        <v>121030</v>
      </c>
      <c r="C7" s="274">
        <v>73933</v>
      </c>
      <c r="D7" s="275">
        <f t="shared" ref="D7:D26" si="1">B7/C7%</f>
        <v>163.70227097507203</v>
      </c>
      <c r="E7" s="274">
        <v>38</v>
      </c>
      <c r="F7" s="276">
        <v>38</v>
      </c>
      <c r="G7" s="274">
        <v>5007</v>
      </c>
      <c r="H7" s="274">
        <v>5879</v>
      </c>
      <c r="I7" s="275">
        <f t="shared" ref="I7:I23" si="2">G7/H7*100</f>
        <v>85.167545500935532</v>
      </c>
      <c r="J7" s="274">
        <v>198</v>
      </c>
      <c r="K7" s="276">
        <v>345</v>
      </c>
      <c r="L7" s="220"/>
      <c r="M7" s="219"/>
      <c r="N7" s="219"/>
      <c r="O7" s="220"/>
      <c r="P7" s="219"/>
      <c r="Q7" s="219"/>
      <c r="R7" s="220"/>
      <c r="S7" s="221"/>
    </row>
    <row r="8" spans="1:19" s="216" customFormat="1" ht="12.75" customHeight="1" x14ac:dyDescent="0.2">
      <c r="A8" s="140" t="s">
        <v>85</v>
      </c>
      <c r="B8" s="274">
        <v>86106</v>
      </c>
      <c r="C8" s="274">
        <v>91536</v>
      </c>
      <c r="D8" s="275">
        <f t="shared" si="1"/>
        <v>94.067907708442576</v>
      </c>
      <c r="E8" s="274">
        <v>40</v>
      </c>
      <c r="F8" s="276">
        <v>44</v>
      </c>
      <c r="G8" s="274">
        <v>21186</v>
      </c>
      <c r="H8" s="274">
        <v>33467</v>
      </c>
      <c r="I8" s="275">
        <f t="shared" si="2"/>
        <v>63.304150357068153</v>
      </c>
      <c r="J8" s="274">
        <v>160</v>
      </c>
      <c r="K8" s="276">
        <v>157</v>
      </c>
      <c r="L8" s="220"/>
      <c r="M8" s="219"/>
      <c r="N8" s="219"/>
      <c r="O8" s="220"/>
      <c r="P8" s="219"/>
      <c r="Q8" s="219"/>
      <c r="R8" s="220"/>
      <c r="S8" s="221"/>
    </row>
    <row r="9" spans="1:19" s="216" customFormat="1" ht="12.75" customHeight="1" x14ac:dyDescent="0.2">
      <c r="A9" s="140" t="s">
        <v>86</v>
      </c>
      <c r="B9" s="274">
        <v>61757</v>
      </c>
      <c r="C9" s="274">
        <v>61942</v>
      </c>
      <c r="D9" s="275">
        <f t="shared" si="1"/>
        <v>99.701333505537448</v>
      </c>
      <c r="E9" s="274">
        <v>19</v>
      </c>
      <c r="F9" s="276">
        <v>25</v>
      </c>
      <c r="G9" s="274">
        <v>4099</v>
      </c>
      <c r="H9" s="274">
        <v>5114</v>
      </c>
      <c r="I9" s="275">
        <f t="shared" si="2"/>
        <v>80.152522487289787</v>
      </c>
      <c r="J9" s="274">
        <v>144</v>
      </c>
      <c r="K9" s="276">
        <v>119</v>
      </c>
      <c r="L9" s="220"/>
      <c r="M9" s="219"/>
      <c r="N9" s="219"/>
      <c r="O9" s="220"/>
      <c r="P9" s="219"/>
      <c r="Q9" s="219"/>
      <c r="R9" s="220"/>
      <c r="S9" s="221"/>
    </row>
    <row r="10" spans="1:19" s="216" customFormat="1" ht="12.75" customHeight="1" x14ac:dyDescent="0.2">
      <c r="A10" s="140" t="s">
        <v>87</v>
      </c>
      <c r="B10" s="274">
        <v>111182</v>
      </c>
      <c r="C10" s="274">
        <v>120114</v>
      </c>
      <c r="D10" s="275">
        <f t="shared" si="1"/>
        <v>92.563731122100663</v>
      </c>
      <c r="E10" s="274">
        <v>36</v>
      </c>
      <c r="F10" s="276">
        <v>45</v>
      </c>
      <c r="G10" s="274">
        <v>8116</v>
      </c>
      <c r="H10" s="274">
        <v>17458</v>
      </c>
      <c r="I10" s="275">
        <f t="shared" si="2"/>
        <v>46.488715775002866</v>
      </c>
      <c r="J10" s="274">
        <v>416</v>
      </c>
      <c r="K10" s="276">
        <v>440</v>
      </c>
      <c r="L10" s="220"/>
      <c r="M10" s="219"/>
      <c r="N10" s="284"/>
      <c r="O10" s="220"/>
      <c r="P10" s="219"/>
      <c r="Q10" s="219"/>
      <c r="R10" s="220"/>
      <c r="S10" s="221"/>
    </row>
    <row r="11" spans="1:19" s="216" customFormat="1" ht="12.75" customHeight="1" x14ac:dyDescent="0.2">
      <c r="A11" s="140" t="s">
        <v>88</v>
      </c>
      <c r="B11" s="274">
        <v>14158</v>
      </c>
      <c r="C11" s="274">
        <v>15395</v>
      </c>
      <c r="D11" s="275">
        <f t="shared" si="1"/>
        <v>91.964923676518353</v>
      </c>
      <c r="E11" s="274">
        <v>18</v>
      </c>
      <c r="F11" s="276">
        <v>19</v>
      </c>
      <c r="G11" s="274">
        <v>28</v>
      </c>
      <c r="H11" s="276">
        <v>26</v>
      </c>
      <c r="I11" s="275">
        <f t="shared" si="2"/>
        <v>107.69230769230769</v>
      </c>
      <c r="J11" s="274">
        <v>69</v>
      </c>
      <c r="K11" s="276">
        <v>25</v>
      </c>
      <c r="L11" s="220"/>
      <c r="M11" s="222"/>
      <c r="N11" s="219"/>
      <c r="O11" s="222"/>
      <c r="P11" s="222"/>
      <c r="Q11" s="219"/>
      <c r="R11" s="222"/>
      <c r="S11" s="223"/>
    </row>
    <row r="12" spans="1:19" s="216" customFormat="1" ht="12.75" customHeight="1" x14ac:dyDescent="0.2">
      <c r="A12" s="140" t="s">
        <v>89</v>
      </c>
      <c r="B12" s="274">
        <v>112363</v>
      </c>
      <c r="C12" s="274">
        <v>109605</v>
      </c>
      <c r="D12" s="275">
        <f t="shared" si="1"/>
        <v>102.51630856256558</v>
      </c>
      <c r="E12" s="274">
        <v>27</v>
      </c>
      <c r="F12" s="276">
        <v>26</v>
      </c>
      <c r="G12" s="274">
        <v>7254</v>
      </c>
      <c r="H12" s="274">
        <v>5813</v>
      </c>
      <c r="I12" s="275">
        <f t="shared" si="2"/>
        <v>124.78926543953209</v>
      </c>
      <c r="J12" s="274">
        <v>331</v>
      </c>
      <c r="K12" s="276">
        <v>291</v>
      </c>
      <c r="L12" s="220"/>
      <c r="M12" s="219"/>
      <c r="N12" s="219"/>
      <c r="O12" s="220"/>
      <c r="P12" s="219"/>
      <c r="Q12" s="219"/>
      <c r="R12" s="220"/>
      <c r="S12" s="221"/>
    </row>
    <row r="13" spans="1:19" s="216" customFormat="1" ht="12.75" customHeight="1" x14ac:dyDescent="0.2">
      <c r="A13" s="140" t="s">
        <v>90</v>
      </c>
      <c r="B13" s="274">
        <v>52754</v>
      </c>
      <c r="C13" s="274">
        <v>50934</v>
      </c>
      <c r="D13" s="275">
        <f t="shared" si="1"/>
        <v>103.5732516590097</v>
      </c>
      <c r="E13" s="274">
        <v>33</v>
      </c>
      <c r="F13" s="276">
        <v>31</v>
      </c>
      <c r="G13" s="274">
        <v>1199</v>
      </c>
      <c r="H13" s="274">
        <v>1995</v>
      </c>
      <c r="I13" s="275">
        <f t="shared" si="2"/>
        <v>60.100250626566421</v>
      </c>
      <c r="J13" s="274">
        <v>103</v>
      </c>
      <c r="K13" s="276">
        <v>135</v>
      </c>
      <c r="L13" s="220"/>
      <c r="M13" s="219"/>
      <c r="N13" s="219"/>
      <c r="O13" s="220"/>
      <c r="P13" s="219"/>
      <c r="Q13" s="219"/>
      <c r="R13" s="220"/>
      <c r="S13" s="221"/>
    </row>
    <row r="14" spans="1:19" s="216" customFormat="1" ht="12.75" customHeight="1" x14ac:dyDescent="0.2">
      <c r="A14" s="140" t="s">
        <v>91</v>
      </c>
      <c r="B14" s="274">
        <v>79690</v>
      </c>
      <c r="C14" s="274">
        <v>81209</v>
      </c>
      <c r="D14" s="275">
        <f t="shared" si="1"/>
        <v>98.129517664298291</v>
      </c>
      <c r="E14" s="274">
        <v>34</v>
      </c>
      <c r="F14" s="276">
        <v>41</v>
      </c>
      <c r="G14" s="274">
        <v>10339</v>
      </c>
      <c r="H14" s="274">
        <v>8384</v>
      </c>
      <c r="I14" s="275">
        <f t="shared" si="2"/>
        <v>123.3182251908397</v>
      </c>
      <c r="J14" s="274">
        <v>333</v>
      </c>
      <c r="K14" s="276">
        <v>211</v>
      </c>
      <c r="L14" s="220"/>
      <c r="M14" s="219"/>
      <c r="N14" s="219"/>
      <c r="O14" s="220"/>
      <c r="P14" s="219"/>
      <c r="Q14" s="219"/>
      <c r="R14" s="220"/>
      <c r="S14" s="221"/>
    </row>
    <row r="15" spans="1:19" s="216" customFormat="1" ht="12.75" customHeight="1" x14ac:dyDescent="0.2">
      <c r="A15" s="140" t="s">
        <v>92</v>
      </c>
      <c r="B15" s="274">
        <v>83744</v>
      </c>
      <c r="C15" s="274">
        <v>85347</v>
      </c>
      <c r="D15" s="275">
        <f t="shared" si="1"/>
        <v>98.121785182841805</v>
      </c>
      <c r="E15" s="274">
        <v>38</v>
      </c>
      <c r="F15" s="276">
        <v>42</v>
      </c>
      <c r="G15" s="274">
        <v>29112</v>
      </c>
      <c r="H15" s="274">
        <v>28330</v>
      </c>
      <c r="I15" s="275">
        <f t="shared" si="2"/>
        <v>102.76032474408754</v>
      </c>
      <c r="J15" s="274">
        <v>374</v>
      </c>
      <c r="K15" s="276">
        <v>300</v>
      </c>
      <c r="L15" s="220"/>
      <c r="M15" s="219"/>
      <c r="N15" s="219"/>
      <c r="O15" s="220"/>
      <c r="P15" s="219"/>
      <c r="Q15" s="219"/>
      <c r="R15" s="220"/>
      <c r="S15" s="221"/>
    </row>
    <row r="16" spans="1:19" s="216" customFormat="1" ht="12.75" customHeight="1" x14ac:dyDescent="0.2">
      <c r="A16" s="140" t="s">
        <v>93</v>
      </c>
      <c r="B16" s="274">
        <v>42221</v>
      </c>
      <c r="C16" s="274">
        <v>40184</v>
      </c>
      <c r="D16" s="275">
        <f t="shared" si="1"/>
        <v>105.06918176388614</v>
      </c>
      <c r="E16" s="274">
        <v>31</v>
      </c>
      <c r="F16" s="276">
        <v>34</v>
      </c>
      <c r="G16" s="274">
        <v>28893</v>
      </c>
      <c r="H16" s="274">
        <v>29177</v>
      </c>
      <c r="I16" s="275">
        <f t="shared" si="2"/>
        <v>99.026630565171189</v>
      </c>
      <c r="J16" s="274">
        <v>239</v>
      </c>
      <c r="K16" s="276">
        <v>249</v>
      </c>
      <c r="L16" s="220"/>
      <c r="M16" s="219"/>
      <c r="N16" s="219"/>
      <c r="O16" s="220"/>
      <c r="P16" s="219"/>
      <c r="Q16" s="219"/>
      <c r="R16" s="220"/>
      <c r="S16" s="221"/>
    </row>
    <row r="17" spans="1:19" s="216" customFormat="1" ht="12.75" customHeight="1" x14ac:dyDescent="0.2">
      <c r="A17" s="140" t="s">
        <v>94</v>
      </c>
      <c r="B17" s="274">
        <v>25675</v>
      </c>
      <c r="C17" s="274">
        <v>24785</v>
      </c>
      <c r="D17" s="275">
        <f t="shared" si="1"/>
        <v>103.59088158160178</v>
      </c>
      <c r="E17" s="274">
        <v>14</v>
      </c>
      <c r="F17" s="276">
        <v>17</v>
      </c>
      <c r="G17" s="274">
        <v>317</v>
      </c>
      <c r="H17" s="274">
        <v>128</v>
      </c>
      <c r="I17" s="275">
        <f t="shared" si="2"/>
        <v>247.65625</v>
      </c>
      <c r="J17" s="274">
        <v>180</v>
      </c>
      <c r="K17" s="276">
        <v>66</v>
      </c>
      <c r="L17" s="220"/>
      <c r="M17" s="219"/>
      <c r="N17" s="219"/>
      <c r="O17" s="220"/>
      <c r="P17" s="219"/>
      <c r="Q17" s="219"/>
      <c r="R17" s="220"/>
      <c r="S17" s="221"/>
    </row>
    <row r="18" spans="1:19" s="216" customFormat="1" ht="12.75" customHeight="1" x14ac:dyDescent="0.2">
      <c r="A18" s="140" t="s">
        <v>95</v>
      </c>
      <c r="B18" s="274">
        <v>6572</v>
      </c>
      <c r="C18" s="274">
        <v>6896</v>
      </c>
      <c r="D18" s="275">
        <f t="shared" si="1"/>
        <v>95.301624129930403</v>
      </c>
      <c r="E18" s="274">
        <v>44</v>
      </c>
      <c r="F18" s="276">
        <v>49</v>
      </c>
      <c r="G18" s="274" t="s">
        <v>181</v>
      </c>
      <c r="H18" s="274" t="s">
        <v>181</v>
      </c>
      <c r="I18" s="275" t="s">
        <v>181</v>
      </c>
      <c r="J18" s="274" t="s">
        <v>181</v>
      </c>
      <c r="K18" s="276" t="s">
        <v>181</v>
      </c>
      <c r="L18" s="220"/>
      <c r="M18" s="219"/>
      <c r="N18" s="219"/>
      <c r="O18" s="220"/>
      <c r="P18" s="219"/>
      <c r="Q18" s="219"/>
      <c r="R18" s="220"/>
      <c r="S18" s="221"/>
    </row>
    <row r="19" spans="1:19" s="216" customFormat="1" ht="12.75" customHeight="1" x14ac:dyDescent="0.2">
      <c r="A19" s="140" t="s">
        <v>96</v>
      </c>
      <c r="B19" s="274">
        <v>86833</v>
      </c>
      <c r="C19" s="274">
        <v>78396</v>
      </c>
      <c r="D19" s="275">
        <f t="shared" si="1"/>
        <v>110.7620286749324</v>
      </c>
      <c r="E19" s="274">
        <v>44</v>
      </c>
      <c r="F19" s="276">
        <v>45</v>
      </c>
      <c r="G19" s="274">
        <v>47947</v>
      </c>
      <c r="H19" s="274">
        <v>62119</v>
      </c>
      <c r="I19" s="275">
        <f t="shared" si="2"/>
        <v>77.185724174568165</v>
      </c>
      <c r="J19" s="274">
        <v>592</v>
      </c>
      <c r="K19" s="276">
        <v>536</v>
      </c>
      <c r="L19" s="220"/>
      <c r="M19" s="219"/>
      <c r="N19" s="219"/>
      <c r="O19" s="220"/>
      <c r="P19" s="219"/>
      <c r="Q19" s="219"/>
      <c r="R19" s="220"/>
      <c r="S19" s="221"/>
    </row>
    <row r="20" spans="1:19" s="216" customFormat="1" ht="12.75" customHeight="1" x14ac:dyDescent="0.2">
      <c r="A20" s="140" t="s">
        <v>97</v>
      </c>
      <c r="B20" s="274">
        <v>102112</v>
      </c>
      <c r="C20" s="274">
        <v>109444</v>
      </c>
      <c r="D20" s="275">
        <f t="shared" si="1"/>
        <v>93.3006834545521</v>
      </c>
      <c r="E20" s="274">
        <v>57</v>
      </c>
      <c r="F20" s="276">
        <v>66</v>
      </c>
      <c r="G20" s="274">
        <v>57408</v>
      </c>
      <c r="H20" s="274">
        <v>53403</v>
      </c>
      <c r="I20" s="275">
        <f t="shared" si="2"/>
        <v>107.49957867535531</v>
      </c>
      <c r="J20" s="274">
        <v>245</v>
      </c>
      <c r="K20" s="276">
        <v>230</v>
      </c>
      <c r="L20" s="220"/>
      <c r="M20" s="219"/>
      <c r="N20" s="219"/>
      <c r="O20" s="220"/>
      <c r="P20" s="219"/>
      <c r="Q20" s="219"/>
      <c r="R20" s="220"/>
      <c r="S20" s="221"/>
    </row>
    <row r="21" spans="1:19" s="216" customFormat="1" ht="12.75" customHeight="1" x14ac:dyDescent="0.2">
      <c r="A21" s="140" t="s">
        <v>182</v>
      </c>
      <c r="B21" s="274">
        <v>110781</v>
      </c>
      <c r="C21" s="274">
        <v>129101</v>
      </c>
      <c r="D21" s="275">
        <f t="shared" si="1"/>
        <v>85.809559956932944</v>
      </c>
      <c r="E21" s="274">
        <v>24</v>
      </c>
      <c r="F21" s="276">
        <v>31</v>
      </c>
      <c r="G21" s="274">
        <v>94</v>
      </c>
      <c r="H21" s="274">
        <v>137</v>
      </c>
      <c r="I21" s="275">
        <f t="shared" si="2"/>
        <v>68.613138686131393</v>
      </c>
      <c r="J21" s="274">
        <v>99</v>
      </c>
      <c r="K21" s="276">
        <v>45</v>
      </c>
      <c r="L21" s="220"/>
      <c r="M21" s="219"/>
      <c r="N21" s="219"/>
      <c r="O21" s="220"/>
      <c r="P21" s="219"/>
      <c r="Q21" s="219"/>
      <c r="R21" s="220"/>
      <c r="S21" s="221"/>
    </row>
    <row r="22" spans="1:19" s="216" customFormat="1" ht="12.75" customHeight="1" x14ac:dyDescent="0.2">
      <c r="A22" s="140" t="s">
        <v>99</v>
      </c>
      <c r="B22" s="274">
        <v>16311</v>
      </c>
      <c r="C22" s="274">
        <v>17140</v>
      </c>
      <c r="D22" s="275">
        <f t="shared" si="1"/>
        <v>95.163360560093352</v>
      </c>
      <c r="E22" s="274">
        <v>37</v>
      </c>
      <c r="F22" s="276">
        <v>34</v>
      </c>
      <c r="G22" s="274">
        <v>168</v>
      </c>
      <c r="H22" s="274">
        <v>99</v>
      </c>
      <c r="I22" s="275">
        <f t="shared" si="2"/>
        <v>169.69696969696969</v>
      </c>
      <c r="J22" s="274">
        <v>81</v>
      </c>
      <c r="K22" s="276">
        <v>150</v>
      </c>
      <c r="L22" s="220"/>
      <c r="M22" s="219"/>
      <c r="N22" s="219"/>
      <c r="O22" s="220"/>
      <c r="P22" s="219"/>
      <c r="Q22" s="219"/>
      <c r="R22" s="220"/>
      <c r="S22" s="221"/>
    </row>
    <row r="23" spans="1:19" s="216" customFormat="1" ht="12.75" customHeight="1" x14ac:dyDescent="0.2">
      <c r="A23" s="140" t="s">
        <v>100</v>
      </c>
      <c r="B23" s="274">
        <v>66488</v>
      </c>
      <c r="C23" s="274">
        <v>73039</v>
      </c>
      <c r="D23" s="275">
        <f t="shared" si="1"/>
        <v>91.03081915141226</v>
      </c>
      <c r="E23" s="274">
        <v>31</v>
      </c>
      <c r="F23" s="276">
        <v>42</v>
      </c>
      <c r="G23" s="274">
        <v>10862</v>
      </c>
      <c r="H23" s="274">
        <v>13426</v>
      </c>
      <c r="I23" s="275">
        <f t="shared" si="2"/>
        <v>80.902726053925221</v>
      </c>
      <c r="J23" s="274">
        <v>151</v>
      </c>
      <c r="K23" s="276">
        <v>187</v>
      </c>
      <c r="L23" s="220"/>
      <c r="M23" s="219"/>
      <c r="N23" s="219"/>
      <c r="O23" s="220"/>
      <c r="P23" s="219"/>
      <c r="Q23" s="219"/>
      <c r="R23" s="220"/>
      <c r="S23" s="221"/>
    </row>
    <row r="24" spans="1:19" s="216" customFormat="1" ht="12.75" customHeight="1" x14ac:dyDescent="0.2">
      <c r="A24" s="140" t="s">
        <v>101</v>
      </c>
      <c r="B24" s="274">
        <v>1</v>
      </c>
      <c r="C24" s="274">
        <v>2</v>
      </c>
      <c r="D24" s="275">
        <f t="shared" si="1"/>
        <v>50</v>
      </c>
      <c r="E24" s="274">
        <v>1</v>
      </c>
      <c r="F24" s="276">
        <v>1</v>
      </c>
      <c r="G24" s="276" t="s">
        <v>181</v>
      </c>
      <c r="H24" s="276" t="s">
        <v>181</v>
      </c>
      <c r="I24" s="275" t="s">
        <v>181</v>
      </c>
      <c r="J24" s="276" t="s">
        <v>181</v>
      </c>
      <c r="K24" s="276" t="s">
        <v>181</v>
      </c>
      <c r="L24" s="220"/>
      <c r="M24" s="219"/>
      <c r="N24" s="219"/>
      <c r="O24" s="220"/>
      <c r="P24" s="219"/>
      <c r="Q24" s="219"/>
      <c r="R24" s="220"/>
      <c r="S24" s="221"/>
    </row>
    <row r="25" spans="1:19" s="216" customFormat="1" x14ac:dyDescent="0.2">
      <c r="A25" s="140" t="s">
        <v>102</v>
      </c>
      <c r="B25" s="274">
        <v>124</v>
      </c>
      <c r="C25" s="274">
        <v>101</v>
      </c>
      <c r="D25" s="275">
        <f t="shared" si="1"/>
        <v>122.77227722772277</v>
      </c>
      <c r="E25" s="274">
        <v>12</v>
      </c>
      <c r="F25" s="276">
        <v>11</v>
      </c>
      <c r="G25" s="276" t="s">
        <v>181</v>
      </c>
      <c r="H25" s="274">
        <v>16</v>
      </c>
      <c r="I25" s="275" t="s">
        <v>181</v>
      </c>
      <c r="J25" s="276" t="s">
        <v>181</v>
      </c>
      <c r="K25" s="276">
        <v>100</v>
      </c>
    </row>
    <row r="26" spans="1:19" s="216" customFormat="1" x14ac:dyDescent="0.2">
      <c r="A26" s="141" t="s">
        <v>103</v>
      </c>
      <c r="B26" s="277">
        <v>23</v>
      </c>
      <c r="C26" s="277">
        <v>1895</v>
      </c>
      <c r="D26" s="278">
        <f t="shared" si="1"/>
        <v>1.2137203166226913</v>
      </c>
      <c r="E26" s="277">
        <v>0</v>
      </c>
      <c r="F26" s="279">
        <v>6</v>
      </c>
      <c r="G26" s="279" t="s">
        <v>181</v>
      </c>
      <c r="H26" s="279">
        <v>205</v>
      </c>
      <c r="I26" s="278" t="s">
        <v>181</v>
      </c>
      <c r="J26" s="279" t="s">
        <v>181</v>
      </c>
      <c r="K26" s="279">
        <v>14</v>
      </c>
    </row>
    <row r="27" spans="1:19" s="216" customFormat="1" x14ac:dyDescent="0.2">
      <c r="A27" s="142"/>
      <c r="B27" s="280"/>
      <c r="C27" s="280"/>
      <c r="D27" s="282"/>
      <c r="E27" s="280"/>
      <c r="F27" s="281"/>
      <c r="G27" s="281"/>
      <c r="H27" s="281"/>
      <c r="I27" s="281"/>
      <c r="J27" s="281"/>
      <c r="K27" s="281"/>
    </row>
    <row r="28" spans="1:19" s="216" customFormat="1" ht="12.75" customHeight="1" x14ac:dyDescent="0.2">
      <c r="A28" s="283" t="s">
        <v>197</v>
      </c>
      <c r="B28" s="409" t="s">
        <v>139</v>
      </c>
      <c r="C28" s="409" t="s">
        <v>198</v>
      </c>
      <c r="D28" s="409" t="s">
        <v>198</v>
      </c>
      <c r="E28" s="409" t="s">
        <v>198</v>
      </c>
      <c r="F28" s="409" t="s">
        <v>198</v>
      </c>
      <c r="G28" s="409" t="s">
        <v>198</v>
      </c>
      <c r="H28" s="409" t="s">
        <v>198</v>
      </c>
      <c r="I28" s="409" t="s">
        <v>198</v>
      </c>
      <c r="J28" s="409" t="s">
        <v>198</v>
      </c>
      <c r="K28" s="409" t="s">
        <v>198</v>
      </c>
    </row>
    <row r="29" spans="1:19" s="216" customFormat="1" ht="15.75" customHeight="1" x14ac:dyDescent="0.2">
      <c r="A29" s="413"/>
      <c r="B29" s="410" t="s">
        <v>157</v>
      </c>
      <c r="C29" s="410"/>
      <c r="D29" s="410"/>
      <c r="E29" s="410"/>
      <c r="F29" s="410"/>
      <c r="G29" s="410" t="s">
        <v>158</v>
      </c>
      <c r="H29" s="410"/>
      <c r="I29" s="410"/>
      <c r="J29" s="410"/>
      <c r="K29" s="411"/>
    </row>
    <row r="30" spans="1:19" s="216" customFormat="1" ht="15.75" customHeight="1" x14ac:dyDescent="0.2">
      <c r="A30" s="413"/>
      <c r="B30" s="410" t="s">
        <v>156</v>
      </c>
      <c r="C30" s="410"/>
      <c r="D30" s="410"/>
      <c r="E30" s="410" t="s">
        <v>196</v>
      </c>
      <c r="F30" s="410"/>
      <c r="G30" s="410" t="s">
        <v>156</v>
      </c>
      <c r="H30" s="410"/>
      <c r="I30" s="410"/>
      <c r="J30" s="410" t="s">
        <v>196</v>
      </c>
      <c r="K30" s="411"/>
    </row>
    <row r="31" spans="1:19" s="216" customFormat="1" ht="36" customHeight="1" x14ac:dyDescent="0.2">
      <c r="A31" s="413"/>
      <c r="B31" s="272" t="s">
        <v>174</v>
      </c>
      <c r="C31" s="272" t="s">
        <v>75</v>
      </c>
      <c r="D31" s="272" t="s">
        <v>183</v>
      </c>
      <c r="E31" s="272" t="s">
        <v>174</v>
      </c>
      <c r="F31" s="272" t="s">
        <v>75</v>
      </c>
      <c r="G31" s="272" t="s">
        <v>174</v>
      </c>
      <c r="H31" s="272" t="s">
        <v>75</v>
      </c>
      <c r="I31" s="272" t="s">
        <v>183</v>
      </c>
      <c r="J31" s="272" t="s">
        <v>174</v>
      </c>
      <c r="K31" s="273" t="s">
        <v>75</v>
      </c>
    </row>
    <row r="32" spans="1:19" s="216" customFormat="1" x14ac:dyDescent="0.2">
      <c r="A32" s="140" t="s">
        <v>83</v>
      </c>
      <c r="B32" s="274">
        <f>SUM(B33:B52)</f>
        <v>3221377</v>
      </c>
      <c r="C32" s="274">
        <f>SUM(C33:C52)</f>
        <v>3498942</v>
      </c>
      <c r="D32" s="275">
        <f>B32/C32%</f>
        <v>92.067173448430992</v>
      </c>
      <c r="E32" s="274">
        <v>29</v>
      </c>
      <c r="F32" s="276">
        <v>37</v>
      </c>
      <c r="G32" s="274">
        <f t="shared" ref="G32:H32" si="3">SUM(G33:G52)</f>
        <v>445492</v>
      </c>
      <c r="H32" s="274">
        <f t="shared" si="3"/>
        <v>527426</v>
      </c>
      <c r="I32" s="275">
        <f>G32/H32%</f>
        <v>84.465308877453893</v>
      </c>
      <c r="J32" s="274">
        <v>40</v>
      </c>
      <c r="K32" s="276">
        <v>45</v>
      </c>
      <c r="L32" s="220"/>
      <c r="M32" s="219"/>
      <c r="N32" s="219"/>
      <c r="O32" s="220"/>
      <c r="P32" s="219"/>
      <c r="Q32" s="219"/>
      <c r="R32" s="220"/>
      <c r="S32" s="220"/>
    </row>
    <row r="33" spans="1:19" s="216" customFormat="1" x14ac:dyDescent="0.2">
      <c r="A33" s="140" t="s">
        <v>84</v>
      </c>
      <c r="B33" s="274">
        <v>209573</v>
      </c>
      <c r="C33" s="274">
        <v>177470</v>
      </c>
      <c r="D33" s="275">
        <f t="shared" ref="D33:D51" si="4">B33/C33%</f>
        <v>118.08925452189102</v>
      </c>
      <c r="E33" s="274">
        <v>32</v>
      </c>
      <c r="F33" s="276">
        <v>32</v>
      </c>
      <c r="G33" s="274">
        <v>28286</v>
      </c>
      <c r="H33" s="274">
        <v>21348</v>
      </c>
      <c r="I33" s="275">
        <f t="shared" ref="I33:I51" si="5">G33/H33%</f>
        <v>132.49953157204422</v>
      </c>
      <c r="J33" s="274">
        <v>45</v>
      </c>
      <c r="K33" s="276">
        <v>40</v>
      </c>
      <c r="L33" s="220"/>
      <c r="M33" s="219"/>
      <c r="N33" s="219"/>
      <c r="O33" s="220"/>
      <c r="P33" s="219"/>
      <c r="Q33" s="219"/>
      <c r="R33" s="220"/>
      <c r="S33" s="220"/>
    </row>
    <row r="34" spans="1:19" s="216" customFormat="1" x14ac:dyDescent="0.2">
      <c r="A34" s="140" t="s">
        <v>85</v>
      </c>
      <c r="B34" s="274">
        <v>119550</v>
      </c>
      <c r="C34" s="274">
        <v>127816</v>
      </c>
      <c r="D34" s="275">
        <f t="shared" si="4"/>
        <v>93.532891030856845</v>
      </c>
      <c r="E34" s="274">
        <v>39</v>
      </c>
      <c r="F34" s="276">
        <v>41</v>
      </c>
      <c r="G34" s="274">
        <v>10349</v>
      </c>
      <c r="H34" s="274">
        <v>10579</v>
      </c>
      <c r="I34" s="275">
        <f t="shared" si="5"/>
        <v>97.825881463276303</v>
      </c>
      <c r="J34" s="274">
        <v>49</v>
      </c>
      <c r="K34" s="276">
        <v>47</v>
      </c>
      <c r="L34" s="220"/>
      <c r="M34" s="219"/>
      <c r="N34" s="219"/>
      <c r="O34" s="220"/>
      <c r="P34" s="219"/>
      <c r="Q34" s="219"/>
      <c r="R34" s="220"/>
      <c r="S34" s="220"/>
    </row>
    <row r="35" spans="1:19" s="216" customFormat="1" x14ac:dyDescent="0.2">
      <c r="A35" s="140" t="s">
        <v>86</v>
      </c>
      <c r="B35" s="274">
        <v>135327</v>
      </c>
      <c r="C35" s="274">
        <v>141555</v>
      </c>
      <c r="D35" s="275">
        <f t="shared" si="4"/>
        <v>95.600296704461172</v>
      </c>
      <c r="E35" s="274">
        <v>20</v>
      </c>
      <c r="F35" s="276">
        <v>24</v>
      </c>
      <c r="G35" s="274">
        <v>26870</v>
      </c>
      <c r="H35" s="274">
        <v>26861</v>
      </c>
      <c r="I35" s="275">
        <f t="shared" si="5"/>
        <v>100.03350582629091</v>
      </c>
      <c r="J35" s="274">
        <v>31</v>
      </c>
      <c r="K35" s="276">
        <v>34</v>
      </c>
      <c r="L35" s="220"/>
      <c r="M35" s="219"/>
      <c r="N35" s="219"/>
      <c r="O35" s="220"/>
      <c r="P35" s="219"/>
      <c r="Q35" s="219"/>
      <c r="R35" s="220"/>
      <c r="S35" s="220"/>
    </row>
    <row r="36" spans="1:19" s="216" customFormat="1" x14ac:dyDescent="0.2">
      <c r="A36" s="140" t="s">
        <v>87</v>
      </c>
      <c r="B36" s="274">
        <v>420478</v>
      </c>
      <c r="C36" s="274">
        <v>479085</v>
      </c>
      <c r="D36" s="275">
        <f t="shared" si="4"/>
        <v>87.766888965423661</v>
      </c>
      <c r="E36" s="274">
        <v>29</v>
      </c>
      <c r="F36" s="276">
        <v>48</v>
      </c>
      <c r="G36" s="274">
        <v>23499</v>
      </c>
      <c r="H36" s="274">
        <v>33284</v>
      </c>
      <c r="I36" s="275">
        <f t="shared" si="5"/>
        <v>70.601490205504149</v>
      </c>
      <c r="J36" s="274">
        <v>29</v>
      </c>
      <c r="K36" s="276">
        <v>66</v>
      </c>
      <c r="L36" s="220"/>
      <c r="M36" s="219"/>
      <c r="N36" s="219"/>
      <c r="O36" s="220"/>
      <c r="P36" s="219"/>
      <c r="Q36" s="219"/>
      <c r="R36" s="220"/>
      <c r="S36" s="220"/>
    </row>
    <row r="37" spans="1:19" s="216" customFormat="1" x14ac:dyDescent="0.2">
      <c r="A37" s="140" t="s">
        <v>88</v>
      </c>
      <c r="B37" s="274">
        <v>70357</v>
      </c>
      <c r="C37" s="274">
        <v>71681</v>
      </c>
      <c r="D37" s="275">
        <f t="shared" si="4"/>
        <v>98.152927554024089</v>
      </c>
      <c r="E37" s="274">
        <v>25</v>
      </c>
      <c r="F37" s="276">
        <v>28</v>
      </c>
      <c r="G37" s="274">
        <v>22267</v>
      </c>
      <c r="H37" s="274">
        <v>21879</v>
      </c>
      <c r="I37" s="275">
        <f t="shared" si="5"/>
        <v>101.77339000868413</v>
      </c>
      <c r="J37" s="274">
        <v>31</v>
      </c>
      <c r="K37" s="276">
        <v>36</v>
      </c>
      <c r="L37" s="220"/>
      <c r="M37" s="219"/>
      <c r="N37" s="219"/>
      <c r="O37" s="220"/>
      <c r="P37" s="219"/>
      <c r="Q37" s="219"/>
      <c r="R37" s="220"/>
      <c r="S37" s="220"/>
    </row>
    <row r="38" spans="1:19" s="216" customFormat="1" x14ac:dyDescent="0.2">
      <c r="A38" s="140" t="s">
        <v>89</v>
      </c>
      <c r="B38" s="274">
        <v>201674</v>
      </c>
      <c r="C38" s="274">
        <v>193160</v>
      </c>
      <c r="D38" s="275">
        <f t="shared" si="4"/>
        <v>104.40774487471526</v>
      </c>
      <c r="E38" s="274">
        <v>29</v>
      </c>
      <c r="F38" s="276">
        <v>32</v>
      </c>
      <c r="G38" s="274">
        <v>51201</v>
      </c>
      <c r="H38" s="274">
        <v>51019</v>
      </c>
      <c r="I38" s="275">
        <f t="shared" si="5"/>
        <v>100.35672984574374</v>
      </c>
      <c r="J38" s="274">
        <v>46</v>
      </c>
      <c r="K38" s="276">
        <v>46</v>
      </c>
      <c r="L38" s="220"/>
      <c r="M38" s="219"/>
      <c r="N38" s="219"/>
      <c r="O38" s="220"/>
      <c r="P38" s="219"/>
      <c r="Q38" s="219"/>
      <c r="R38" s="220"/>
      <c r="S38" s="220"/>
    </row>
    <row r="39" spans="1:19" s="216" customFormat="1" x14ac:dyDescent="0.2">
      <c r="A39" s="140" t="s">
        <v>90</v>
      </c>
      <c r="B39" s="274">
        <v>379791</v>
      </c>
      <c r="C39" s="274">
        <v>378217</v>
      </c>
      <c r="D39" s="275">
        <f t="shared" si="4"/>
        <v>100.41616320789387</v>
      </c>
      <c r="E39" s="274">
        <v>28</v>
      </c>
      <c r="F39" s="276">
        <v>38</v>
      </c>
      <c r="G39" s="274">
        <v>24097</v>
      </c>
      <c r="H39" s="274">
        <v>35407</v>
      </c>
      <c r="I39" s="275">
        <f t="shared" si="5"/>
        <v>68.057163837659218</v>
      </c>
      <c r="J39" s="274">
        <v>44</v>
      </c>
      <c r="K39" s="276">
        <v>44</v>
      </c>
      <c r="L39" s="220"/>
      <c r="M39" s="219"/>
      <c r="N39" s="219"/>
      <c r="O39" s="220"/>
      <c r="P39" s="219"/>
      <c r="Q39" s="219"/>
      <c r="R39" s="220"/>
      <c r="S39" s="220"/>
    </row>
    <row r="40" spans="1:19" s="216" customFormat="1" x14ac:dyDescent="0.2">
      <c r="A40" s="140" t="s">
        <v>91</v>
      </c>
      <c r="B40" s="274">
        <v>263194</v>
      </c>
      <c r="C40" s="274">
        <v>260795</v>
      </c>
      <c r="D40" s="275">
        <f t="shared" si="4"/>
        <v>100.9198795989187</v>
      </c>
      <c r="E40" s="274">
        <v>34</v>
      </c>
      <c r="F40" s="276">
        <v>41</v>
      </c>
      <c r="G40" s="274">
        <v>58578</v>
      </c>
      <c r="H40" s="274">
        <v>59618</v>
      </c>
      <c r="I40" s="275">
        <f t="shared" si="5"/>
        <v>98.255560401221118</v>
      </c>
      <c r="J40" s="274">
        <v>41</v>
      </c>
      <c r="K40" s="276">
        <v>50</v>
      </c>
      <c r="L40" s="220"/>
      <c r="M40" s="219"/>
      <c r="N40" s="219"/>
      <c r="O40" s="220"/>
      <c r="P40" s="219"/>
      <c r="Q40" s="219"/>
      <c r="R40" s="220"/>
      <c r="S40" s="220"/>
    </row>
    <row r="41" spans="1:19" s="216" customFormat="1" x14ac:dyDescent="0.2">
      <c r="A41" s="140" t="s">
        <v>92</v>
      </c>
      <c r="B41" s="274">
        <v>115794</v>
      </c>
      <c r="C41" s="274">
        <v>116544</v>
      </c>
      <c r="D41" s="275">
        <f t="shared" si="4"/>
        <v>99.35646622734761</v>
      </c>
      <c r="E41" s="274">
        <v>40</v>
      </c>
      <c r="F41" s="276">
        <v>39</v>
      </c>
      <c r="G41" s="274">
        <v>35885</v>
      </c>
      <c r="H41" s="274">
        <v>36566</v>
      </c>
      <c r="I41" s="275">
        <f t="shared" si="5"/>
        <v>98.13761417710441</v>
      </c>
      <c r="J41" s="274">
        <v>45</v>
      </c>
      <c r="K41" s="276">
        <v>44</v>
      </c>
      <c r="L41" s="220"/>
      <c r="M41" s="219"/>
      <c r="N41" s="219"/>
      <c r="O41" s="220"/>
      <c r="P41" s="219"/>
      <c r="Q41" s="219"/>
      <c r="R41" s="220"/>
      <c r="S41" s="220"/>
    </row>
    <row r="42" spans="1:19" s="216" customFormat="1" x14ac:dyDescent="0.2">
      <c r="A42" s="140" t="s">
        <v>93</v>
      </c>
      <c r="B42" s="274">
        <v>52134</v>
      </c>
      <c r="C42" s="274">
        <v>47589</v>
      </c>
      <c r="D42" s="275">
        <f t="shared" si="4"/>
        <v>109.55052638214714</v>
      </c>
      <c r="E42" s="274">
        <v>33</v>
      </c>
      <c r="F42" s="276">
        <v>31</v>
      </c>
      <c r="G42" s="274">
        <v>2707</v>
      </c>
      <c r="H42" s="274">
        <v>2559</v>
      </c>
      <c r="I42" s="275">
        <f t="shared" si="5"/>
        <v>105.78350918327472</v>
      </c>
      <c r="J42" s="274">
        <v>17</v>
      </c>
      <c r="K42" s="276">
        <v>18</v>
      </c>
      <c r="L42" s="220"/>
      <c r="M42" s="219"/>
      <c r="N42" s="219"/>
      <c r="O42" s="220"/>
      <c r="P42" s="219"/>
      <c r="Q42" s="219"/>
      <c r="R42" s="220"/>
      <c r="S42" s="220"/>
    </row>
    <row r="43" spans="1:19" s="216" customFormat="1" x14ac:dyDescent="0.2">
      <c r="A43" s="140" t="s">
        <v>94</v>
      </c>
      <c r="B43" s="274">
        <v>35641</v>
      </c>
      <c r="C43" s="274">
        <v>54034</v>
      </c>
      <c r="D43" s="275">
        <f t="shared" si="4"/>
        <v>65.960321279194574</v>
      </c>
      <c r="E43" s="274">
        <v>10</v>
      </c>
      <c r="F43" s="276">
        <v>19</v>
      </c>
      <c r="G43" s="274">
        <v>18059</v>
      </c>
      <c r="H43" s="274">
        <v>37937</v>
      </c>
      <c r="I43" s="275">
        <f t="shared" si="5"/>
        <v>47.60260431768458</v>
      </c>
      <c r="J43" s="274">
        <v>25</v>
      </c>
      <c r="K43" s="276">
        <v>45</v>
      </c>
      <c r="L43" s="220"/>
      <c r="M43" s="219"/>
      <c r="N43" s="219"/>
      <c r="O43" s="220"/>
      <c r="P43" s="219"/>
      <c r="Q43" s="219"/>
      <c r="R43" s="220"/>
      <c r="S43" s="220"/>
    </row>
    <row r="44" spans="1:19" s="216" customFormat="1" x14ac:dyDescent="0.2">
      <c r="A44" s="140" t="s">
        <v>95</v>
      </c>
      <c r="B44" s="274">
        <v>126240</v>
      </c>
      <c r="C44" s="274">
        <v>126924</v>
      </c>
      <c r="D44" s="275">
        <f t="shared" si="4"/>
        <v>99.461094828401244</v>
      </c>
      <c r="E44" s="274">
        <v>72</v>
      </c>
      <c r="F44" s="276">
        <v>77</v>
      </c>
      <c r="G44" s="274">
        <v>47740</v>
      </c>
      <c r="H44" s="274">
        <v>47267</v>
      </c>
      <c r="I44" s="275">
        <f t="shared" si="5"/>
        <v>101.00069816150803</v>
      </c>
      <c r="J44" s="274">
        <v>73</v>
      </c>
      <c r="K44" s="276">
        <v>82</v>
      </c>
      <c r="L44" s="220"/>
      <c r="M44" s="219"/>
      <c r="N44" s="219"/>
      <c r="O44" s="220"/>
      <c r="P44" s="219"/>
      <c r="Q44" s="219"/>
      <c r="R44" s="220"/>
      <c r="S44" s="220"/>
    </row>
    <row r="45" spans="1:19" s="216" customFormat="1" x14ac:dyDescent="0.2">
      <c r="A45" s="140" t="s">
        <v>96</v>
      </c>
      <c r="B45" s="274">
        <v>148913</v>
      </c>
      <c r="C45" s="274">
        <v>133717</v>
      </c>
      <c r="D45" s="275">
        <f t="shared" si="4"/>
        <v>111.36429922896863</v>
      </c>
      <c r="E45" s="274">
        <v>49</v>
      </c>
      <c r="F45" s="276">
        <v>52</v>
      </c>
      <c r="G45" s="274">
        <v>16138</v>
      </c>
      <c r="H45" s="274">
        <v>14925</v>
      </c>
      <c r="I45" s="275">
        <f t="shared" si="5"/>
        <v>108.12730318257957</v>
      </c>
      <c r="J45" s="274">
        <v>44</v>
      </c>
      <c r="K45" s="276">
        <v>45</v>
      </c>
      <c r="L45" s="220"/>
      <c r="M45" s="219"/>
      <c r="N45" s="219"/>
      <c r="O45" s="220"/>
      <c r="P45" s="219"/>
      <c r="Q45" s="219"/>
      <c r="R45" s="220"/>
      <c r="S45" s="220"/>
    </row>
    <row r="46" spans="1:19" s="216" customFormat="1" x14ac:dyDescent="0.2">
      <c r="A46" s="140" t="s">
        <v>97</v>
      </c>
      <c r="B46" s="274">
        <v>3160</v>
      </c>
      <c r="C46" s="274">
        <v>2113</v>
      </c>
      <c r="D46" s="275">
        <f t="shared" si="4"/>
        <v>149.55040227165168</v>
      </c>
      <c r="E46" s="274">
        <v>1</v>
      </c>
      <c r="F46" s="276">
        <v>0</v>
      </c>
      <c r="G46" s="274">
        <v>68</v>
      </c>
      <c r="H46" s="274">
        <v>80</v>
      </c>
      <c r="I46" s="275">
        <f t="shared" si="5"/>
        <v>85</v>
      </c>
      <c r="J46" s="274">
        <v>1</v>
      </c>
      <c r="K46" s="276">
        <v>0</v>
      </c>
      <c r="L46" s="220"/>
      <c r="M46" s="219"/>
      <c r="N46" s="219"/>
      <c r="O46" s="220"/>
      <c r="P46" s="219"/>
      <c r="Q46" s="219"/>
      <c r="R46" s="220"/>
      <c r="S46" s="220"/>
    </row>
    <row r="47" spans="1:19" s="216" customFormat="1" x14ac:dyDescent="0.2">
      <c r="A47" s="140" t="s">
        <v>182</v>
      </c>
      <c r="B47" s="274">
        <v>782886</v>
      </c>
      <c r="C47" s="274">
        <v>992635</v>
      </c>
      <c r="D47" s="275">
        <f t="shared" si="4"/>
        <v>78.869473673606109</v>
      </c>
      <c r="E47" s="274">
        <v>29</v>
      </c>
      <c r="F47" s="276">
        <v>36</v>
      </c>
      <c r="G47" s="274">
        <v>41688</v>
      </c>
      <c r="H47" s="274">
        <v>65228</v>
      </c>
      <c r="I47" s="275">
        <f t="shared" si="5"/>
        <v>63.911203777518857</v>
      </c>
      <c r="J47" s="274">
        <v>36</v>
      </c>
      <c r="K47" s="276">
        <v>38</v>
      </c>
      <c r="L47" s="220"/>
      <c r="M47" s="219"/>
      <c r="N47" s="219"/>
      <c r="O47" s="220"/>
      <c r="P47" s="219"/>
      <c r="Q47" s="219"/>
      <c r="R47" s="220"/>
      <c r="S47" s="220"/>
    </row>
    <row r="48" spans="1:19" s="216" customFormat="1" x14ac:dyDescent="0.2">
      <c r="A48" s="140" t="s">
        <v>99</v>
      </c>
      <c r="B48" s="274">
        <v>38383</v>
      </c>
      <c r="C48" s="274">
        <v>52586</v>
      </c>
      <c r="D48" s="275">
        <f t="shared" si="4"/>
        <v>72.990910128170995</v>
      </c>
      <c r="E48" s="274">
        <v>23</v>
      </c>
      <c r="F48" s="276">
        <v>29</v>
      </c>
      <c r="G48" s="274">
        <v>10448</v>
      </c>
      <c r="H48" s="274">
        <v>10769</v>
      </c>
      <c r="I48" s="275">
        <f t="shared" si="5"/>
        <v>97.019221840468006</v>
      </c>
      <c r="J48" s="274">
        <v>30</v>
      </c>
      <c r="K48" s="276">
        <v>27</v>
      </c>
      <c r="L48" s="220"/>
      <c r="M48" s="219"/>
      <c r="N48" s="219"/>
      <c r="O48" s="220"/>
      <c r="P48" s="219"/>
      <c r="Q48" s="219"/>
      <c r="R48" s="220"/>
      <c r="S48" s="220"/>
    </row>
    <row r="49" spans="1:19" s="216" customFormat="1" ht="12" customHeight="1" x14ac:dyDescent="0.2">
      <c r="A49" s="140" t="s">
        <v>100</v>
      </c>
      <c r="B49" s="274">
        <v>118220</v>
      </c>
      <c r="C49" s="274">
        <v>142063</v>
      </c>
      <c r="D49" s="275">
        <f t="shared" si="4"/>
        <v>83.216601085433922</v>
      </c>
      <c r="E49" s="274">
        <v>38</v>
      </c>
      <c r="F49" s="276">
        <v>47</v>
      </c>
      <c r="G49" s="274">
        <v>27576</v>
      </c>
      <c r="H49" s="274">
        <v>51967</v>
      </c>
      <c r="I49" s="275">
        <f t="shared" si="5"/>
        <v>53.06444474377971</v>
      </c>
      <c r="J49" s="274">
        <v>41</v>
      </c>
      <c r="K49" s="276">
        <v>65</v>
      </c>
      <c r="L49" s="220"/>
      <c r="M49" s="219"/>
      <c r="N49" s="219"/>
      <c r="O49" s="220"/>
      <c r="P49" s="219"/>
      <c r="Q49" s="219"/>
      <c r="R49" s="220"/>
      <c r="S49" s="220"/>
    </row>
    <row r="50" spans="1:19" s="216" customFormat="1" x14ac:dyDescent="0.2">
      <c r="A50" s="140" t="s">
        <v>101</v>
      </c>
      <c r="B50" s="274">
        <v>19</v>
      </c>
      <c r="C50" s="274">
        <v>4</v>
      </c>
      <c r="D50" s="275">
        <f t="shared" si="4"/>
        <v>475</v>
      </c>
      <c r="E50" s="274">
        <v>2</v>
      </c>
      <c r="F50" s="276">
        <v>1</v>
      </c>
      <c r="G50" s="276" t="s">
        <v>181</v>
      </c>
      <c r="H50" s="274">
        <v>1</v>
      </c>
      <c r="I50" s="275" t="s">
        <v>181</v>
      </c>
      <c r="J50" s="276" t="s">
        <v>181</v>
      </c>
      <c r="K50" s="276">
        <v>1</v>
      </c>
      <c r="L50" s="220"/>
      <c r="M50" s="219"/>
      <c r="N50" s="219"/>
      <c r="O50" s="220"/>
      <c r="P50" s="219"/>
      <c r="Q50" s="219"/>
      <c r="R50" s="220"/>
      <c r="S50" s="220"/>
    </row>
    <row r="51" spans="1:19" s="216" customFormat="1" x14ac:dyDescent="0.2">
      <c r="A51" s="142" t="s">
        <v>102</v>
      </c>
      <c r="B51" s="280">
        <v>43</v>
      </c>
      <c r="C51" s="280">
        <v>31</v>
      </c>
      <c r="D51" s="275">
        <f t="shared" si="4"/>
        <v>138.70967741935485</v>
      </c>
      <c r="E51" s="280">
        <v>15</v>
      </c>
      <c r="F51" s="281">
        <v>7</v>
      </c>
      <c r="G51" s="280">
        <v>36</v>
      </c>
      <c r="H51" s="280">
        <v>13</v>
      </c>
      <c r="I51" s="275">
        <f t="shared" si="5"/>
        <v>276.92307692307691</v>
      </c>
      <c r="J51" s="280">
        <v>11</v>
      </c>
      <c r="K51" s="281">
        <v>4</v>
      </c>
    </row>
    <row r="52" spans="1:19" s="216" customFormat="1" x14ac:dyDescent="0.2">
      <c r="A52" s="141" t="s">
        <v>103</v>
      </c>
      <c r="B52" s="277" t="s">
        <v>181</v>
      </c>
      <c r="C52" s="277">
        <v>923</v>
      </c>
      <c r="D52" s="278" t="s">
        <v>181</v>
      </c>
      <c r="E52" s="277" t="s">
        <v>181</v>
      </c>
      <c r="F52" s="277">
        <v>2</v>
      </c>
      <c r="G52" s="277" t="s">
        <v>181</v>
      </c>
      <c r="H52" s="277">
        <v>119</v>
      </c>
      <c r="I52" s="278" t="s">
        <v>181</v>
      </c>
      <c r="J52" s="277" t="s">
        <v>181</v>
      </c>
      <c r="K52" s="277">
        <v>8</v>
      </c>
    </row>
    <row r="53" spans="1:19" s="216" customFormat="1" x14ac:dyDescent="0.2">
      <c r="A53" s="142"/>
    </row>
    <row r="54" spans="1:19" s="216" customFormat="1" ht="12.75" customHeight="1" x14ac:dyDescent="0.2">
      <c r="A54" s="283" t="s">
        <v>197</v>
      </c>
      <c r="B54" s="409" t="s">
        <v>139</v>
      </c>
      <c r="C54" s="409" t="s">
        <v>198</v>
      </c>
      <c r="D54" s="409" t="s">
        <v>198</v>
      </c>
      <c r="E54" s="409" t="s">
        <v>198</v>
      </c>
      <c r="F54" s="409" t="s">
        <v>198</v>
      </c>
      <c r="G54" s="409" t="s">
        <v>198</v>
      </c>
      <c r="H54" s="409" t="s">
        <v>198</v>
      </c>
      <c r="I54" s="409" t="s">
        <v>198</v>
      </c>
      <c r="J54" s="409" t="s">
        <v>198</v>
      </c>
      <c r="K54" s="409" t="s">
        <v>198</v>
      </c>
    </row>
    <row r="55" spans="1:19" s="216" customFormat="1" ht="18" customHeight="1" x14ac:dyDescent="0.2">
      <c r="A55" s="413"/>
      <c r="B55" s="410" t="s">
        <v>159</v>
      </c>
      <c r="C55" s="410"/>
      <c r="D55" s="410"/>
      <c r="E55" s="410"/>
      <c r="F55" s="410"/>
      <c r="G55" s="410" t="s">
        <v>160</v>
      </c>
      <c r="H55" s="410"/>
      <c r="I55" s="410"/>
      <c r="J55" s="410"/>
      <c r="K55" s="411"/>
    </row>
    <row r="56" spans="1:19" s="216" customFormat="1" ht="18" customHeight="1" x14ac:dyDescent="0.2">
      <c r="A56" s="413"/>
      <c r="B56" s="410" t="s">
        <v>156</v>
      </c>
      <c r="C56" s="410"/>
      <c r="D56" s="410"/>
      <c r="E56" s="410" t="s">
        <v>196</v>
      </c>
      <c r="F56" s="410"/>
      <c r="G56" s="410" t="s">
        <v>156</v>
      </c>
      <c r="H56" s="410"/>
      <c r="I56" s="410"/>
      <c r="J56" s="410" t="s">
        <v>196</v>
      </c>
      <c r="K56" s="411"/>
    </row>
    <row r="57" spans="1:19" s="216" customFormat="1" ht="22.5" x14ac:dyDescent="0.2">
      <c r="A57" s="413"/>
      <c r="B57" s="272" t="s">
        <v>174</v>
      </c>
      <c r="C57" s="272" t="s">
        <v>75</v>
      </c>
      <c r="D57" s="272" t="s">
        <v>183</v>
      </c>
      <c r="E57" s="272" t="s">
        <v>174</v>
      </c>
      <c r="F57" s="272" t="s">
        <v>75</v>
      </c>
      <c r="G57" s="272" t="s">
        <v>174</v>
      </c>
      <c r="H57" s="272" t="s">
        <v>75</v>
      </c>
      <c r="I57" s="272" t="s">
        <v>183</v>
      </c>
      <c r="J57" s="272" t="s">
        <v>174</v>
      </c>
      <c r="K57" s="273" t="s">
        <v>75</v>
      </c>
    </row>
    <row r="58" spans="1:19" s="216" customFormat="1" x14ac:dyDescent="0.2">
      <c r="A58" s="140" t="s">
        <v>83</v>
      </c>
      <c r="B58" s="274">
        <f>SUM(B59:B78)</f>
        <v>225202</v>
      </c>
      <c r="C58" s="274">
        <f>SUM(C59:C78)</f>
        <v>241892</v>
      </c>
      <c r="D58" s="275">
        <f t="shared" ref="D58:D75" si="6">B58/C58*100</f>
        <v>93.100226547384779</v>
      </c>
      <c r="E58" s="274">
        <v>11</v>
      </c>
      <c r="F58" s="276">
        <v>14</v>
      </c>
      <c r="G58" s="274">
        <f>SUM(G59:G78)</f>
        <v>27667</v>
      </c>
      <c r="H58" s="274">
        <f>SUM(H59:H78)</f>
        <v>26875</v>
      </c>
      <c r="I58" s="275">
        <f>G58/H58*100</f>
        <v>102.94697674418605</v>
      </c>
      <c r="J58" s="274">
        <v>17</v>
      </c>
      <c r="K58" s="276">
        <v>20</v>
      </c>
      <c r="L58" s="220"/>
      <c r="M58" s="219"/>
      <c r="N58" s="219"/>
      <c r="O58" s="220"/>
      <c r="P58" s="219"/>
      <c r="Q58" s="219"/>
      <c r="R58" s="220"/>
    </row>
    <row r="59" spans="1:19" s="216" customFormat="1" x14ac:dyDescent="0.2">
      <c r="A59" s="140" t="s">
        <v>84</v>
      </c>
      <c r="B59" s="274">
        <v>13421</v>
      </c>
      <c r="C59" s="274">
        <v>13157</v>
      </c>
      <c r="D59" s="275">
        <f t="shared" si="6"/>
        <v>102.00653644447823</v>
      </c>
      <c r="E59" s="274">
        <v>7</v>
      </c>
      <c r="F59" s="276">
        <v>6</v>
      </c>
      <c r="G59" s="276" t="s">
        <v>181</v>
      </c>
      <c r="H59" s="276" t="s">
        <v>181</v>
      </c>
      <c r="I59" s="275" t="s">
        <v>181</v>
      </c>
      <c r="J59" s="276" t="s">
        <v>181</v>
      </c>
      <c r="K59" s="276" t="s">
        <v>181</v>
      </c>
      <c r="L59" s="220"/>
      <c r="M59" s="219"/>
      <c r="N59" s="219"/>
      <c r="O59" s="220"/>
      <c r="P59" s="219"/>
      <c r="Q59" s="219"/>
      <c r="R59" s="220"/>
    </row>
    <row r="60" spans="1:19" s="216" customFormat="1" x14ac:dyDescent="0.2">
      <c r="A60" s="140" t="s">
        <v>85</v>
      </c>
      <c r="B60" s="274">
        <v>13216</v>
      </c>
      <c r="C60" s="274">
        <v>13043</v>
      </c>
      <c r="D60" s="275">
        <f t="shared" si="6"/>
        <v>101.3263819673388</v>
      </c>
      <c r="E60" s="274">
        <v>10</v>
      </c>
      <c r="F60" s="276">
        <v>10</v>
      </c>
      <c r="G60" s="276" t="s">
        <v>181</v>
      </c>
      <c r="H60" s="274">
        <v>1</v>
      </c>
      <c r="I60" s="275" t="s">
        <v>181</v>
      </c>
      <c r="J60" s="276" t="s">
        <v>181</v>
      </c>
      <c r="K60" s="276">
        <v>2</v>
      </c>
      <c r="L60" s="220"/>
      <c r="M60" s="219"/>
      <c r="N60" s="219"/>
      <c r="O60" s="220"/>
      <c r="P60" s="219"/>
      <c r="Q60" s="219"/>
      <c r="R60" s="220"/>
    </row>
    <row r="61" spans="1:19" s="216" customFormat="1" x14ac:dyDescent="0.2">
      <c r="A61" s="140" t="s">
        <v>86</v>
      </c>
      <c r="B61" s="274">
        <v>10403</v>
      </c>
      <c r="C61" s="274">
        <v>9991</v>
      </c>
      <c r="D61" s="275">
        <f t="shared" si="6"/>
        <v>104.1237113402062</v>
      </c>
      <c r="E61" s="274">
        <v>5</v>
      </c>
      <c r="F61" s="276">
        <v>8</v>
      </c>
      <c r="G61" s="276">
        <v>803</v>
      </c>
      <c r="H61" s="276">
        <v>802</v>
      </c>
      <c r="I61" s="275">
        <f t="shared" ref="I61:I73" si="7">G61/H61*100</f>
        <v>100.12468827930175</v>
      </c>
      <c r="J61" s="276">
        <v>7</v>
      </c>
      <c r="K61" s="276">
        <v>8</v>
      </c>
      <c r="L61" s="220"/>
      <c r="M61" s="219"/>
      <c r="N61" s="219"/>
      <c r="O61" s="220"/>
      <c r="P61" s="219"/>
      <c r="Q61" s="219"/>
      <c r="R61" s="220"/>
    </row>
    <row r="62" spans="1:19" s="216" customFormat="1" x14ac:dyDescent="0.2">
      <c r="A62" s="140" t="s">
        <v>87</v>
      </c>
      <c r="B62" s="274">
        <v>16020</v>
      </c>
      <c r="C62" s="274">
        <v>14684</v>
      </c>
      <c r="D62" s="275">
        <f t="shared" si="6"/>
        <v>109.09833832743121</v>
      </c>
      <c r="E62" s="274">
        <v>15</v>
      </c>
      <c r="F62" s="276">
        <v>18</v>
      </c>
      <c r="G62" s="274">
        <v>96</v>
      </c>
      <c r="H62" s="276">
        <v>86</v>
      </c>
      <c r="I62" s="275">
        <f t="shared" si="7"/>
        <v>111.62790697674419</v>
      </c>
      <c r="J62" s="274">
        <v>2</v>
      </c>
      <c r="K62" s="276">
        <v>5</v>
      </c>
      <c r="L62" s="220"/>
      <c r="M62" s="219"/>
      <c r="N62" s="219"/>
      <c r="O62" s="220"/>
      <c r="P62" s="219"/>
      <c r="Q62" s="219"/>
      <c r="R62" s="220"/>
    </row>
    <row r="63" spans="1:19" s="216" customFormat="1" x14ac:dyDescent="0.2">
      <c r="A63" s="140" t="s">
        <v>88</v>
      </c>
      <c r="B63" s="274">
        <v>5164</v>
      </c>
      <c r="C63" s="274">
        <v>5016</v>
      </c>
      <c r="D63" s="275">
        <f t="shared" si="6"/>
        <v>102.95055821371611</v>
      </c>
      <c r="E63" s="274">
        <v>8</v>
      </c>
      <c r="F63" s="276">
        <v>8</v>
      </c>
      <c r="G63" s="274">
        <v>2035</v>
      </c>
      <c r="H63" s="274">
        <v>1993</v>
      </c>
      <c r="I63" s="275">
        <f t="shared" si="7"/>
        <v>102.10737581535373</v>
      </c>
      <c r="J63" s="274">
        <v>10</v>
      </c>
      <c r="K63" s="276">
        <v>11</v>
      </c>
      <c r="L63" s="220"/>
      <c r="M63" s="219"/>
      <c r="N63" s="219"/>
      <c r="O63" s="220"/>
      <c r="P63" s="219"/>
      <c r="Q63" s="219"/>
      <c r="R63" s="220"/>
    </row>
    <row r="64" spans="1:19" s="216" customFormat="1" x14ac:dyDescent="0.2">
      <c r="A64" s="140" t="s">
        <v>89</v>
      </c>
      <c r="B64" s="274">
        <v>13221</v>
      </c>
      <c r="C64" s="274">
        <v>11829</v>
      </c>
      <c r="D64" s="275">
        <f t="shared" si="6"/>
        <v>111.76768957646462</v>
      </c>
      <c r="E64" s="274">
        <v>9</v>
      </c>
      <c r="F64" s="276">
        <v>10</v>
      </c>
      <c r="G64" s="276">
        <v>60</v>
      </c>
      <c r="H64" s="276">
        <v>129</v>
      </c>
      <c r="I64" s="275">
        <f t="shared" si="7"/>
        <v>46.511627906976742</v>
      </c>
      <c r="J64" s="276">
        <v>5</v>
      </c>
      <c r="K64" s="276">
        <v>8</v>
      </c>
      <c r="L64" s="219"/>
      <c r="M64" s="219"/>
      <c r="N64" s="220"/>
      <c r="O64" s="219"/>
      <c r="P64" s="219"/>
      <c r="Q64" s="220"/>
    </row>
    <row r="65" spans="1:18" s="216" customFormat="1" x14ac:dyDescent="0.2">
      <c r="A65" s="140" t="s">
        <v>90</v>
      </c>
      <c r="B65" s="274">
        <v>11902</v>
      </c>
      <c r="C65" s="274">
        <v>11528</v>
      </c>
      <c r="D65" s="275">
        <f t="shared" si="6"/>
        <v>103.2442748091603</v>
      </c>
      <c r="E65" s="274">
        <v>17</v>
      </c>
      <c r="F65" s="276">
        <v>20</v>
      </c>
      <c r="G65" s="274">
        <v>696</v>
      </c>
      <c r="H65" s="274">
        <v>709</v>
      </c>
      <c r="I65" s="275">
        <f t="shared" si="7"/>
        <v>98.166431593794073</v>
      </c>
      <c r="J65" s="274">
        <v>22</v>
      </c>
      <c r="K65" s="276">
        <v>19</v>
      </c>
      <c r="L65" s="220"/>
      <c r="M65" s="219"/>
      <c r="N65" s="219"/>
      <c r="O65" s="220"/>
      <c r="P65" s="219"/>
      <c r="Q65" s="219"/>
      <c r="R65" s="220"/>
    </row>
    <row r="66" spans="1:18" s="216" customFormat="1" x14ac:dyDescent="0.2">
      <c r="A66" s="140" t="s">
        <v>91</v>
      </c>
      <c r="B66" s="274">
        <v>16058</v>
      </c>
      <c r="C66" s="274">
        <v>15695</v>
      </c>
      <c r="D66" s="275">
        <f t="shared" si="6"/>
        <v>102.3128384835935</v>
      </c>
      <c r="E66" s="274">
        <v>17</v>
      </c>
      <c r="F66" s="276">
        <v>25</v>
      </c>
      <c r="G66" s="274">
        <v>139</v>
      </c>
      <c r="H66" s="274">
        <v>139</v>
      </c>
      <c r="I66" s="275">
        <f t="shared" si="7"/>
        <v>100</v>
      </c>
      <c r="J66" s="274">
        <v>14</v>
      </c>
      <c r="K66" s="276">
        <v>12</v>
      </c>
      <c r="L66" s="220"/>
      <c r="M66" s="219"/>
      <c r="N66" s="219"/>
      <c r="O66" s="220"/>
      <c r="P66" s="219"/>
      <c r="Q66" s="219"/>
      <c r="R66" s="220"/>
    </row>
    <row r="67" spans="1:18" s="216" customFormat="1" x14ac:dyDescent="0.2">
      <c r="A67" s="140" t="s">
        <v>92</v>
      </c>
      <c r="B67" s="274">
        <v>28007</v>
      </c>
      <c r="C67" s="274">
        <v>26251</v>
      </c>
      <c r="D67" s="275">
        <f t="shared" si="6"/>
        <v>106.68926898022933</v>
      </c>
      <c r="E67" s="274">
        <v>17</v>
      </c>
      <c r="F67" s="276">
        <v>18</v>
      </c>
      <c r="G67" s="276">
        <v>194</v>
      </c>
      <c r="H67" s="276">
        <v>176</v>
      </c>
      <c r="I67" s="275">
        <f t="shared" si="7"/>
        <v>110.22727272727273</v>
      </c>
      <c r="J67" s="276">
        <v>34</v>
      </c>
      <c r="K67" s="276">
        <v>31</v>
      </c>
      <c r="L67" s="220"/>
      <c r="M67" s="219"/>
      <c r="N67" s="219"/>
      <c r="O67" s="220"/>
      <c r="P67" s="219"/>
      <c r="Q67" s="219"/>
      <c r="R67" s="220"/>
    </row>
    <row r="68" spans="1:18" s="216" customFormat="1" x14ac:dyDescent="0.2">
      <c r="A68" s="140" t="s">
        <v>93</v>
      </c>
      <c r="B68" s="274">
        <v>4754</v>
      </c>
      <c r="C68" s="274">
        <v>4897</v>
      </c>
      <c r="D68" s="275">
        <f t="shared" si="6"/>
        <v>97.079844802940571</v>
      </c>
      <c r="E68" s="274">
        <v>7</v>
      </c>
      <c r="F68" s="276">
        <v>9</v>
      </c>
      <c r="G68" s="276" t="s">
        <v>181</v>
      </c>
      <c r="H68" s="274">
        <v>1</v>
      </c>
      <c r="I68" s="275" t="s">
        <v>181</v>
      </c>
      <c r="J68" s="276" t="s">
        <v>181</v>
      </c>
      <c r="K68" s="276">
        <v>50</v>
      </c>
      <c r="L68" s="220"/>
      <c r="M68" s="219"/>
      <c r="N68" s="219"/>
      <c r="O68" s="220"/>
      <c r="P68" s="219"/>
      <c r="Q68" s="219"/>
      <c r="R68" s="220"/>
    </row>
    <row r="69" spans="1:18" s="216" customFormat="1" x14ac:dyDescent="0.2">
      <c r="A69" s="140" t="s">
        <v>94</v>
      </c>
      <c r="B69" s="274">
        <v>11643</v>
      </c>
      <c r="C69" s="274">
        <v>11663</v>
      </c>
      <c r="D69" s="275">
        <f t="shared" si="6"/>
        <v>99.828517534082138</v>
      </c>
      <c r="E69" s="274">
        <v>12</v>
      </c>
      <c r="F69" s="276">
        <v>11</v>
      </c>
      <c r="G69" s="274">
        <v>3868</v>
      </c>
      <c r="H69" s="274">
        <v>3688</v>
      </c>
      <c r="I69" s="275">
        <f t="shared" si="7"/>
        <v>104.88069414316703</v>
      </c>
      <c r="J69" s="274">
        <v>14</v>
      </c>
      <c r="K69" s="276">
        <v>17</v>
      </c>
      <c r="L69" s="220"/>
      <c r="M69" s="219"/>
      <c r="N69" s="219"/>
      <c r="O69" s="220"/>
      <c r="P69" s="219"/>
      <c r="Q69" s="219"/>
      <c r="R69" s="220"/>
    </row>
    <row r="70" spans="1:18" s="216" customFormat="1" x14ac:dyDescent="0.2">
      <c r="A70" s="140" t="s">
        <v>95</v>
      </c>
      <c r="B70" s="274">
        <v>37889</v>
      </c>
      <c r="C70" s="274">
        <v>36770</v>
      </c>
      <c r="D70" s="275">
        <f t="shared" si="6"/>
        <v>103.04324177318466</v>
      </c>
      <c r="E70" s="274">
        <v>38</v>
      </c>
      <c r="F70" s="276">
        <v>41</v>
      </c>
      <c r="G70" s="274">
        <v>18031</v>
      </c>
      <c r="H70" s="274">
        <v>16562</v>
      </c>
      <c r="I70" s="275">
        <f t="shared" si="7"/>
        <v>108.86970172684458</v>
      </c>
      <c r="J70" s="274">
        <v>28</v>
      </c>
      <c r="K70" s="276">
        <v>28</v>
      </c>
      <c r="L70" s="220"/>
      <c r="M70" s="219"/>
      <c r="N70" s="219"/>
      <c r="O70" s="220"/>
      <c r="P70" s="219"/>
      <c r="Q70" s="219"/>
      <c r="R70" s="220"/>
    </row>
    <row r="71" spans="1:18" s="216" customFormat="1" x14ac:dyDescent="0.2">
      <c r="A71" s="140" t="s">
        <v>96</v>
      </c>
      <c r="B71" s="274">
        <v>10084</v>
      </c>
      <c r="C71" s="274">
        <v>8180</v>
      </c>
      <c r="D71" s="275">
        <f t="shared" si="6"/>
        <v>123.27628361858191</v>
      </c>
      <c r="E71" s="274">
        <v>7</v>
      </c>
      <c r="F71" s="276">
        <v>7</v>
      </c>
      <c r="G71" s="276" t="s">
        <v>181</v>
      </c>
      <c r="H71" s="276" t="s">
        <v>181</v>
      </c>
      <c r="I71" s="275" t="s">
        <v>181</v>
      </c>
      <c r="J71" s="276" t="s">
        <v>181</v>
      </c>
      <c r="K71" s="276" t="s">
        <v>181</v>
      </c>
      <c r="L71" s="220"/>
      <c r="M71" s="219"/>
      <c r="N71" s="219"/>
      <c r="O71" s="220"/>
      <c r="P71" s="219"/>
      <c r="Q71" s="219"/>
      <c r="R71" s="220"/>
    </row>
    <row r="72" spans="1:18" s="216" customFormat="1" x14ac:dyDescent="0.2">
      <c r="A72" s="140" t="s">
        <v>97</v>
      </c>
      <c r="B72" s="274">
        <v>944</v>
      </c>
      <c r="C72" s="274">
        <v>793</v>
      </c>
      <c r="D72" s="275">
        <f t="shared" si="6"/>
        <v>119.04161412358134</v>
      </c>
      <c r="E72" s="274">
        <v>1</v>
      </c>
      <c r="F72" s="276">
        <v>1</v>
      </c>
      <c r="G72" s="276" t="s">
        <v>181</v>
      </c>
      <c r="H72" s="276" t="s">
        <v>181</v>
      </c>
      <c r="I72" s="275" t="s">
        <v>181</v>
      </c>
      <c r="J72" s="276" t="s">
        <v>181</v>
      </c>
      <c r="K72" s="276" t="s">
        <v>181</v>
      </c>
      <c r="L72" s="220"/>
      <c r="M72" s="222"/>
      <c r="N72" s="222"/>
      <c r="O72" s="222"/>
      <c r="P72" s="222"/>
      <c r="Q72" s="222"/>
      <c r="R72" s="222"/>
    </row>
    <row r="73" spans="1:18" s="216" customFormat="1" x14ac:dyDescent="0.2">
      <c r="A73" s="140" t="s">
        <v>182</v>
      </c>
      <c r="B73" s="274">
        <v>19928</v>
      </c>
      <c r="C73" s="274">
        <v>23706</v>
      </c>
      <c r="D73" s="275">
        <f t="shared" si="6"/>
        <v>84.063106386568791</v>
      </c>
      <c r="E73" s="274">
        <v>10</v>
      </c>
      <c r="F73" s="276">
        <v>12</v>
      </c>
      <c r="G73" s="274">
        <v>1743</v>
      </c>
      <c r="H73" s="274">
        <v>2589</v>
      </c>
      <c r="I73" s="275">
        <f t="shared" si="7"/>
        <v>67.323290845886447</v>
      </c>
      <c r="J73" s="274">
        <v>8</v>
      </c>
      <c r="K73" s="276">
        <v>14</v>
      </c>
      <c r="L73" s="220"/>
      <c r="M73" s="219"/>
      <c r="N73" s="219"/>
      <c r="O73" s="220"/>
      <c r="P73" s="219"/>
      <c r="Q73" s="219"/>
      <c r="R73" s="220"/>
    </row>
    <row r="74" spans="1:18" s="216" customFormat="1" x14ac:dyDescent="0.2">
      <c r="A74" s="140" t="s">
        <v>99</v>
      </c>
      <c r="B74" s="274">
        <v>4595</v>
      </c>
      <c r="C74" s="274">
        <v>27054</v>
      </c>
      <c r="D74" s="275">
        <f t="shared" si="6"/>
        <v>16.984549419679158</v>
      </c>
      <c r="E74" s="274">
        <v>5</v>
      </c>
      <c r="F74" s="276">
        <v>28</v>
      </c>
      <c r="G74" s="276">
        <v>2</v>
      </c>
      <c r="H74" s="276" t="s">
        <v>181</v>
      </c>
      <c r="I74" s="276" t="s">
        <v>181</v>
      </c>
      <c r="J74" s="276">
        <v>22</v>
      </c>
      <c r="K74" s="276" t="s">
        <v>181</v>
      </c>
      <c r="L74" s="220"/>
      <c r="M74" s="219"/>
      <c r="N74" s="219"/>
      <c r="O74" s="220"/>
      <c r="P74" s="219"/>
      <c r="Q74" s="219"/>
      <c r="R74" s="220"/>
    </row>
    <row r="75" spans="1:18" s="216" customFormat="1" ht="11.25" customHeight="1" x14ac:dyDescent="0.2">
      <c r="A75" s="140" t="s">
        <v>100</v>
      </c>
      <c r="B75" s="274">
        <v>7924</v>
      </c>
      <c r="C75" s="274">
        <v>7264</v>
      </c>
      <c r="D75" s="275">
        <f t="shared" si="6"/>
        <v>109.08590308370043</v>
      </c>
      <c r="E75" s="274">
        <v>6</v>
      </c>
      <c r="F75" s="276">
        <v>7</v>
      </c>
      <c r="G75" s="276" t="s">
        <v>181</v>
      </c>
      <c r="H75" s="276" t="s">
        <v>181</v>
      </c>
      <c r="I75" s="276" t="s">
        <v>181</v>
      </c>
      <c r="J75" s="276" t="s">
        <v>181</v>
      </c>
      <c r="K75" s="276" t="s">
        <v>181</v>
      </c>
      <c r="L75" s="220"/>
      <c r="M75" s="219"/>
      <c r="N75" s="219"/>
      <c r="O75" s="220"/>
      <c r="P75" s="219"/>
      <c r="Q75" s="219"/>
      <c r="R75" s="220"/>
    </row>
    <row r="76" spans="1:18" s="216" customFormat="1" x14ac:dyDescent="0.2">
      <c r="A76" s="140" t="s">
        <v>101</v>
      </c>
      <c r="B76" s="274">
        <v>1</v>
      </c>
      <c r="C76" s="276" t="s">
        <v>181</v>
      </c>
      <c r="D76" s="276" t="s">
        <v>181</v>
      </c>
      <c r="E76" s="274">
        <v>1</v>
      </c>
      <c r="F76" s="276" t="s">
        <v>181</v>
      </c>
      <c r="G76" s="276" t="s">
        <v>181</v>
      </c>
      <c r="H76" s="276" t="s">
        <v>181</v>
      </c>
      <c r="I76" s="276" t="s">
        <v>181</v>
      </c>
      <c r="J76" s="276" t="s">
        <v>181</v>
      </c>
      <c r="K76" s="276" t="s">
        <v>181</v>
      </c>
      <c r="L76" s="220"/>
      <c r="M76" s="219"/>
      <c r="N76" s="219"/>
      <c r="O76" s="220"/>
      <c r="P76" s="219"/>
      <c r="Q76" s="219"/>
      <c r="R76" s="220"/>
    </row>
    <row r="77" spans="1:18" s="216" customFormat="1" x14ac:dyDescent="0.2">
      <c r="A77" s="142" t="s">
        <v>102</v>
      </c>
      <c r="B77" s="274">
        <v>28</v>
      </c>
      <c r="C77" s="276" t="s">
        <v>181</v>
      </c>
      <c r="D77" s="276" t="s">
        <v>181</v>
      </c>
      <c r="E77" s="274">
        <v>4</v>
      </c>
      <c r="F77" s="276" t="s">
        <v>181</v>
      </c>
      <c r="G77" s="276" t="s">
        <v>181</v>
      </c>
      <c r="H77" s="276" t="s">
        <v>181</v>
      </c>
      <c r="I77" s="276" t="s">
        <v>181</v>
      </c>
      <c r="J77" s="276" t="s">
        <v>181</v>
      </c>
      <c r="K77" s="276" t="s">
        <v>181</v>
      </c>
      <c r="L77" s="220"/>
      <c r="M77" s="219"/>
      <c r="N77" s="219"/>
      <c r="O77" s="220"/>
      <c r="P77" s="219"/>
      <c r="Q77" s="219"/>
      <c r="R77" s="220"/>
    </row>
    <row r="78" spans="1:18" x14ac:dyDescent="0.2">
      <c r="A78" s="141" t="s">
        <v>103</v>
      </c>
      <c r="B78" s="277" t="s">
        <v>181</v>
      </c>
      <c r="C78" s="279">
        <v>371</v>
      </c>
      <c r="D78" s="279" t="s">
        <v>181</v>
      </c>
      <c r="E78" s="277" t="s">
        <v>181</v>
      </c>
      <c r="F78" s="279">
        <v>4</v>
      </c>
      <c r="G78" s="279" t="s">
        <v>181</v>
      </c>
      <c r="H78" s="279" t="s">
        <v>181</v>
      </c>
      <c r="I78" s="279" t="s">
        <v>181</v>
      </c>
      <c r="J78" s="279" t="s">
        <v>181</v>
      </c>
      <c r="K78" s="279" t="s">
        <v>181</v>
      </c>
    </row>
    <row r="79" spans="1:18" x14ac:dyDescent="0.2">
      <c r="A79" s="244"/>
      <c r="D79" s="294"/>
    </row>
  </sheetData>
  <mergeCells count="24">
    <mergeCell ref="A55:A57"/>
    <mergeCell ref="B56:D56"/>
    <mergeCell ref="E30:F30"/>
    <mergeCell ref="G30:I30"/>
    <mergeCell ref="J30:K30"/>
    <mergeCell ref="E56:F56"/>
    <mergeCell ref="G56:I56"/>
    <mergeCell ref="J56:K56"/>
    <mergeCell ref="A1:K1"/>
    <mergeCell ref="B54:K54"/>
    <mergeCell ref="B55:F55"/>
    <mergeCell ref="G55:K55"/>
    <mergeCell ref="G3:K3"/>
    <mergeCell ref="E4:F4"/>
    <mergeCell ref="G4:I4"/>
    <mergeCell ref="J4:K4"/>
    <mergeCell ref="A29:A31"/>
    <mergeCell ref="B30:D30"/>
    <mergeCell ref="A3:A5"/>
    <mergeCell ref="B4:D4"/>
    <mergeCell ref="B3:F3"/>
    <mergeCell ref="B28:K28"/>
    <mergeCell ref="B29:F29"/>
    <mergeCell ref="G29:K29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A3" sqref="A3:A5"/>
    </sheetView>
  </sheetViews>
  <sheetFormatPr defaultRowHeight="12.75" x14ac:dyDescent="0.2"/>
  <cols>
    <col min="1" max="1" width="23.28515625" style="209" customWidth="1"/>
    <col min="2" max="2" width="9.5703125" style="209" customWidth="1"/>
    <col min="3" max="3" width="11" style="209" customWidth="1"/>
    <col min="4" max="4" width="10.5703125" style="209" customWidth="1"/>
    <col min="5" max="5" width="10.85546875" style="209" customWidth="1"/>
    <col min="6" max="248" width="9.140625" style="209"/>
    <col min="249" max="249" width="23.28515625" style="209" customWidth="1"/>
    <col min="250" max="250" width="9.5703125" style="209" customWidth="1"/>
    <col min="251" max="251" width="11" style="209" customWidth="1"/>
    <col min="252" max="252" width="10.5703125" style="209" customWidth="1"/>
    <col min="253" max="254" width="10.85546875" style="209" customWidth="1"/>
    <col min="255" max="255" width="11.42578125" style="209" customWidth="1"/>
    <col min="256" max="256" width="11" style="209" customWidth="1"/>
    <col min="257" max="257" width="10.85546875" style="209" customWidth="1"/>
    <col min="258" max="259" width="11.42578125" style="209" customWidth="1"/>
    <col min="260" max="504" width="9.140625" style="209"/>
    <col min="505" max="505" width="23.28515625" style="209" customWidth="1"/>
    <col min="506" max="506" width="9.5703125" style="209" customWidth="1"/>
    <col min="507" max="507" width="11" style="209" customWidth="1"/>
    <col min="508" max="508" width="10.5703125" style="209" customWidth="1"/>
    <col min="509" max="510" width="10.85546875" style="209" customWidth="1"/>
    <col min="511" max="511" width="11.42578125" style="209" customWidth="1"/>
    <col min="512" max="512" width="11" style="209" customWidth="1"/>
    <col min="513" max="513" width="10.85546875" style="209" customWidth="1"/>
    <col min="514" max="515" width="11.42578125" style="209" customWidth="1"/>
    <col min="516" max="760" width="9.140625" style="209"/>
    <col min="761" max="761" width="23.28515625" style="209" customWidth="1"/>
    <col min="762" max="762" width="9.5703125" style="209" customWidth="1"/>
    <col min="763" max="763" width="11" style="209" customWidth="1"/>
    <col min="764" max="764" width="10.5703125" style="209" customWidth="1"/>
    <col min="765" max="766" width="10.85546875" style="209" customWidth="1"/>
    <col min="767" max="767" width="11.42578125" style="209" customWidth="1"/>
    <col min="768" max="768" width="11" style="209" customWidth="1"/>
    <col min="769" max="769" width="10.85546875" style="209" customWidth="1"/>
    <col min="770" max="771" width="11.42578125" style="209" customWidth="1"/>
    <col min="772" max="1016" width="9.140625" style="209"/>
    <col min="1017" max="1017" width="23.28515625" style="209" customWidth="1"/>
    <col min="1018" max="1018" width="9.5703125" style="209" customWidth="1"/>
    <col min="1019" max="1019" width="11" style="209" customWidth="1"/>
    <col min="1020" max="1020" width="10.5703125" style="209" customWidth="1"/>
    <col min="1021" max="1022" width="10.85546875" style="209" customWidth="1"/>
    <col min="1023" max="1023" width="11.42578125" style="209" customWidth="1"/>
    <col min="1024" max="1024" width="11" style="209" customWidth="1"/>
    <col min="1025" max="1025" width="10.85546875" style="209" customWidth="1"/>
    <col min="1026" max="1027" width="11.42578125" style="209" customWidth="1"/>
    <col min="1028" max="1272" width="9.140625" style="209"/>
    <col min="1273" max="1273" width="23.28515625" style="209" customWidth="1"/>
    <col min="1274" max="1274" width="9.5703125" style="209" customWidth="1"/>
    <col min="1275" max="1275" width="11" style="209" customWidth="1"/>
    <col min="1276" max="1276" width="10.5703125" style="209" customWidth="1"/>
    <col min="1277" max="1278" width="10.85546875" style="209" customWidth="1"/>
    <col min="1279" max="1279" width="11.42578125" style="209" customWidth="1"/>
    <col min="1280" max="1280" width="11" style="209" customWidth="1"/>
    <col min="1281" max="1281" width="10.85546875" style="209" customWidth="1"/>
    <col min="1282" max="1283" width="11.42578125" style="209" customWidth="1"/>
    <col min="1284" max="1528" width="9.140625" style="209"/>
    <col min="1529" max="1529" width="23.28515625" style="209" customWidth="1"/>
    <col min="1530" max="1530" width="9.5703125" style="209" customWidth="1"/>
    <col min="1531" max="1531" width="11" style="209" customWidth="1"/>
    <col min="1532" max="1532" width="10.5703125" style="209" customWidth="1"/>
    <col min="1533" max="1534" width="10.85546875" style="209" customWidth="1"/>
    <col min="1535" max="1535" width="11.42578125" style="209" customWidth="1"/>
    <col min="1536" max="1536" width="11" style="209" customWidth="1"/>
    <col min="1537" max="1537" width="10.85546875" style="209" customWidth="1"/>
    <col min="1538" max="1539" width="11.42578125" style="209" customWidth="1"/>
    <col min="1540" max="1784" width="9.140625" style="209"/>
    <col min="1785" max="1785" width="23.28515625" style="209" customWidth="1"/>
    <col min="1786" max="1786" width="9.5703125" style="209" customWidth="1"/>
    <col min="1787" max="1787" width="11" style="209" customWidth="1"/>
    <col min="1788" max="1788" width="10.5703125" style="209" customWidth="1"/>
    <col min="1789" max="1790" width="10.85546875" style="209" customWidth="1"/>
    <col min="1791" max="1791" width="11.42578125" style="209" customWidth="1"/>
    <col min="1792" max="1792" width="11" style="209" customWidth="1"/>
    <col min="1793" max="1793" width="10.85546875" style="209" customWidth="1"/>
    <col min="1794" max="1795" width="11.42578125" style="209" customWidth="1"/>
    <col min="1796" max="2040" width="9.140625" style="209"/>
    <col min="2041" max="2041" width="23.28515625" style="209" customWidth="1"/>
    <col min="2042" max="2042" width="9.5703125" style="209" customWidth="1"/>
    <col min="2043" max="2043" width="11" style="209" customWidth="1"/>
    <col min="2044" max="2044" width="10.5703125" style="209" customWidth="1"/>
    <col min="2045" max="2046" width="10.85546875" style="209" customWidth="1"/>
    <col min="2047" max="2047" width="11.42578125" style="209" customWidth="1"/>
    <col min="2048" max="2048" width="11" style="209" customWidth="1"/>
    <col min="2049" max="2049" width="10.85546875" style="209" customWidth="1"/>
    <col min="2050" max="2051" width="11.42578125" style="209" customWidth="1"/>
    <col min="2052" max="2296" width="9.140625" style="209"/>
    <col min="2297" max="2297" width="23.28515625" style="209" customWidth="1"/>
    <col min="2298" max="2298" width="9.5703125" style="209" customWidth="1"/>
    <col min="2299" max="2299" width="11" style="209" customWidth="1"/>
    <col min="2300" max="2300" width="10.5703125" style="209" customWidth="1"/>
    <col min="2301" max="2302" width="10.85546875" style="209" customWidth="1"/>
    <col min="2303" max="2303" width="11.42578125" style="209" customWidth="1"/>
    <col min="2304" max="2304" width="11" style="209" customWidth="1"/>
    <col min="2305" max="2305" width="10.85546875" style="209" customWidth="1"/>
    <col min="2306" max="2307" width="11.42578125" style="209" customWidth="1"/>
    <col min="2308" max="2552" width="9.140625" style="209"/>
    <col min="2553" max="2553" width="23.28515625" style="209" customWidth="1"/>
    <col min="2554" max="2554" width="9.5703125" style="209" customWidth="1"/>
    <col min="2555" max="2555" width="11" style="209" customWidth="1"/>
    <col min="2556" max="2556" width="10.5703125" style="209" customWidth="1"/>
    <col min="2557" max="2558" width="10.85546875" style="209" customWidth="1"/>
    <col min="2559" max="2559" width="11.42578125" style="209" customWidth="1"/>
    <col min="2560" max="2560" width="11" style="209" customWidth="1"/>
    <col min="2561" max="2561" width="10.85546875" style="209" customWidth="1"/>
    <col min="2562" max="2563" width="11.42578125" style="209" customWidth="1"/>
    <col min="2564" max="2808" width="9.140625" style="209"/>
    <col min="2809" max="2809" width="23.28515625" style="209" customWidth="1"/>
    <col min="2810" max="2810" width="9.5703125" style="209" customWidth="1"/>
    <col min="2811" max="2811" width="11" style="209" customWidth="1"/>
    <col min="2812" max="2812" width="10.5703125" style="209" customWidth="1"/>
    <col min="2813" max="2814" width="10.85546875" style="209" customWidth="1"/>
    <col min="2815" max="2815" width="11.42578125" style="209" customWidth="1"/>
    <col min="2816" max="2816" width="11" style="209" customWidth="1"/>
    <col min="2817" max="2817" width="10.85546875" style="209" customWidth="1"/>
    <col min="2818" max="2819" width="11.42578125" style="209" customWidth="1"/>
    <col min="2820" max="3064" width="9.140625" style="209"/>
    <col min="3065" max="3065" width="23.28515625" style="209" customWidth="1"/>
    <col min="3066" max="3066" width="9.5703125" style="209" customWidth="1"/>
    <col min="3067" max="3067" width="11" style="209" customWidth="1"/>
    <col min="3068" max="3068" width="10.5703125" style="209" customWidth="1"/>
    <col min="3069" max="3070" width="10.85546875" style="209" customWidth="1"/>
    <col min="3071" max="3071" width="11.42578125" style="209" customWidth="1"/>
    <col min="3072" max="3072" width="11" style="209" customWidth="1"/>
    <col min="3073" max="3073" width="10.85546875" style="209" customWidth="1"/>
    <col min="3074" max="3075" width="11.42578125" style="209" customWidth="1"/>
    <col min="3076" max="3320" width="9.140625" style="209"/>
    <col min="3321" max="3321" width="23.28515625" style="209" customWidth="1"/>
    <col min="3322" max="3322" width="9.5703125" style="209" customWidth="1"/>
    <col min="3323" max="3323" width="11" style="209" customWidth="1"/>
    <col min="3324" max="3324" width="10.5703125" style="209" customWidth="1"/>
    <col min="3325" max="3326" width="10.85546875" style="209" customWidth="1"/>
    <col min="3327" max="3327" width="11.42578125" style="209" customWidth="1"/>
    <col min="3328" max="3328" width="11" style="209" customWidth="1"/>
    <col min="3329" max="3329" width="10.85546875" style="209" customWidth="1"/>
    <col min="3330" max="3331" width="11.42578125" style="209" customWidth="1"/>
    <col min="3332" max="3576" width="9.140625" style="209"/>
    <col min="3577" max="3577" width="23.28515625" style="209" customWidth="1"/>
    <col min="3578" max="3578" width="9.5703125" style="209" customWidth="1"/>
    <col min="3579" max="3579" width="11" style="209" customWidth="1"/>
    <col min="3580" max="3580" width="10.5703125" style="209" customWidth="1"/>
    <col min="3581" max="3582" width="10.85546875" style="209" customWidth="1"/>
    <col min="3583" max="3583" width="11.42578125" style="209" customWidth="1"/>
    <col min="3584" max="3584" width="11" style="209" customWidth="1"/>
    <col min="3585" max="3585" width="10.85546875" style="209" customWidth="1"/>
    <col min="3586" max="3587" width="11.42578125" style="209" customWidth="1"/>
    <col min="3588" max="3832" width="9.140625" style="209"/>
    <col min="3833" max="3833" width="23.28515625" style="209" customWidth="1"/>
    <col min="3834" max="3834" width="9.5703125" style="209" customWidth="1"/>
    <col min="3835" max="3835" width="11" style="209" customWidth="1"/>
    <col min="3836" max="3836" width="10.5703125" style="209" customWidth="1"/>
    <col min="3837" max="3838" width="10.85546875" style="209" customWidth="1"/>
    <col min="3839" max="3839" width="11.42578125" style="209" customWidth="1"/>
    <col min="3840" max="3840" width="11" style="209" customWidth="1"/>
    <col min="3841" max="3841" width="10.85546875" style="209" customWidth="1"/>
    <col min="3842" max="3843" width="11.42578125" style="209" customWidth="1"/>
    <col min="3844" max="4088" width="9.140625" style="209"/>
    <col min="4089" max="4089" width="23.28515625" style="209" customWidth="1"/>
    <col min="4090" max="4090" width="9.5703125" style="209" customWidth="1"/>
    <col min="4091" max="4091" width="11" style="209" customWidth="1"/>
    <col min="4092" max="4092" width="10.5703125" style="209" customWidth="1"/>
    <col min="4093" max="4094" width="10.85546875" style="209" customWidth="1"/>
    <col min="4095" max="4095" width="11.42578125" style="209" customWidth="1"/>
    <col min="4096" max="4096" width="11" style="209" customWidth="1"/>
    <col min="4097" max="4097" width="10.85546875" style="209" customWidth="1"/>
    <col min="4098" max="4099" width="11.42578125" style="209" customWidth="1"/>
    <col min="4100" max="4344" width="9.140625" style="209"/>
    <col min="4345" max="4345" width="23.28515625" style="209" customWidth="1"/>
    <col min="4346" max="4346" width="9.5703125" style="209" customWidth="1"/>
    <col min="4347" max="4347" width="11" style="209" customWidth="1"/>
    <col min="4348" max="4348" width="10.5703125" style="209" customWidth="1"/>
    <col min="4349" max="4350" width="10.85546875" style="209" customWidth="1"/>
    <col min="4351" max="4351" width="11.42578125" style="209" customWidth="1"/>
    <col min="4352" max="4352" width="11" style="209" customWidth="1"/>
    <col min="4353" max="4353" width="10.85546875" style="209" customWidth="1"/>
    <col min="4354" max="4355" width="11.42578125" style="209" customWidth="1"/>
    <col min="4356" max="4600" width="9.140625" style="209"/>
    <col min="4601" max="4601" width="23.28515625" style="209" customWidth="1"/>
    <col min="4602" max="4602" width="9.5703125" style="209" customWidth="1"/>
    <col min="4603" max="4603" width="11" style="209" customWidth="1"/>
    <col min="4604" max="4604" width="10.5703125" style="209" customWidth="1"/>
    <col min="4605" max="4606" width="10.85546875" style="209" customWidth="1"/>
    <col min="4607" max="4607" width="11.42578125" style="209" customWidth="1"/>
    <col min="4608" max="4608" width="11" style="209" customWidth="1"/>
    <col min="4609" max="4609" width="10.85546875" style="209" customWidth="1"/>
    <col min="4610" max="4611" width="11.42578125" style="209" customWidth="1"/>
    <col min="4612" max="4856" width="9.140625" style="209"/>
    <col min="4857" max="4857" width="23.28515625" style="209" customWidth="1"/>
    <col min="4858" max="4858" width="9.5703125" style="209" customWidth="1"/>
    <col min="4859" max="4859" width="11" style="209" customWidth="1"/>
    <col min="4860" max="4860" width="10.5703125" style="209" customWidth="1"/>
    <col min="4861" max="4862" width="10.85546875" style="209" customWidth="1"/>
    <col min="4863" max="4863" width="11.42578125" style="209" customWidth="1"/>
    <col min="4864" max="4864" width="11" style="209" customWidth="1"/>
    <col min="4865" max="4865" width="10.85546875" style="209" customWidth="1"/>
    <col min="4866" max="4867" width="11.42578125" style="209" customWidth="1"/>
    <col min="4868" max="5112" width="9.140625" style="209"/>
    <col min="5113" max="5113" width="23.28515625" style="209" customWidth="1"/>
    <col min="5114" max="5114" width="9.5703125" style="209" customWidth="1"/>
    <col min="5115" max="5115" width="11" style="209" customWidth="1"/>
    <col min="5116" max="5116" width="10.5703125" style="209" customWidth="1"/>
    <col min="5117" max="5118" width="10.85546875" style="209" customWidth="1"/>
    <col min="5119" max="5119" width="11.42578125" style="209" customWidth="1"/>
    <col min="5120" max="5120" width="11" style="209" customWidth="1"/>
    <col min="5121" max="5121" width="10.85546875" style="209" customWidth="1"/>
    <col min="5122" max="5123" width="11.42578125" style="209" customWidth="1"/>
    <col min="5124" max="5368" width="9.140625" style="209"/>
    <col min="5369" max="5369" width="23.28515625" style="209" customWidth="1"/>
    <col min="5370" max="5370" width="9.5703125" style="209" customWidth="1"/>
    <col min="5371" max="5371" width="11" style="209" customWidth="1"/>
    <col min="5372" max="5372" width="10.5703125" style="209" customWidth="1"/>
    <col min="5373" max="5374" width="10.85546875" style="209" customWidth="1"/>
    <col min="5375" max="5375" width="11.42578125" style="209" customWidth="1"/>
    <col min="5376" max="5376" width="11" style="209" customWidth="1"/>
    <col min="5377" max="5377" width="10.85546875" style="209" customWidth="1"/>
    <col min="5378" max="5379" width="11.42578125" style="209" customWidth="1"/>
    <col min="5380" max="5624" width="9.140625" style="209"/>
    <col min="5625" max="5625" width="23.28515625" style="209" customWidth="1"/>
    <col min="5626" max="5626" width="9.5703125" style="209" customWidth="1"/>
    <col min="5627" max="5627" width="11" style="209" customWidth="1"/>
    <col min="5628" max="5628" width="10.5703125" style="209" customWidth="1"/>
    <col min="5629" max="5630" width="10.85546875" style="209" customWidth="1"/>
    <col min="5631" max="5631" width="11.42578125" style="209" customWidth="1"/>
    <col min="5632" max="5632" width="11" style="209" customWidth="1"/>
    <col min="5633" max="5633" width="10.85546875" style="209" customWidth="1"/>
    <col min="5634" max="5635" width="11.42578125" style="209" customWidth="1"/>
    <col min="5636" max="5880" width="9.140625" style="209"/>
    <col min="5881" max="5881" width="23.28515625" style="209" customWidth="1"/>
    <col min="5882" max="5882" width="9.5703125" style="209" customWidth="1"/>
    <col min="5883" max="5883" width="11" style="209" customWidth="1"/>
    <col min="5884" max="5884" width="10.5703125" style="209" customWidth="1"/>
    <col min="5885" max="5886" width="10.85546875" style="209" customWidth="1"/>
    <col min="5887" max="5887" width="11.42578125" style="209" customWidth="1"/>
    <col min="5888" max="5888" width="11" style="209" customWidth="1"/>
    <col min="5889" max="5889" width="10.85546875" style="209" customWidth="1"/>
    <col min="5890" max="5891" width="11.42578125" style="209" customWidth="1"/>
    <col min="5892" max="6136" width="9.140625" style="209"/>
    <col min="6137" max="6137" width="23.28515625" style="209" customWidth="1"/>
    <col min="6138" max="6138" width="9.5703125" style="209" customWidth="1"/>
    <col min="6139" max="6139" width="11" style="209" customWidth="1"/>
    <col min="6140" max="6140" width="10.5703125" style="209" customWidth="1"/>
    <col min="6141" max="6142" width="10.85546875" style="209" customWidth="1"/>
    <col min="6143" max="6143" width="11.42578125" style="209" customWidth="1"/>
    <col min="6144" max="6144" width="11" style="209" customWidth="1"/>
    <col min="6145" max="6145" width="10.85546875" style="209" customWidth="1"/>
    <col min="6146" max="6147" width="11.42578125" style="209" customWidth="1"/>
    <col min="6148" max="6392" width="9.140625" style="209"/>
    <col min="6393" max="6393" width="23.28515625" style="209" customWidth="1"/>
    <col min="6394" max="6394" width="9.5703125" style="209" customWidth="1"/>
    <col min="6395" max="6395" width="11" style="209" customWidth="1"/>
    <col min="6396" max="6396" width="10.5703125" style="209" customWidth="1"/>
    <col min="6397" max="6398" width="10.85546875" style="209" customWidth="1"/>
    <col min="6399" max="6399" width="11.42578125" style="209" customWidth="1"/>
    <col min="6400" max="6400" width="11" style="209" customWidth="1"/>
    <col min="6401" max="6401" width="10.85546875" style="209" customWidth="1"/>
    <col min="6402" max="6403" width="11.42578125" style="209" customWidth="1"/>
    <col min="6404" max="6648" width="9.140625" style="209"/>
    <col min="6649" max="6649" width="23.28515625" style="209" customWidth="1"/>
    <col min="6650" max="6650" width="9.5703125" style="209" customWidth="1"/>
    <col min="6651" max="6651" width="11" style="209" customWidth="1"/>
    <col min="6652" max="6652" width="10.5703125" style="209" customWidth="1"/>
    <col min="6653" max="6654" width="10.85546875" style="209" customWidth="1"/>
    <col min="6655" max="6655" width="11.42578125" style="209" customWidth="1"/>
    <col min="6656" max="6656" width="11" style="209" customWidth="1"/>
    <col min="6657" max="6657" width="10.85546875" style="209" customWidth="1"/>
    <col min="6658" max="6659" width="11.42578125" style="209" customWidth="1"/>
    <col min="6660" max="6904" width="9.140625" style="209"/>
    <col min="6905" max="6905" width="23.28515625" style="209" customWidth="1"/>
    <col min="6906" max="6906" width="9.5703125" style="209" customWidth="1"/>
    <col min="6907" max="6907" width="11" style="209" customWidth="1"/>
    <col min="6908" max="6908" width="10.5703125" style="209" customWidth="1"/>
    <col min="6909" max="6910" width="10.85546875" style="209" customWidth="1"/>
    <col min="6911" max="6911" width="11.42578125" style="209" customWidth="1"/>
    <col min="6912" max="6912" width="11" style="209" customWidth="1"/>
    <col min="6913" max="6913" width="10.85546875" style="209" customWidth="1"/>
    <col min="6914" max="6915" width="11.42578125" style="209" customWidth="1"/>
    <col min="6916" max="7160" width="9.140625" style="209"/>
    <col min="7161" max="7161" width="23.28515625" style="209" customWidth="1"/>
    <col min="7162" max="7162" width="9.5703125" style="209" customWidth="1"/>
    <col min="7163" max="7163" width="11" style="209" customWidth="1"/>
    <col min="7164" max="7164" width="10.5703125" style="209" customWidth="1"/>
    <col min="7165" max="7166" width="10.85546875" style="209" customWidth="1"/>
    <col min="7167" max="7167" width="11.42578125" style="209" customWidth="1"/>
    <col min="7168" max="7168" width="11" style="209" customWidth="1"/>
    <col min="7169" max="7169" width="10.85546875" style="209" customWidth="1"/>
    <col min="7170" max="7171" width="11.42578125" style="209" customWidth="1"/>
    <col min="7172" max="7416" width="9.140625" style="209"/>
    <col min="7417" max="7417" width="23.28515625" style="209" customWidth="1"/>
    <col min="7418" max="7418" width="9.5703125" style="209" customWidth="1"/>
    <col min="7419" max="7419" width="11" style="209" customWidth="1"/>
    <col min="7420" max="7420" width="10.5703125" style="209" customWidth="1"/>
    <col min="7421" max="7422" width="10.85546875" style="209" customWidth="1"/>
    <col min="7423" max="7423" width="11.42578125" style="209" customWidth="1"/>
    <col min="7424" max="7424" width="11" style="209" customWidth="1"/>
    <col min="7425" max="7425" width="10.85546875" style="209" customWidth="1"/>
    <col min="7426" max="7427" width="11.42578125" style="209" customWidth="1"/>
    <col min="7428" max="7672" width="9.140625" style="209"/>
    <col min="7673" max="7673" width="23.28515625" style="209" customWidth="1"/>
    <col min="7674" max="7674" width="9.5703125" style="209" customWidth="1"/>
    <col min="7675" max="7675" width="11" style="209" customWidth="1"/>
    <col min="7676" max="7676" width="10.5703125" style="209" customWidth="1"/>
    <col min="7677" max="7678" width="10.85546875" style="209" customWidth="1"/>
    <col min="7679" max="7679" width="11.42578125" style="209" customWidth="1"/>
    <col min="7680" max="7680" width="11" style="209" customWidth="1"/>
    <col min="7681" max="7681" width="10.85546875" style="209" customWidth="1"/>
    <col min="7682" max="7683" width="11.42578125" style="209" customWidth="1"/>
    <col min="7684" max="7928" width="9.140625" style="209"/>
    <col min="7929" max="7929" width="23.28515625" style="209" customWidth="1"/>
    <col min="7930" max="7930" width="9.5703125" style="209" customWidth="1"/>
    <col min="7931" max="7931" width="11" style="209" customWidth="1"/>
    <col min="7932" max="7932" width="10.5703125" style="209" customWidth="1"/>
    <col min="7933" max="7934" width="10.85546875" style="209" customWidth="1"/>
    <col min="7935" max="7935" width="11.42578125" style="209" customWidth="1"/>
    <col min="7936" max="7936" width="11" style="209" customWidth="1"/>
    <col min="7937" max="7937" width="10.85546875" style="209" customWidth="1"/>
    <col min="7938" max="7939" width="11.42578125" style="209" customWidth="1"/>
    <col min="7940" max="8184" width="9.140625" style="209"/>
    <col min="8185" max="8185" width="23.28515625" style="209" customWidth="1"/>
    <col min="8186" max="8186" width="9.5703125" style="209" customWidth="1"/>
    <col min="8187" max="8187" width="11" style="209" customWidth="1"/>
    <col min="8188" max="8188" width="10.5703125" style="209" customWidth="1"/>
    <col min="8189" max="8190" width="10.85546875" style="209" customWidth="1"/>
    <col min="8191" max="8191" width="11.42578125" style="209" customWidth="1"/>
    <col min="8192" max="8192" width="11" style="209" customWidth="1"/>
    <col min="8193" max="8193" width="10.85546875" style="209" customWidth="1"/>
    <col min="8194" max="8195" width="11.42578125" style="209" customWidth="1"/>
    <col min="8196" max="8440" width="9.140625" style="209"/>
    <col min="8441" max="8441" width="23.28515625" style="209" customWidth="1"/>
    <col min="8442" max="8442" width="9.5703125" style="209" customWidth="1"/>
    <col min="8443" max="8443" width="11" style="209" customWidth="1"/>
    <col min="8444" max="8444" width="10.5703125" style="209" customWidth="1"/>
    <col min="8445" max="8446" width="10.85546875" style="209" customWidth="1"/>
    <col min="8447" max="8447" width="11.42578125" style="209" customWidth="1"/>
    <col min="8448" max="8448" width="11" style="209" customWidth="1"/>
    <col min="8449" max="8449" width="10.85546875" style="209" customWidth="1"/>
    <col min="8450" max="8451" width="11.42578125" style="209" customWidth="1"/>
    <col min="8452" max="8696" width="9.140625" style="209"/>
    <col min="8697" max="8697" width="23.28515625" style="209" customWidth="1"/>
    <col min="8698" max="8698" width="9.5703125" style="209" customWidth="1"/>
    <col min="8699" max="8699" width="11" style="209" customWidth="1"/>
    <col min="8700" max="8700" width="10.5703125" style="209" customWidth="1"/>
    <col min="8701" max="8702" width="10.85546875" style="209" customWidth="1"/>
    <col min="8703" max="8703" width="11.42578125" style="209" customWidth="1"/>
    <col min="8704" max="8704" width="11" style="209" customWidth="1"/>
    <col min="8705" max="8705" width="10.85546875" style="209" customWidth="1"/>
    <col min="8706" max="8707" width="11.42578125" style="209" customWidth="1"/>
    <col min="8708" max="8952" width="9.140625" style="209"/>
    <col min="8953" max="8953" width="23.28515625" style="209" customWidth="1"/>
    <col min="8954" max="8954" width="9.5703125" style="209" customWidth="1"/>
    <col min="8955" max="8955" width="11" style="209" customWidth="1"/>
    <col min="8956" max="8956" width="10.5703125" style="209" customWidth="1"/>
    <col min="8957" max="8958" width="10.85546875" style="209" customWidth="1"/>
    <col min="8959" max="8959" width="11.42578125" style="209" customWidth="1"/>
    <col min="8960" max="8960" width="11" style="209" customWidth="1"/>
    <col min="8961" max="8961" width="10.85546875" style="209" customWidth="1"/>
    <col min="8962" max="8963" width="11.42578125" style="209" customWidth="1"/>
    <col min="8964" max="9208" width="9.140625" style="209"/>
    <col min="9209" max="9209" width="23.28515625" style="209" customWidth="1"/>
    <col min="9210" max="9210" width="9.5703125" style="209" customWidth="1"/>
    <col min="9211" max="9211" width="11" style="209" customWidth="1"/>
    <col min="9212" max="9212" width="10.5703125" style="209" customWidth="1"/>
    <col min="9213" max="9214" width="10.85546875" style="209" customWidth="1"/>
    <col min="9215" max="9215" width="11.42578125" style="209" customWidth="1"/>
    <col min="9216" max="9216" width="11" style="209" customWidth="1"/>
    <col min="9217" max="9217" width="10.85546875" style="209" customWidth="1"/>
    <col min="9218" max="9219" width="11.42578125" style="209" customWidth="1"/>
    <col min="9220" max="9464" width="9.140625" style="209"/>
    <col min="9465" max="9465" width="23.28515625" style="209" customWidth="1"/>
    <col min="9466" max="9466" width="9.5703125" style="209" customWidth="1"/>
    <col min="9467" max="9467" width="11" style="209" customWidth="1"/>
    <col min="9468" max="9468" width="10.5703125" style="209" customWidth="1"/>
    <col min="9469" max="9470" width="10.85546875" style="209" customWidth="1"/>
    <col min="9471" max="9471" width="11.42578125" style="209" customWidth="1"/>
    <col min="9472" max="9472" width="11" style="209" customWidth="1"/>
    <col min="9473" max="9473" width="10.85546875" style="209" customWidth="1"/>
    <col min="9474" max="9475" width="11.42578125" style="209" customWidth="1"/>
    <col min="9476" max="9720" width="9.140625" style="209"/>
    <col min="9721" max="9721" width="23.28515625" style="209" customWidth="1"/>
    <col min="9722" max="9722" width="9.5703125" style="209" customWidth="1"/>
    <col min="9723" max="9723" width="11" style="209" customWidth="1"/>
    <col min="9724" max="9724" width="10.5703125" style="209" customWidth="1"/>
    <col min="9725" max="9726" width="10.85546875" style="209" customWidth="1"/>
    <col min="9727" max="9727" width="11.42578125" style="209" customWidth="1"/>
    <col min="9728" max="9728" width="11" style="209" customWidth="1"/>
    <col min="9729" max="9729" width="10.85546875" style="209" customWidth="1"/>
    <col min="9730" max="9731" width="11.42578125" style="209" customWidth="1"/>
    <col min="9732" max="9976" width="9.140625" style="209"/>
    <col min="9977" max="9977" width="23.28515625" style="209" customWidth="1"/>
    <col min="9978" max="9978" width="9.5703125" style="209" customWidth="1"/>
    <col min="9979" max="9979" width="11" style="209" customWidth="1"/>
    <col min="9980" max="9980" width="10.5703125" style="209" customWidth="1"/>
    <col min="9981" max="9982" width="10.85546875" style="209" customWidth="1"/>
    <col min="9983" max="9983" width="11.42578125" style="209" customWidth="1"/>
    <col min="9984" max="9984" width="11" style="209" customWidth="1"/>
    <col min="9985" max="9985" width="10.85546875" style="209" customWidth="1"/>
    <col min="9986" max="9987" width="11.42578125" style="209" customWidth="1"/>
    <col min="9988" max="10232" width="9.140625" style="209"/>
    <col min="10233" max="10233" width="23.28515625" style="209" customWidth="1"/>
    <col min="10234" max="10234" width="9.5703125" style="209" customWidth="1"/>
    <col min="10235" max="10235" width="11" style="209" customWidth="1"/>
    <col min="10236" max="10236" width="10.5703125" style="209" customWidth="1"/>
    <col min="10237" max="10238" width="10.85546875" style="209" customWidth="1"/>
    <col min="10239" max="10239" width="11.42578125" style="209" customWidth="1"/>
    <col min="10240" max="10240" width="11" style="209" customWidth="1"/>
    <col min="10241" max="10241" width="10.85546875" style="209" customWidth="1"/>
    <col min="10242" max="10243" width="11.42578125" style="209" customWidth="1"/>
    <col min="10244" max="10488" width="9.140625" style="209"/>
    <col min="10489" max="10489" width="23.28515625" style="209" customWidth="1"/>
    <col min="10490" max="10490" width="9.5703125" style="209" customWidth="1"/>
    <col min="10491" max="10491" width="11" style="209" customWidth="1"/>
    <col min="10492" max="10492" width="10.5703125" style="209" customWidth="1"/>
    <col min="10493" max="10494" width="10.85546875" style="209" customWidth="1"/>
    <col min="10495" max="10495" width="11.42578125" style="209" customWidth="1"/>
    <col min="10496" max="10496" width="11" style="209" customWidth="1"/>
    <col min="10497" max="10497" width="10.85546875" style="209" customWidth="1"/>
    <col min="10498" max="10499" width="11.42578125" style="209" customWidth="1"/>
    <col min="10500" max="10744" width="9.140625" style="209"/>
    <col min="10745" max="10745" width="23.28515625" style="209" customWidth="1"/>
    <col min="10746" max="10746" width="9.5703125" style="209" customWidth="1"/>
    <col min="10747" max="10747" width="11" style="209" customWidth="1"/>
    <col min="10748" max="10748" width="10.5703125" style="209" customWidth="1"/>
    <col min="10749" max="10750" width="10.85546875" style="209" customWidth="1"/>
    <col min="10751" max="10751" width="11.42578125" style="209" customWidth="1"/>
    <col min="10752" max="10752" width="11" style="209" customWidth="1"/>
    <col min="10753" max="10753" width="10.85546875" style="209" customWidth="1"/>
    <col min="10754" max="10755" width="11.42578125" style="209" customWidth="1"/>
    <col min="10756" max="11000" width="9.140625" style="209"/>
    <col min="11001" max="11001" width="23.28515625" style="209" customWidth="1"/>
    <col min="11002" max="11002" width="9.5703125" style="209" customWidth="1"/>
    <col min="11003" max="11003" width="11" style="209" customWidth="1"/>
    <col min="11004" max="11004" width="10.5703125" style="209" customWidth="1"/>
    <col min="11005" max="11006" width="10.85546875" style="209" customWidth="1"/>
    <col min="11007" max="11007" width="11.42578125" style="209" customWidth="1"/>
    <col min="11008" max="11008" width="11" style="209" customWidth="1"/>
    <col min="11009" max="11009" width="10.85546875" style="209" customWidth="1"/>
    <col min="11010" max="11011" width="11.42578125" style="209" customWidth="1"/>
    <col min="11012" max="11256" width="9.140625" style="209"/>
    <col min="11257" max="11257" width="23.28515625" style="209" customWidth="1"/>
    <col min="11258" max="11258" width="9.5703125" style="209" customWidth="1"/>
    <col min="11259" max="11259" width="11" style="209" customWidth="1"/>
    <col min="11260" max="11260" width="10.5703125" style="209" customWidth="1"/>
    <col min="11261" max="11262" width="10.85546875" style="209" customWidth="1"/>
    <col min="11263" max="11263" width="11.42578125" style="209" customWidth="1"/>
    <col min="11264" max="11264" width="11" style="209" customWidth="1"/>
    <col min="11265" max="11265" width="10.85546875" style="209" customWidth="1"/>
    <col min="11266" max="11267" width="11.42578125" style="209" customWidth="1"/>
    <col min="11268" max="11512" width="9.140625" style="209"/>
    <col min="11513" max="11513" width="23.28515625" style="209" customWidth="1"/>
    <col min="11514" max="11514" width="9.5703125" style="209" customWidth="1"/>
    <col min="11515" max="11515" width="11" style="209" customWidth="1"/>
    <col min="11516" max="11516" width="10.5703125" style="209" customWidth="1"/>
    <col min="11517" max="11518" width="10.85546875" style="209" customWidth="1"/>
    <col min="11519" max="11519" width="11.42578125" style="209" customWidth="1"/>
    <col min="11520" max="11520" width="11" style="209" customWidth="1"/>
    <col min="11521" max="11521" width="10.85546875" style="209" customWidth="1"/>
    <col min="11522" max="11523" width="11.42578125" style="209" customWidth="1"/>
    <col min="11524" max="11768" width="9.140625" style="209"/>
    <col min="11769" max="11769" width="23.28515625" style="209" customWidth="1"/>
    <col min="11770" max="11770" width="9.5703125" style="209" customWidth="1"/>
    <col min="11771" max="11771" width="11" style="209" customWidth="1"/>
    <col min="11772" max="11772" width="10.5703125" style="209" customWidth="1"/>
    <col min="11773" max="11774" width="10.85546875" style="209" customWidth="1"/>
    <col min="11775" max="11775" width="11.42578125" style="209" customWidth="1"/>
    <col min="11776" max="11776" width="11" style="209" customWidth="1"/>
    <col min="11777" max="11777" width="10.85546875" style="209" customWidth="1"/>
    <col min="11778" max="11779" width="11.42578125" style="209" customWidth="1"/>
    <col min="11780" max="12024" width="9.140625" style="209"/>
    <col min="12025" max="12025" width="23.28515625" style="209" customWidth="1"/>
    <col min="12026" max="12026" width="9.5703125" style="209" customWidth="1"/>
    <col min="12027" max="12027" width="11" style="209" customWidth="1"/>
    <col min="12028" max="12028" width="10.5703125" style="209" customWidth="1"/>
    <col min="12029" max="12030" width="10.85546875" style="209" customWidth="1"/>
    <col min="12031" max="12031" width="11.42578125" style="209" customWidth="1"/>
    <col min="12032" max="12032" width="11" style="209" customWidth="1"/>
    <col min="12033" max="12033" width="10.85546875" style="209" customWidth="1"/>
    <col min="12034" max="12035" width="11.42578125" style="209" customWidth="1"/>
    <col min="12036" max="12280" width="9.140625" style="209"/>
    <col min="12281" max="12281" width="23.28515625" style="209" customWidth="1"/>
    <col min="12282" max="12282" width="9.5703125" style="209" customWidth="1"/>
    <col min="12283" max="12283" width="11" style="209" customWidth="1"/>
    <col min="12284" max="12284" width="10.5703125" style="209" customWidth="1"/>
    <col min="12285" max="12286" width="10.85546875" style="209" customWidth="1"/>
    <col min="12287" max="12287" width="11.42578125" style="209" customWidth="1"/>
    <col min="12288" max="12288" width="11" style="209" customWidth="1"/>
    <col min="12289" max="12289" width="10.85546875" style="209" customWidth="1"/>
    <col min="12290" max="12291" width="11.42578125" style="209" customWidth="1"/>
    <col min="12292" max="12536" width="9.140625" style="209"/>
    <col min="12537" max="12537" width="23.28515625" style="209" customWidth="1"/>
    <col min="12538" max="12538" width="9.5703125" style="209" customWidth="1"/>
    <col min="12539" max="12539" width="11" style="209" customWidth="1"/>
    <col min="12540" max="12540" width="10.5703125" style="209" customWidth="1"/>
    <col min="12541" max="12542" width="10.85546875" style="209" customWidth="1"/>
    <col min="12543" max="12543" width="11.42578125" style="209" customWidth="1"/>
    <col min="12544" max="12544" width="11" style="209" customWidth="1"/>
    <col min="12545" max="12545" width="10.85546875" style="209" customWidth="1"/>
    <col min="12546" max="12547" width="11.42578125" style="209" customWidth="1"/>
    <col min="12548" max="12792" width="9.140625" style="209"/>
    <col min="12793" max="12793" width="23.28515625" style="209" customWidth="1"/>
    <col min="12794" max="12794" width="9.5703125" style="209" customWidth="1"/>
    <col min="12795" max="12795" width="11" style="209" customWidth="1"/>
    <col min="12796" max="12796" width="10.5703125" style="209" customWidth="1"/>
    <col min="12797" max="12798" width="10.85546875" style="209" customWidth="1"/>
    <col min="12799" max="12799" width="11.42578125" style="209" customWidth="1"/>
    <col min="12800" max="12800" width="11" style="209" customWidth="1"/>
    <col min="12801" max="12801" width="10.85546875" style="209" customWidth="1"/>
    <col min="12802" max="12803" width="11.42578125" style="209" customWidth="1"/>
    <col min="12804" max="13048" width="9.140625" style="209"/>
    <col min="13049" max="13049" width="23.28515625" style="209" customWidth="1"/>
    <col min="13050" max="13050" width="9.5703125" style="209" customWidth="1"/>
    <col min="13051" max="13051" width="11" style="209" customWidth="1"/>
    <col min="13052" max="13052" width="10.5703125" style="209" customWidth="1"/>
    <col min="13053" max="13054" width="10.85546875" style="209" customWidth="1"/>
    <col min="13055" max="13055" width="11.42578125" style="209" customWidth="1"/>
    <col min="13056" max="13056" width="11" style="209" customWidth="1"/>
    <col min="13057" max="13057" width="10.85546875" style="209" customWidth="1"/>
    <col min="13058" max="13059" width="11.42578125" style="209" customWidth="1"/>
    <col min="13060" max="13304" width="9.140625" style="209"/>
    <col min="13305" max="13305" width="23.28515625" style="209" customWidth="1"/>
    <col min="13306" max="13306" width="9.5703125" style="209" customWidth="1"/>
    <col min="13307" max="13307" width="11" style="209" customWidth="1"/>
    <col min="13308" max="13308" width="10.5703125" style="209" customWidth="1"/>
    <col min="13309" max="13310" width="10.85546875" style="209" customWidth="1"/>
    <col min="13311" max="13311" width="11.42578125" style="209" customWidth="1"/>
    <col min="13312" max="13312" width="11" style="209" customWidth="1"/>
    <col min="13313" max="13313" width="10.85546875" style="209" customWidth="1"/>
    <col min="13314" max="13315" width="11.42578125" style="209" customWidth="1"/>
    <col min="13316" max="13560" width="9.140625" style="209"/>
    <col min="13561" max="13561" width="23.28515625" style="209" customWidth="1"/>
    <col min="13562" max="13562" width="9.5703125" style="209" customWidth="1"/>
    <col min="13563" max="13563" width="11" style="209" customWidth="1"/>
    <col min="13564" max="13564" width="10.5703125" style="209" customWidth="1"/>
    <col min="13565" max="13566" width="10.85546875" style="209" customWidth="1"/>
    <col min="13567" max="13567" width="11.42578125" style="209" customWidth="1"/>
    <col min="13568" max="13568" width="11" style="209" customWidth="1"/>
    <col min="13569" max="13569" width="10.85546875" style="209" customWidth="1"/>
    <col min="13570" max="13571" width="11.42578125" style="209" customWidth="1"/>
    <col min="13572" max="13816" width="9.140625" style="209"/>
    <col min="13817" max="13817" width="23.28515625" style="209" customWidth="1"/>
    <col min="13818" max="13818" width="9.5703125" style="209" customWidth="1"/>
    <col min="13819" max="13819" width="11" style="209" customWidth="1"/>
    <col min="13820" max="13820" width="10.5703125" style="209" customWidth="1"/>
    <col min="13821" max="13822" width="10.85546875" style="209" customWidth="1"/>
    <col min="13823" max="13823" width="11.42578125" style="209" customWidth="1"/>
    <col min="13824" max="13824" width="11" style="209" customWidth="1"/>
    <col min="13825" max="13825" width="10.85546875" style="209" customWidth="1"/>
    <col min="13826" max="13827" width="11.42578125" style="209" customWidth="1"/>
    <col min="13828" max="14072" width="9.140625" style="209"/>
    <col min="14073" max="14073" width="23.28515625" style="209" customWidth="1"/>
    <col min="14074" max="14074" width="9.5703125" style="209" customWidth="1"/>
    <col min="14075" max="14075" width="11" style="209" customWidth="1"/>
    <col min="14076" max="14076" width="10.5703125" style="209" customWidth="1"/>
    <col min="14077" max="14078" width="10.85546875" style="209" customWidth="1"/>
    <col min="14079" max="14079" width="11.42578125" style="209" customWidth="1"/>
    <col min="14080" max="14080" width="11" style="209" customWidth="1"/>
    <col min="14081" max="14081" width="10.85546875" style="209" customWidth="1"/>
    <col min="14082" max="14083" width="11.42578125" style="209" customWidth="1"/>
    <col min="14084" max="14328" width="9.140625" style="209"/>
    <col min="14329" max="14329" width="23.28515625" style="209" customWidth="1"/>
    <col min="14330" max="14330" width="9.5703125" style="209" customWidth="1"/>
    <col min="14331" max="14331" width="11" style="209" customWidth="1"/>
    <col min="14332" max="14332" width="10.5703125" style="209" customWidth="1"/>
    <col min="14333" max="14334" width="10.85546875" style="209" customWidth="1"/>
    <col min="14335" max="14335" width="11.42578125" style="209" customWidth="1"/>
    <col min="14336" max="14336" width="11" style="209" customWidth="1"/>
    <col min="14337" max="14337" width="10.85546875" style="209" customWidth="1"/>
    <col min="14338" max="14339" width="11.42578125" style="209" customWidth="1"/>
    <col min="14340" max="14584" width="9.140625" style="209"/>
    <col min="14585" max="14585" width="23.28515625" style="209" customWidth="1"/>
    <col min="14586" max="14586" width="9.5703125" style="209" customWidth="1"/>
    <col min="14587" max="14587" width="11" style="209" customWidth="1"/>
    <col min="14588" max="14588" width="10.5703125" style="209" customWidth="1"/>
    <col min="14589" max="14590" width="10.85546875" style="209" customWidth="1"/>
    <col min="14591" max="14591" width="11.42578125" style="209" customWidth="1"/>
    <col min="14592" max="14592" width="11" style="209" customWidth="1"/>
    <col min="14593" max="14593" width="10.85546875" style="209" customWidth="1"/>
    <col min="14594" max="14595" width="11.42578125" style="209" customWidth="1"/>
    <col min="14596" max="14840" width="9.140625" style="209"/>
    <col min="14841" max="14841" width="23.28515625" style="209" customWidth="1"/>
    <col min="14842" max="14842" width="9.5703125" style="209" customWidth="1"/>
    <col min="14843" max="14843" width="11" style="209" customWidth="1"/>
    <col min="14844" max="14844" width="10.5703125" style="209" customWidth="1"/>
    <col min="14845" max="14846" width="10.85546875" style="209" customWidth="1"/>
    <col min="14847" max="14847" width="11.42578125" style="209" customWidth="1"/>
    <col min="14848" max="14848" width="11" style="209" customWidth="1"/>
    <col min="14849" max="14849" width="10.85546875" style="209" customWidth="1"/>
    <col min="14850" max="14851" width="11.42578125" style="209" customWidth="1"/>
    <col min="14852" max="15096" width="9.140625" style="209"/>
    <col min="15097" max="15097" width="23.28515625" style="209" customWidth="1"/>
    <col min="15098" max="15098" width="9.5703125" style="209" customWidth="1"/>
    <col min="15099" max="15099" width="11" style="209" customWidth="1"/>
    <col min="15100" max="15100" width="10.5703125" style="209" customWidth="1"/>
    <col min="15101" max="15102" width="10.85546875" style="209" customWidth="1"/>
    <col min="15103" max="15103" width="11.42578125" style="209" customWidth="1"/>
    <col min="15104" max="15104" width="11" style="209" customWidth="1"/>
    <col min="15105" max="15105" width="10.85546875" style="209" customWidth="1"/>
    <col min="15106" max="15107" width="11.42578125" style="209" customWidth="1"/>
    <col min="15108" max="15352" width="9.140625" style="209"/>
    <col min="15353" max="15353" width="23.28515625" style="209" customWidth="1"/>
    <col min="15354" max="15354" width="9.5703125" style="209" customWidth="1"/>
    <col min="15355" max="15355" width="11" style="209" customWidth="1"/>
    <col min="15356" max="15356" width="10.5703125" style="209" customWidth="1"/>
    <col min="15357" max="15358" width="10.85546875" style="209" customWidth="1"/>
    <col min="15359" max="15359" width="11.42578125" style="209" customWidth="1"/>
    <col min="15360" max="15360" width="11" style="209" customWidth="1"/>
    <col min="15361" max="15361" width="10.85546875" style="209" customWidth="1"/>
    <col min="15362" max="15363" width="11.42578125" style="209" customWidth="1"/>
    <col min="15364" max="15608" width="9.140625" style="209"/>
    <col min="15609" max="15609" width="23.28515625" style="209" customWidth="1"/>
    <col min="15610" max="15610" width="9.5703125" style="209" customWidth="1"/>
    <col min="15611" max="15611" width="11" style="209" customWidth="1"/>
    <col min="15612" max="15612" width="10.5703125" style="209" customWidth="1"/>
    <col min="15613" max="15614" width="10.85546875" style="209" customWidth="1"/>
    <col min="15615" max="15615" width="11.42578125" style="209" customWidth="1"/>
    <col min="15616" max="15616" width="11" style="209" customWidth="1"/>
    <col min="15617" max="15617" width="10.85546875" style="209" customWidth="1"/>
    <col min="15618" max="15619" width="11.42578125" style="209" customWidth="1"/>
    <col min="15620" max="15864" width="9.140625" style="209"/>
    <col min="15865" max="15865" width="23.28515625" style="209" customWidth="1"/>
    <col min="15866" max="15866" width="9.5703125" style="209" customWidth="1"/>
    <col min="15867" max="15867" width="11" style="209" customWidth="1"/>
    <col min="15868" max="15868" width="10.5703125" style="209" customWidth="1"/>
    <col min="15869" max="15870" width="10.85546875" style="209" customWidth="1"/>
    <col min="15871" max="15871" width="11.42578125" style="209" customWidth="1"/>
    <col min="15872" max="15872" width="11" style="209" customWidth="1"/>
    <col min="15873" max="15873" width="10.85546875" style="209" customWidth="1"/>
    <col min="15874" max="15875" width="11.42578125" style="209" customWidth="1"/>
    <col min="15876" max="16120" width="9.140625" style="209"/>
    <col min="16121" max="16121" width="23.28515625" style="209" customWidth="1"/>
    <col min="16122" max="16122" width="9.5703125" style="209" customWidth="1"/>
    <col min="16123" max="16123" width="11" style="209" customWidth="1"/>
    <col min="16124" max="16124" width="10.5703125" style="209" customWidth="1"/>
    <col min="16125" max="16126" width="10.85546875" style="209" customWidth="1"/>
    <col min="16127" max="16127" width="11.42578125" style="209" customWidth="1"/>
    <col min="16128" max="16128" width="11" style="209" customWidth="1"/>
    <col min="16129" max="16129" width="10.85546875" style="209" customWidth="1"/>
    <col min="16130" max="16131" width="11.42578125" style="209" customWidth="1"/>
    <col min="16132" max="16384" width="9.140625" style="209"/>
  </cols>
  <sheetData>
    <row r="1" spans="1:15" ht="28.5" customHeight="1" x14ac:dyDescent="0.2">
      <c r="A1" s="417" t="s">
        <v>161</v>
      </c>
      <c r="B1" s="417"/>
      <c r="C1" s="417"/>
      <c r="D1" s="417"/>
      <c r="E1" s="417"/>
      <c r="F1" s="417"/>
      <c r="G1" s="417"/>
    </row>
    <row r="2" spans="1:15" ht="12" customHeight="1" x14ac:dyDescent="0.2">
      <c r="A2" s="210"/>
      <c r="B2" s="210"/>
      <c r="C2" s="210"/>
      <c r="D2" s="210"/>
      <c r="G2" s="211" t="s">
        <v>139</v>
      </c>
    </row>
    <row r="3" spans="1:15" ht="18.75" customHeight="1" x14ac:dyDescent="0.2">
      <c r="A3" s="413"/>
      <c r="B3" s="410" t="s">
        <v>162</v>
      </c>
      <c r="C3" s="410"/>
      <c r="D3" s="410"/>
      <c r="E3" s="410" t="s">
        <v>66</v>
      </c>
      <c r="F3" s="410"/>
      <c r="G3" s="365"/>
      <c r="H3" s="324"/>
    </row>
    <row r="4" spans="1:15" ht="16.5" customHeight="1" x14ac:dyDescent="0.2">
      <c r="A4" s="413"/>
      <c r="B4" s="410" t="s">
        <v>156</v>
      </c>
      <c r="C4" s="410"/>
      <c r="D4" s="410"/>
      <c r="E4" s="410" t="s">
        <v>156</v>
      </c>
      <c r="F4" s="410"/>
      <c r="G4" s="365"/>
      <c r="H4" s="324"/>
    </row>
    <row r="5" spans="1:15" ht="39.75" customHeight="1" x14ac:dyDescent="0.2">
      <c r="A5" s="413"/>
      <c r="B5" s="272" t="s">
        <v>174</v>
      </c>
      <c r="C5" s="272" t="s">
        <v>75</v>
      </c>
      <c r="D5" s="272" t="s">
        <v>183</v>
      </c>
      <c r="E5" s="272" t="s">
        <v>174</v>
      </c>
      <c r="F5" s="272" t="s">
        <v>75</v>
      </c>
      <c r="G5" s="323" t="s">
        <v>183</v>
      </c>
      <c r="H5" s="324"/>
    </row>
    <row r="6" spans="1:15" x14ac:dyDescent="0.2">
      <c r="A6" s="140" t="s">
        <v>83</v>
      </c>
      <c r="B6" s="126">
        <f>SUM(B7:B24)</f>
        <v>7866</v>
      </c>
      <c r="C6" s="126">
        <f>SUM(C7:C24)</f>
        <v>5643</v>
      </c>
      <c r="D6" s="128">
        <f>B6/C6%</f>
        <v>139.39393939393941</v>
      </c>
      <c r="E6" s="126">
        <f>SUM(E7:E24)</f>
        <v>10523</v>
      </c>
      <c r="F6" s="126">
        <f>SUM(F7:F24)</f>
        <v>12586</v>
      </c>
      <c r="G6" s="128">
        <f>E6/F6%</f>
        <v>83.60877165104084</v>
      </c>
      <c r="H6" s="146"/>
      <c r="I6" s="75"/>
      <c r="J6" s="129"/>
      <c r="K6" s="129"/>
      <c r="L6" s="75"/>
      <c r="M6" s="75"/>
      <c r="N6" s="75"/>
      <c r="O6" s="75"/>
    </row>
    <row r="7" spans="1:15" x14ac:dyDescent="0.2">
      <c r="A7" s="140" t="s">
        <v>84</v>
      </c>
      <c r="B7" s="126">
        <v>222</v>
      </c>
      <c r="C7" s="126">
        <v>197</v>
      </c>
      <c r="D7" s="128">
        <f t="shared" ref="D7:D23" si="0">B7/C7%</f>
        <v>112.69035532994924</v>
      </c>
      <c r="E7" s="126">
        <v>710</v>
      </c>
      <c r="F7" s="126">
        <v>1718</v>
      </c>
      <c r="G7" s="128">
        <f t="shared" ref="G7:G24" si="1">E7/F7%</f>
        <v>41.327124563445871</v>
      </c>
      <c r="H7" s="146"/>
      <c r="I7" s="75"/>
      <c r="J7" s="129"/>
      <c r="K7" s="129"/>
      <c r="L7" s="75"/>
      <c r="M7" s="75"/>
      <c r="N7" s="75"/>
      <c r="O7" s="75"/>
    </row>
    <row r="8" spans="1:15" x14ac:dyDescent="0.2">
      <c r="A8" s="140" t="s">
        <v>85</v>
      </c>
      <c r="B8" s="126">
        <v>929</v>
      </c>
      <c r="C8" s="126">
        <v>1069</v>
      </c>
      <c r="D8" s="128">
        <f t="shared" si="0"/>
        <v>86.903648269410667</v>
      </c>
      <c r="E8" s="126">
        <v>672</v>
      </c>
      <c r="F8" s="126">
        <v>248</v>
      </c>
      <c r="G8" s="128">
        <f t="shared" si="1"/>
        <v>270.9677419354839</v>
      </c>
      <c r="H8" s="146"/>
      <c r="I8" s="75"/>
      <c r="J8" s="129"/>
      <c r="K8" s="129"/>
      <c r="L8" s="75"/>
      <c r="M8" s="75"/>
      <c r="N8" s="75"/>
      <c r="O8" s="75"/>
    </row>
    <row r="9" spans="1:15" x14ac:dyDescent="0.2">
      <c r="A9" s="140" t="s">
        <v>86</v>
      </c>
      <c r="B9" s="126">
        <v>949</v>
      </c>
      <c r="C9" s="126">
        <v>183</v>
      </c>
      <c r="D9" s="128">
        <f t="shared" si="0"/>
        <v>518.57923497267757</v>
      </c>
      <c r="E9" s="126">
        <v>2518</v>
      </c>
      <c r="F9" s="126">
        <v>317</v>
      </c>
      <c r="G9" s="128">
        <f>E9/F9%</f>
        <v>794.32176656151421</v>
      </c>
      <c r="H9" s="146"/>
      <c r="I9" s="75"/>
      <c r="J9" s="129"/>
      <c r="K9" s="129"/>
      <c r="L9" s="75"/>
      <c r="M9" s="75"/>
      <c r="N9" s="75"/>
      <c r="O9" s="75"/>
    </row>
    <row r="10" spans="1:15" x14ac:dyDescent="0.2">
      <c r="A10" s="140" t="s">
        <v>87</v>
      </c>
      <c r="B10" s="126">
        <v>700</v>
      </c>
      <c r="C10" s="126">
        <v>474</v>
      </c>
      <c r="D10" s="128">
        <f t="shared" si="0"/>
        <v>147.67932489451476</v>
      </c>
      <c r="E10" s="126">
        <v>2333</v>
      </c>
      <c r="F10" s="126">
        <v>2806</v>
      </c>
      <c r="G10" s="128">
        <f t="shared" si="1"/>
        <v>83.143264433357089</v>
      </c>
      <c r="H10" s="146"/>
      <c r="I10" s="75"/>
      <c r="J10" s="129"/>
      <c r="K10" s="129"/>
      <c r="L10" s="75"/>
      <c r="M10" s="75"/>
      <c r="N10" s="75"/>
      <c r="O10" s="75"/>
    </row>
    <row r="11" spans="1:15" x14ac:dyDescent="0.2">
      <c r="A11" s="140" t="s">
        <v>88</v>
      </c>
      <c r="B11" s="126">
        <v>30</v>
      </c>
      <c r="C11" s="126">
        <v>57</v>
      </c>
      <c r="D11" s="128">
        <f t="shared" si="0"/>
        <v>52.631578947368425</v>
      </c>
      <c r="E11" s="126">
        <v>205</v>
      </c>
      <c r="F11" s="126">
        <v>408</v>
      </c>
      <c r="G11" s="128">
        <f t="shared" si="1"/>
        <v>50.245098039215684</v>
      </c>
      <c r="H11" s="146"/>
      <c r="I11" s="75"/>
      <c r="J11" s="129"/>
      <c r="K11" s="129"/>
      <c r="L11" s="75"/>
      <c r="M11" s="75"/>
      <c r="N11" s="75"/>
      <c r="O11" s="75"/>
    </row>
    <row r="12" spans="1:15" x14ac:dyDescent="0.2">
      <c r="A12" s="140" t="s">
        <v>89</v>
      </c>
      <c r="B12" s="126">
        <v>131</v>
      </c>
      <c r="C12" s="126">
        <v>143</v>
      </c>
      <c r="D12" s="128">
        <f t="shared" si="0"/>
        <v>91.608391608391614</v>
      </c>
      <c r="E12" s="126">
        <v>262</v>
      </c>
      <c r="F12" s="126">
        <v>178</v>
      </c>
      <c r="G12" s="128">
        <f t="shared" si="1"/>
        <v>147.19101123595505</v>
      </c>
      <c r="H12" s="146"/>
      <c r="I12" s="75"/>
      <c r="J12" s="129"/>
      <c r="K12" s="129"/>
      <c r="L12" s="75"/>
      <c r="M12" s="75"/>
      <c r="N12" s="75"/>
      <c r="O12" s="75"/>
    </row>
    <row r="13" spans="1:15" x14ac:dyDescent="0.2">
      <c r="A13" s="140" t="s">
        <v>90</v>
      </c>
      <c r="B13" s="126">
        <v>642</v>
      </c>
      <c r="C13" s="126">
        <v>218</v>
      </c>
      <c r="D13" s="128">
        <f t="shared" si="0"/>
        <v>294.49541284403665</v>
      </c>
      <c r="E13" s="126">
        <v>51</v>
      </c>
      <c r="F13" s="126">
        <v>114</v>
      </c>
      <c r="G13" s="128">
        <f t="shared" si="1"/>
        <v>44.736842105263165</v>
      </c>
      <c r="H13" s="146"/>
      <c r="I13" s="75"/>
      <c r="J13" s="129"/>
      <c r="K13" s="129"/>
      <c r="L13" s="75"/>
      <c r="M13" s="75"/>
      <c r="N13" s="75"/>
      <c r="O13" s="75"/>
    </row>
    <row r="14" spans="1:15" x14ac:dyDescent="0.2">
      <c r="A14" s="140" t="s">
        <v>91</v>
      </c>
      <c r="B14" s="126">
        <v>377</v>
      </c>
      <c r="C14" s="126">
        <v>495</v>
      </c>
      <c r="D14" s="128">
        <f t="shared" si="0"/>
        <v>76.161616161616152</v>
      </c>
      <c r="E14" s="126">
        <v>1602</v>
      </c>
      <c r="F14" s="126">
        <v>4829</v>
      </c>
      <c r="G14" s="128">
        <f t="shared" si="1"/>
        <v>33.17457030441085</v>
      </c>
      <c r="H14" s="146"/>
      <c r="I14" s="75"/>
      <c r="J14" s="129"/>
      <c r="K14" s="129"/>
      <c r="L14" s="75"/>
      <c r="M14" s="75"/>
      <c r="N14" s="75"/>
      <c r="O14" s="75"/>
    </row>
    <row r="15" spans="1:15" x14ac:dyDescent="0.2">
      <c r="A15" s="140" t="s">
        <v>92</v>
      </c>
      <c r="B15" s="126">
        <v>149</v>
      </c>
      <c r="C15" s="126">
        <v>79</v>
      </c>
      <c r="D15" s="128">
        <f t="shared" si="0"/>
        <v>188.60759493670886</v>
      </c>
      <c r="E15" s="126">
        <v>557</v>
      </c>
      <c r="F15" s="126">
        <v>323</v>
      </c>
      <c r="G15" s="128">
        <f t="shared" si="1"/>
        <v>172.44582043343652</v>
      </c>
      <c r="H15" s="146"/>
      <c r="I15" s="75"/>
      <c r="J15" s="129"/>
      <c r="K15" s="129"/>
      <c r="L15" s="75"/>
      <c r="M15" s="75"/>
      <c r="N15" s="75"/>
      <c r="O15" s="75"/>
    </row>
    <row r="16" spans="1:15" ht="14.25" customHeight="1" x14ac:dyDescent="0.2">
      <c r="A16" s="140" t="s">
        <v>93</v>
      </c>
      <c r="B16" s="126">
        <v>1501</v>
      </c>
      <c r="C16" s="126">
        <v>888</v>
      </c>
      <c r="D16" s="128">
        <f>B16/C16%</f>
        <v>169.03153153153153</v>
      </c>
      <c r="E16" s="126">
        <v>162</v>
      </c>
      <c r="F16" s="126">
        <v>111</v>
      </c>
      <c r="G16" s="128">
        <f>E16/F16%</f>
        <v>145.94594594594594</v>
      </c>
      <c r="H16" s="146"/>
      <c r="I16" s="75"/>
      <c r="J16" s="129"/>
      <c r="K16" s="129"/>
      <c r="L16" s="75"/>
      <c r="M16" s="75"/>
      <c r="N16" s="75"/>
      <c r="O16" s="75"/>
    </row>
    <row r="17" spans="1:16" ht="14.25" customHeight="1" x14ac:dyDescent="0.2">
      <c r="A17" s="140" t="s">
        <v>94</v>
      </c>
      <c r="B17" s="126">
        <v>5</v>
      </c>
      <c r="C17" s="126">
        <v>18</v>
      </c>
      <c r="D17" s="128">
        <f t="shared" si="0"/>
        <v>27.777777777777779</v>
      </c>
      <c r="E17" s="126">
        <v>38</v>
      </c>
      <c r="F17" s="126">
        <v>7</v>
      </c>
      <c r="G17" s="128">
        <f t="shared" si="1"/>
        <v>542.85714285714278</v>
      </c>
      <c r="H17" s="146"/>
      <c r="I17" s="75"/>
      <c r="J17" s="129"/>
      <c r="K17" s="129"/>
      <c r="L17" s="75"/>
      <c r="M17" s="75"/>
      <c r="N17" s="75"/>
      <c r="O17" s="75"/>
    </row>
    <row r="18" spans="1:16" ht="14.25" customHeight="1" x14ac:dyDescent="0.2">
      <c r="A18" s="140" t="s">
        <v>95</v>
      </c>
      <c r="B18" s="126">
        <v>15</v>
      </c>
      <c r="C18" s="126">
        <v>26</v>
      </c>
      <c r="D18" s="128">
        <f t="shared" si="0"/>
        <v>57.692307692307693</v>
      </c>
      <c r="E18" s="126">
        <v>267</v>
      </c>
      <c r="F18" s="126">
        <v>391</v>
      </c>
      <c r="G18" s="128">
        <f t="shared" si="1"/>
        <v>68.286445012787723</v>
      </c>
      <c r="H18" s="146"/>
      <c r="I18" s="75"/>
      <c r="J18" s="129"/>
      <c r="K18" s="129"/>
      <c r="L18" s="75"/>
      <c r="M18" s="75"/>
      <c r="N18" s="75"/>
      <c r="O18" s="75"/>
    </row>
    <row r="19" spans="1:16" ht="14.25" customHeight="1" x14ac:dyDescent="0.2">
      <c r="A19" s="140" t="s">
        <v>96</v>
      </c>
      <c r="B19" s="126">
        <v>758</v>
      </c>
      <c r="C19" s="126">
        <v>629</v>
      </c>
      <c r="D19" s="128">
        <f t="shared" si="0"/>
        <v>120.5087440381558</v>
      </c>
      <c r="E19" s="126">
        <v>154</v>
      </c>
      <c r="F19" s="126">
        <v>128</v>
      </c>
      <c r="G19" s="128">
        <f t="shared" si="1"/>
        <v>120.3125</v>
      </c>
      <c r="H19" s="146"/>
      <c r="I19" s="75"/>
      <c r="J19" s="129"/>
      <c r="K19" s="129"/>
      <c r="L19" s="75"/>
      <c r="M19" s="75"/>
      <c r="N19" s="75"/>
      <c r="O19" s="75"/>
    </row>
    <row r="20" spans="1:16" ht="14.25" customHeight="1" x14ac:dyDescent="0.2">
      <c r="A20" s="140" t="s">
        <v>97</v>
      </c>
      <c r="B20" s="126">
        <v>901</v>
      </c>
      <c r="C20" s="126">
        <v>808</v>
      </c>
      <c r="D20" s="128">
        <f t="shared" si="0"/>
        <v>111.50990099009901</v>
      </c>
      <c r="E20" s="126">
        <v>152</v>
      </c>
      <c r="F20" s="126">
        <v>69</v>
      </c>
      <c r="G20" s="128">
        <f t="shared" si="1"/>
        <v>220.28985507246378</v>
      </c>
      <c r="H20" s="146"/>
      <c r="I20" s="75"/>
      <c r="J20" s="129"/>
      <c r="K20" s="129"/>
      <c r="L20" s="75"/>
      <c r="M20" s="75"/>
      <c r="N20" s="75"/>
      <c r="O20" s="75"/>
    </row>
    <row r="21" spans="1:16" ht="14.25" customHeight="1" x14ac:dyDescent="0.2">
      <c r="A21" s="140" t="s">
        <v>182</v>
      </c>
      <c r="B21" s="126">
        <v>119</v>
      </c>
      <c r="C21" s="126">
        <v>96</v>
      </c>
      <c r="D21" s="128">
        <f t="shared" si="0"/>
        <v>123.95833333333334</v>
      </c>
      <c r="E21" s="126">
        <v>662</v>
      </c>
      <c r="F21" s="126">
        <v>864</v>
      </c>
      <c r="G21" s="164">
        <f t="shared" si="1"/>
        <v>76.620370370370367</v>
      </c>
      <c r="H21" s="146"/>
      <c r="I21" s="75"/>
      <c r="J21" s="129"/>
      <c r="K21" s="129"/>
      <c r="L21" s="75"/>
      <c r="M21" s="75"/>
      <c r="N21" s="75"/>
      <c r="O21" s="75"/>
    </row>
    <row r="22" spans="1:16" ht="14.25" customHeight="1" x14ac:dyDescent="0.2">
      <c r="A22" s="140" t="s">
        <v>99</v>
      </c>
      <c r="B22" s="126">
        <v>81</v>
      </c>
      <c r="C22" s="291" t="s">
        <v>181</v>
      </c>
      <c r="D22" s="128" t="s">
        <v>181</v>
      </c>
      <c r="E22" s="126">
        <v>86</v>
      </c>
      <c r="F22" s="126">
        <v>68</v>
      </c>
      <c r="G22" s="164">
        <f t="shared" si="1"/>
        <v>126.4705882352941</v>
      </c>
      <c r="H22" s="146"/>
      <c r="I22" s="79"/>
      <c r="J22" s="129"/>
      <c r="K22" s="129"/>
      <c r="L22" s="75"/>
      <c r="M22" s="75"/>
      <c r="N22" s="75"/>
      <c r="O22" s="75"/>
    </row>
    <row r="23" spans="1:16" ht="14.25" customHeight="1" x14ac:dyDescent="0.2">
      <c r="A23" s="140" t="s">
        <v>100</v>
      </c>
      <c r="B23" s="126">
        <v>357</v>
      </c>
      <c r="C23" s="126">
        <v>263</v>
      </c>
      <c r="D23" s="128">
        <f t="shared" si="0"/>
        <v>135.74144486692015</v>
      </c>
      <c r="E23" s="126">
        <v>80</v>
      </c>
      <c r="F23" s="126">
        <v>6</v>
      </c>
      <c r="G23" s="164">
        <f t="shared" si="1"/>
        <v>1333.3333333333335</v>
      </c>
      <c r="H23" s="146"/>
      <c r="I23" s="75"/>
      <c r="J23" s="129"/>
      <c r="K23" s="129"/>
      <c r="L23" s="75"/>
      <c r="M23" s="75"/>
      <c r="N23" s="75"/>
      <c r="O23" s="75"/>
    </row>
    <row r="24" spans="1:16" x14ac:dyDescent="0.2">
      <c r="A24" s="141" t="s">
        <v>103</v>
      </c>
      <c r="B24" s="134" t="s">
        <v>181</v>
      </c>
      <c r="C24" s="134" t="s">
        <v>181</v>
      </c>
      <c r="D24" s="148" t="s">
        <v>181</v>
      </c>
      <c r="E24" s="133">
        <v>12</v>
      </c>
      <c r="F24" s="133">
        <v>1</v>
      </c>
      <c r="G24" s="148">
        <f t="shared" si="1"/>
        <v>1200</v>
      </c>
      <c r="H24" s="324"/>
    </row>
    <row r="25" spans="1:16" x14ac:dyDescent="0.2">
      <c r="D25" s="295"/>
      <c r="H25" s="324"/>
    </row>
    <row r="26" spans="1:16" x14ac:dyDescent="0.2">
      <c r="A26" s="213"/>
      <c r="B26" s="210"/>
      <c r="C26" s="210"/>
      <c r="D26" s="210"/>
      <c r="H26" s="324"/>
    </row>
    <row r="27" spans="1:16" ht="19.5" customHeight="1" x14ac:dyDescent="0.2">
      <c r="A27" s="413"/>
      <c r="B27" s="410" t="s">
        <v>65</v>
      </c>
      <c r="C27" s="410"/>
      <c r="D27" s="410"/>
      <c r="E27" s="410" t="s">
        <v>64</v>
      </c>
      <c r="F27" s="410"/>
      <c r="G27" s="365"/>
      <c r="H27" s="324"/>
    </row>
    <row r="28" spans="1:16" ht="17.25" customHeight="1" x14ac:dyDescent="0.2">
      <c r="A28" s="413"/>
      <c r="B28" s="410" t="s">
        <v>156</v>
      </c>
      <c r="C28" s="410"/>
      <c r="D28" s="410"/>
      <c r="E28" s="410" t="s">
        <v>156</v>
      </c>
      <c r="F28" s="410"/>
      <c r="G28" s="365"/>
      <c r="H28" s="324"/>
    </row>
    <row r="29" spans="1:16" ht="22.5" x14ac:dyDescent="0.2">
      <c r="A29" s="413"/>
      <c r="B29" s="272" t="s">
        <v>174</v>
      </c>
      <c r="C29" s="272" t="s">
        <v>75</v>
      </c>
      <c r="D29" s="272" t="s">
        <v>183</v>
      </c>
      <c r="E29" s="272" t="s">
        <v>174</v>
      </c>
      <c r="F29" s="272" t="s">
        <v>75</v>
      </c>
      <c r="G29" s="323" t="s">
        <v>183</v>
      </c>
      <c r="H29" s="324"/>
    </row>
    <row r="30" spans="1:16" x14ac:dyDescent="0.2">
      <c r="A30" s="140" t="s">
        <v>83</v>
      </c>
      <c r="B30" s="126">
        <f t="shared" ref="B30:C30" si="2">SUM(B31:B45)</f>
        <v>301</v>
      </c>
      <c r="C30" s="126">
        <f t="shared" si="2"/>
        <v>348</v>
      </c>
      <c r="D30" s="128">
        <f t="shared" ref="D30:D44" si="3">B30/C30*100</f>
        <v>86.494252873563212</v>
      </c>
      <c r="E30" s="126">
        <f>SUM(E31:E45)</f>
        <v>12201</v>
      </c>
      <c r="F30" s="126">
        <f>SUM(F31:F45)</f>
        <v>9193</v>
      </c>
      <c r="G30" s="128">
        <f t="shared" ref="G30:G38" si="4">E30/F30*100</f>
        <v>132.72054824322854</v>
      </c>
      <c r="H30" s="146"/>
      <c r="I30" s="75"/>
      <c r="J30" s="129"/>
      <c r="K30" s="129"/>
      <c r="L30" s="75"/>
      <c r="M30" s="75"/>
      <c r="N30" s="75"/>
      <c r="O30" s="75"/>
      <c r="P30" s="75"/>
    </row>
    <row r="31" spans="1:16" x14ac:dyDescent="0.2">
      <c r="A31" s="140" t="s">
        <v>85</v>
      </c>
      <c r="B31" s="291">
        <v>12</v>
      </c>
      <c r="C31" s="126">
        <v>33</v>
      </c>
      <c r="D31" s="128">
        <f t="shared" si="3"/>
        <v>36.363636363636367</v>
      </c>
      <c r="E31" s="126">
        <v>240</v>
      </c>
      <c r="F31" s="126">
        <v>174</v>
      </c>
      <c r="G31" s="128">
        <f>E31/F31*100</f>
        <v>137.93103448275863</v>
      </c>
      <c r="H31" s="146"/>
      <c r="I31" s="75"/>
      <c r="J31" s="129"/>
      <c r="K31" s="129"/>
      <c r="L31" s="75"/>
      <c r="M31" s="75"/>
      <c r="N31" s="75"/>
      <c r="O31" s="75"/>
      <c r="P31" s="75"/>
    </row>
    <row r="32" spans="1:16" x14ac:dyDescent="0.2">
      <c r="A32" s="140" t="s">
        <v>86</v>
      </c>
      <c r="B32" s="126">
        <v>7</v>
      </c>
      <c r="C32" s="126">
        <v>5</v>
      </c>
      <c r="D32" s="128">
        <f t="shared" si="3"/>
        <v>140</v>
      </c>
      <c r="E32" s="291" t="s">
        <v>181</v>
      </c>
      <c r="F32" s="291" t="s">
        <v>181</v>
      </c>
      <c r="G32" s="128" t="s">
        <v>181</v>
      </c>
      <c r="H32" s="146"/>
      <c r="I32" s="75"/>
      <c r="J32" s="79"/>
      <c r="K32" s="129"/>
      <c r="L32" s="79"/>
      <c r="M32" s="79"/>
      <c r="N32" s="75"/>
      <c r="O32" s="79"/>
      <c r="P32" s="79"/>
    </row>
    <row r="33" spans="1:16" x14ac:dyDescent="0.2">
      <c r="A33" s="140" t="s">
        <v>87</v>
      </c>
      <c r="B33" s="126">
        <v>64</v>
      </c>
      <c r="C33" s="126">
        <v>91</v>
      </c>
      <c r="D33" s="128">
        <f t="shared" si="3"/>
        <v>70.329670329670336</v>
      </c>
      <c r="E33" s="126">
        <v>4543</v>
      </c>
      <c r="F33" s="126">
        <v>2317</v>
      </c>
      <c r="G33" s="128">
        <f t="shared" si="4"/>
        <v>196.07250755287009</v>
      </c>
      <c r="H33" s="146"/>
      <c r="I33" s="75"/>
      <c r="J33" s="129"/>
      <c r="K33" s="129"/>
      <c r="L33" s="75"/>
      <c r="M33" s="75"/>
      <c r="N33" s="75"/>
      <c r="O33" s="75"/>
      <c r="P33" s="75"/>
    </row>
    <row r="34" spans="1:16" x14ac:dyDescent="0.2">
      <c r="A34" s="140" t="s">
        <v>88</v>
      </c>
      <c r="B34" s="126">
        <v>52</v>
      </c>
      <c r="C34" s="126">
        <v>14</v>
      </c>
      <c r="D34" s="128">
        <f t="shared" si="3"/>
        <v>371.42857142857144</v>
      </c>
      <c r="E34" s="126">
        <v>5</v>
      </c>
      <c r="F34" s="291" t="s">
        <v>181</v>
      </c>
      <c r="G34" s="128" t="s">
        <v>181</v>
      </c>
      <c r="H34" s="146"/>
      <c r="I34" s="75"/>
      <c r="J34" s="79"/>
      <c r="K34" s="129"/>
      <c r="L34" s="79"/>
      <c r="M34" s="79"/>
      <c r="N34" s="75"/>
      <c r="O34" s="79"/>
      <c r="P34" s="79"/>
    </row>
    <row r="35" spans="1:16" x14ac:dyDescent="0.2">
      <c r="A35" s="140" t="s">
        <v>89</v>
      </c>
      <c r="B35" s="291">
        <v>1</v>
      </c>
      <c r="C35" s="126">
        <v>1</v>
      </c>
      <c r="D35" s="128">
        <f t="shared" si="3"/>
        <v>100</v>
      </c>
      <c r="E35" s="126">
        <v>14</v>
      </c>
      <c r="F35" s="126">
        <v>7</v>
      </c>
      <c r="G35" s="128">
        <f t="shared" si="4"/>
        <v>200</v>
      </c>
      <c r="H35" s="146"/>
      <c r="I35" s="75"/>
      <c r="J35" s="129"/>
      <c r="K35" s="129"/>
      <c r="L35" s="75"/>
      <c r="M35" s="75"/>
      <c r="N35" s="75"/>
      <c r="O35" s="75"/>
      <c r="P35" s="75"/>
    </row>
    <row r="36" spans="1:16" x14ac:dyDescent="0.2">
      <c r="A36" s="140" t="s">
        <v>90</v>
      </c>
      <c r="B36" s="126">
        <v>43</v>
      </c>
      <c r="C36" s="126">
        <v>38</v>
      </c>
      <c r="D36" s="128">
        <f t="shared" si="3"/>
        <v>113.1578947368421</v>
      </c>
      <c r="E36" s="291">
        <v>1</v>
      </c>
      <c r="F36" s="126">
        <v>8</v>
      </c>
      <c r="G36" s="128">
        <f t="shared" si="4"/>
        <v>12.5</v>
      </c>
      <c r="H36" s="146"/>
      <c r="I36" s="75"/>
      <c r="J36" s="129"/>
      <c r="K36" s="129"/>
      <c r="L36" s="75"/>
      <c r="M36" s="75"/>
      <c r="N36" s="75"/>
      <c r="O36" s="75"/>
      <c r="P36" s="75"/>
    </row>
    <row r="37" spans="1:16" x14ac:dyDescent="0.2">
      <c r="A37" s="140" t="s">
        <v>91</v>
      </c>
      <c r="B37" s="126">
        <v>36</v>
      </c>
      <c r="C37" s="126">
        <v>3</v>
      </c>
      <c r="D37" s="128">
        <f t="shared" si="3"/>
        <v>1200</v>
      </c>
      <c r="E37" s="126">
        <v>1008</v>
      </c>
      <c r="F37" s="126">
        <v>872</v>
      </c>
      <c r="G37" s="128">
        <f t="shared" si="4"/>
        <v>115.59633027522935</v>
      </c>
      <c r="H37" s="146"/>
      <c r="I37" s="75"/>
      <c r="J37" s="129"/>
      <c r="K37" s="129"/>
      <c r="L37" s="75"/>
      <c r="M37" s="75"/>
      <c r="N37" s="75"/>
      <c r="O37" s="75"/>
      <c r="P37" s="75"/>
    </row>
    <row r="38" spans="1:16" x14ac:dyDescent="0.2">
      <c r="A38" s="140" t="s">
        <v>92</v>
      </c>
      <c r="B38" s="291" t="s">
        <v>181</v>
      </c>
      <c r="C38" s="291">
        <v>1</v>
      </c>
      <c r="D38" s="128" t="s">
        <v>181</v>
      </c>
      <c r="E38" s="126">
        <v>2850</v>
      </c>
      <c r="F38" s="126">
        <v>2542</v>
      </c>
      <c r="G38" s="128">
        <f t="shared" si="4"/>
        <v>112.11644374508261</v>
      </c>
      <c r="H38" s="147"/>
      <c r="I38" s="79"/>
      <c r="J38" s="129"/>
      <c r="K38" s="129"/>
      <c r="L38" s="75"/>
      <c r="M38" s="75"/>
      <c r="N38" s="75"/>
      <c r="O38" s="75"/>
      <c r="P38" s="75"/>
    </row>
    <row r="39" spans="1:16" x14ac:dyDescent="0.2">
      <c r="A39" s="140" t="s">
        <v>93</v>
      </c>
      <c r="B39" s="291">
        <v>8</v>
      </c>
      <c r="C39" s="291" t="s">
        <v>181</v>
      </c>
      <c r="D39" s="128" t="s">
        <v>181</v>
      </c>
      <c r="E39" s="126">
        <v>438</v>
      </c>
      <c r="F39" s="126">
        <v>427</v>
      </c>
      <c r="G39" s="128">
        <f>E39/F39*100</f>
        <v>102.57611241217799</v>
      </c>
      <c r="H39" s="146"/>
      <c r="I39" s="75"/>
      <c r="J39" s="129"/>
      <c r="K39" s="129"/>
      <c r="L39" s="75"/>
      <c r="M39" s="75"/>
      <c r="N39" s="75"/>
      <c r="O39" s="75"/>
      <c r="P39" s="75"/>
    </row>
    <row r="40" spans="1:16" x14ac:dyDescent="0.2">
      <c r="A40" s="140" t="s">
        <v>94</v>
      </c>
      <c r="B40" s="126" t="s">
        <v>181</v>
      </c>
      <c r="C40" s="126">
        <v>6</v>
      </c>
      <c r="D40" s="128" t="s">
        <v>181</v>
      </c>
      <c r="E40" s="291" t="s">
        <v>181</v>
      </c>
      <c r="F40" s="291" t="s">
        <v>181</v>
      </c>
      <c r="G40" s="291" t="s">
        <v>181</v>
      </c>
      <c r="H40" s="325"/>
      <c r="I40" s="79"/>
      <c r="J40" s="79"/>
      <c r="K40" s="79"/>
      <c r="L40" s="79"/>
      <c r="M40" s="79"/>
      <c r="N40" s="79"/>
      <c r="O40" s="79"/>
      <c r="P40" s="79"/>
    </row>
    <row r="41" spans="1:16" x14ac:dyDescent="0.2">
      <c r="A41" s="140" t="s">
        <v>95</v>
      </c>
      <c r="B41" s="126">
        <v>68</v>
      </c>
      <c r="C41" s="126">
        <v>136</v>
      </c>
      <c r="D41" s="128">
        <f t="shared" si="3"/>
        <v>50</v>
      </c>
      <c r="E41" s="291" t="s">
        <v>181</v>
      </c>
      <c r="F41" s="291" t="s">
        <v>181</v>
      </c>
      <c r="G41" s="291" t="s">
        <v>181</v>
      </c>
      <c r="H41" s="146"/>
      <c r="I41" s="75"/>
      <c r="J41" s="79"/>
      <c r="K41" s="79"/>
      <c r="L41" s="79"/>
      <c r="M41" s="79"/>
      <c r="N41" s="79"/>
      <c r="O41" s="79"/>
      <c r="P41" s="79"/>
    </row>
    <row r="42" spans="1:16" x14ac:dyDescent="0.2">
      <c r="A42" s="140" t="s">
        <v>96</v>
      </c>
      <c r="B42" s="291" t="s">
        <v>181</v>
      </c>
      <c r="C42" s="291">
        <v>12</v>
      </c>
      <c r="D42" s="128" t="s">
        <v>181</v>
      </c>
      <c r="E42" s="126">
        <v>1</v>
      </c>
      <c r="F42" s="291" t="s">
        <v>181</v>
      </c>
      <c r="G42" s="291" t="s">
        <v>181</v>
      </c>
      <c r="H42" s="146"/>
      <c r="I42" s="79"/>
      <c r="J42" s="129"/>
      <c r="K42" s="129"/>
      <c r="L42" s="75"/>
      <c r="M42" s="75"/>
      <c r="N42" s="75"/>
      <c r="O42" s="75"/>
      <c r="P42" s="75"/>
    </row>
    <row r="43" spans="1:16" x14ac:dyDescent="0.2">
      <c r="A43" s="140" t="s">
        <v>97</v>
      </c>
      <c r="B43" s="126">
        <v>6</v>
      </c>
      <c r="C43" s="291" t="s">
        <v>181</v>
      </c>
      <c r="D43" s="128" t="s">
        <v>181</v>
      </c>
      <c r="E43" s="126">
        <v>2697</v>
      </c>
      <c r="F43" s="126">
        <v>2294</v>
      </c>
      <c r="G43" s="128">
        <f>E43/F43*100</f>
        <v>117.56756756756756</v>
      </c>
      <c r="H43" s="147"/>
      <c r="I43" s="79"/>
      <c r="J43" s="129"/>
      <c r="K43" s="129"/>
      <c r="L43" s="75"/>
      <c r="M43" s="75"/>
      <c r="N43" s="75"/>
      <c r="O43" s="75"/>
      <c r="P43" s="75"/>
    </row>
    <row r="44" spans="1:16" x14ac:dyDescent="0.2">
      <c r="A44" s="140" t="s">
        <v>182</v>
      </c>
      <c r="B44" s="126">
        <v>4</v>
      </c>
      <c r="C44" s="126">
        <v>8</v>
      </c>
      <c r="D44" s="128">
        <f t="shared" si="3"/>
        <v>50</v>
      </c>
      <c r="E44" s="291" t="s">
        <v>181</v>
      </c>
      <c r="F44" s="291" t="s">
        <v>181</v>
      </c>
      <c r="G44" s="128" t="s">
        <v>181</v>
      </c>
      <c r="H44" s="146"/>
      <c r="I44" s="75"/>
      <c r="J44" s="79"/>
      <c r="K44" s="79"/>
      <c r="L44" s="79"/>
      <c r="M44" s="79"/>
      <c r="N44" s="79"/>
      <c r="O44" s="79"/>
      <c r="P44" s="79"/>
    </row>
    <row r="45" spans="1:16" x14ac:dyDescent="0.2">
      <c r="A45" s="141" t="s">
        <v>100</v>
      </c>
      <c r="B45" s="134" t="s">
        <v>181</v>
      </c>
      <c r="C45" s="134" t="s">
        <v>181</v>
      </c>
      <c r="D45" s="134" t="s">
        <v>181</v>
      </c>
      <c r="E45" s="133">
        <v>404</v>
      </c>
      <c r="F45" s="133">
        <v>552</v>
      </c>
      <c r="G45" s="148">
        <f t="shared" ref="G45" si="5">E45/F45*100</f>
        <v>73.188405797101453</v>
      </c>
      <c r="H45" s="324"/>
    </row>
    <row r="46" spans="1:16" x14ac:dyDescent="0.2">
      <c r="B46" s="61"/>
      <c r="H46" s="324"/>
    </row>
    <row r="47" spans="1:16" x14ac:dyDescent="0.2">
      <c r="A47" s="214"/>
      <c r="B47" s="215"/>
      <c r="C47" s="215"/>
      <c r="D47" s="215"/>
      <c r="H47" s="324"/>
    </row>
    <row r="48" spans="1:16" ht="18.75" customHeight="1" x14ac:dyDescent="0.2">
      <c r="A48" s="413"/>
      <c r="B48" s="410" t="s">
        <v>63</v>
      </c>
      <c r="C48" s="410"/>
      <c r="D48" s="410"/>
      <c r="E48" s="410" t="s">
        <v>62</v>
      </c>
      <c r="F48" s="410"/>
      <c r="G48" s="365"/>
      <c r="H48" s="324"/>
    </row>
    <row r="49" spans="1:15" ht="16.5" customHeight="1" x14ac:dyDescent="0.2">
      <c r="A49" s="413"/>
      <c r="B49" s="410" t="s">
        <v>156</v>
      </c>
      <c r="C49" s="410"/>
      <c r="D49" s="410"/>
      <c r="E49" s="410" t="s">
        <v>156</v>
      </c>
      <c r="F49" s="410"/>
      <c r="G49" s="365"/>
      <c r="H49" s="324"/>
    </row>
    <row r="50" spans="1:15" ht="22.5" x14ac:dyDescent="0.2">
      <c r="A50" s="413"/>
      <c r="B50" s="272" t="s">
        <v>174</v>
      </c>
      <c r="C50" s="272" t="s">
        <v>75</v>
      </c>
      <c r="D50" s="272" t="s">
        <v>183</v>
      </c>
      <c r="E50" s="272" t="s">
        <v>174</v>
      </c>
      <c r="F50" s="272" t="s">
        <v>75</v>
      </c>
      <c r="G50" s="323" t="s">
        <v>183</v>
      </c>
      <c r="H50" s="324"/>
    </row>
    <row r="51" spans="1:15" x14ac:dyDescent="0.2">
      <c r="A51" s="140" t="s">
        <v>83</v>
      </c>
      <c r="B51" s="126">
        <f>SUM(B52:B68)</f>
        <v>3162</v>
      </c>
      <c r="C51" s="126">
        <f>SUM(C52:C68)</f>
        <v>1314</v>
      </c>
      <c r="D51" s="128">
        <f>B51/C51%</f>
        <v>240.63926940639269</v>
      </c>
      <c r="E51" s="126">
        <f>SUM(E52:E68)</f>
        <v>106</v>
      </c>
      <c r="F51" s="126">
        <f>SUM(F52:F68)</f>
        <v>206</v>
      </c>
      <c r="G51" s="128">
        <f>E51/F51*100</f>
        <v>51.456310679611647</v>
      </c>
      <c r="H51" s="146"/>
      <c r="I51" s="75"/>
      <c r="J51" s="129"/>
      <c r="K51" s="129"/>
      <c r="L51" s="75"/>
      <c r="M51" s="75"/>
      <c r="N51" s="75"/>
      <c r="O51" s="75"/>
    </row>
    <row r="52" spans="1:15" x14ac:dyDescent="0.2">
      <c r="A52" s="140" t="s">
        <v>84</v>
      </c>
      <c r="B52" s="126">
        <v>41</v>
      </c>
      <c r="C52" s="126">
        <v>54</v>
      </c>
      <c r="D52" s="128">
        <f>B52/C52%</f>
        <v>75.925925925925924</v>
      </c>
      <c r="E52" s="291" t="s">
        <v>181</v>
      </c>
      <c r="F52" s="291" t="s">
        <v>181</v>
      </c>
      <c r="G52" s="291" t="s">
        <v>181</v>
      </c>
      <c r="H52" s="146"/>
      <c r="I52" s="75"/>
      <c r="J52" s="79"/>
      <c r="K52" s="79"/>
      <c r="L52" s="79"/>
      <c r="M52" s="79"/>
      <c r="N52" s="79"/>
      <c r="O52" s="79"/>
    </row>
    <row r="53" spans="1:15" x14ac:dyDescent="0.2">
      <c r="A53" s="140" t="s">
        <v>85</v>
      </c>
      <c r="B53" s="126">
        <v>647</v>
      </c>
      <c r="C53" s="126">
        <v>255</v>
      </c>
      <c r="D53" s="128">
        <f t="shared" ref="D53:D68" si="6">B53/C53%</f>
        <v>253.72549019607845</v>
      </c>
      <c r="E53" s="291" t="s">
        <v>181</v>
      </c>
      <c r="F53" s="291" t="s">
        <v>181</v>
      </c>
      <c r="G53" s="291" t="s">
        <v>181</v>
      </c>
      <c r="H53" s="146"/>
      <c r="I53" s="75"/>
      <c r="J53" s="79"/>
      <c r="K53" s="79"/>
      <c r="L53" s="79"/>
      <c r="M53" s="79"/>
      <c r="N53" s="79"/>
      <c r="O53" s="79"/>
    </row>
    <row r="54" spans="1:15" x14ac:dyDescent="0.2">
      <c r="A54" s="140" t="s">
        <v>86</v>
      </c>
      <c r="B54" s="126">
        <v>477</v>
      </c>
      <c r="C54" s="126">
        <v>93</v>
      </c>
      <c r="D54" s="128">
        <f>B54/C54%</f>
        <v>512.90322580645159</v>
      </c>
      <c r="E54" s="126">
        <v>1</v>
      </c>
      <c r="F54" s="291" t="s">
        <v>181</v>
      </c>
      <c r="G54" s="291" t="s">
        <v>181</v>
      </c>
      <c r="H54" s="146"/>
      <c r="I54" s="75"/>
      <c r="J54" s="79"/>
      <c r="K54" s="79"/>
      <c r="L54" s="79"/>
      <c r="M54" s="79"/>
      <c r="N54" s="79"/>
      <c r="O54" s="79"/>
    </row>
    <row r="55" spans="1:15" x14ac:dyDescent="0.2">
      <c r="A55" s="140" t="s">
        <v>87</v>
      </c>
      <c r="B55" s="126">
        <v>149</v>
      </c>
      <c r="C55" s="126">
        <v>134</v>
      </c>
      <c r="D55" s="128">
        <f t="shared" si="6"/>
        <v>111.19402985074626</v>
      </c>
      <c r="E55" s="126">
        <v>7</v>
      </c>
      <c r="F55" s="126">
        <v>60</v>
      </c>
      <c r="G55" s="128">
        <f>E55/F55*100</f>
        <v>11.666666666666666</v>
      </c>
      <c r="H55" s="146"/>
      <c r="I55" s="75"/>
      <c r="J55" s="129"/>
      <c r="K55" s="129"/>
      <c r="L55" s="75"/>
      <c r="M55" s="75"/>
      <c r="N55" s="75"/>
      <c r="O55" s="75"/>
    </row>
    <row r="56" spans="1:15" x14ac:dyDescent="0.2">
      <c r="A56" s="140" t="s">
        <v>88</v>
      </c>
      <c r="B56" s="126">
        <v>16</v>
      </c>
      <c r="C56" s="126">
        <v>14</v>
      </c>
      <c r="D56" s="128">
        <f t="shared" si="6"/>
        <v>114.28571428571428</v>
      </c>
      <c r="E56" s="126">
        <v>12</v>
      </c>
      <c r="F56" s="126">
        <v>20</v>
      </c>
      <c r="G56" s="128">
        <f>E56/F56*100</f>
        <v>60</v>
      </c>
      <c r="H56" s="146"/>
      <c r="I56" s="75"/>
      <c r="J56" s="129"/>
      <c r="K56" s="129"/>
      <c r="L56" s="75"/>
      <c r="M56" s="75"/>
      <c r="N56" s="75"/>
      <c r="O56" s="75"/>
    </row>
    <row r="57" spans="1:15" x14ac:dyDescent="0.2">
      <c r="A57" s="140" t="s">
        <v>89</v>
      </c>
      <c r="B57" s="126">
        <v>61</v>
      </c>
      <c r="C57" s="126">
        <v>31</v>
      </c>
      <c r="D57" s="128">
        <f t="shared" si="6"/>
        <v>196.7741935483871</v>
      </c>
      <c r="E57" s="291" t="s">
        <v>181</v>
      </c>
      <c r="F57" s="291" t="s">
        <v>181</v>
      </c>
      <c r="G57" s="291" t="s">
        <v>181</v>
      </c>
      <c r="H57" s="146"/>
      <c r="I57" s="75"/>
      <c r="J57" s="79"/>
      <c r="K57" s="79"/>
      <c r="L57" s="79"/>
      <c r="M57" s="79"/>
      <c r="N57" s="79"/>
      <c r="O57" s="79"/>
    </row>
    <row r="58" spans="1:15" x14ac:dyDescent="0.2">
      <c r="A58" s="140" t="s">
        <v>90</v>
      </c>
      <c r="B58" s="126">
        <v>8</v>
      </c>
      <c r="C58" s="126">
        <v>11</v>
      </c>
      <c r="D58" s="128">
        <f t="shared" si="6"/>
        <v>72.727272727272734</v>
      </c>
      <c r="E58" s="291" t="s">
        <v>181</v>
      </c>
      <c r="F58" s="291" t="s">
        <v>181</v>
      </c>
      <c r="G58" s="291" t="s">
        <v>181</v>
      </c>
      <c r="H58" s="146"/>
      <c r="I58" s="75"/>
      <c r="J58" s="79"/>
      <c r="K58" s="129"/>
      <c r="L58" s="79"/>
      <c r="M58" s="79"/>
      <c r="N58" s="75"/>
      <c r="O58" s="79"/>
    </row>
    <row r="59" spans="1:15" ht="13.5" customHeight="1" x14ac:dyDescent="0.2">
      <c r="A59" s="140" t="s">
        <v>91</v>
      </c>
      <c r="B59" s="126">
        <v>78</v>
      </c>
      <c r="C59" s="126">
        <v>48</v>
      </c>
      <c r="D59" s="128">
        <f t="shared" si="6"/>
        <v>162.5</v>
      </c>
      <c r="E59" s="291" t="s">
        <v>181</v>
      </c>
      <c r="F59" s="291" t="s">
        <v>181</v>
      </c>
      <c r="G59" s="291" t="s">
        <v>181</v>
      </c>
      <c r="H59" s="146"/>
      <c r="I59" s="75"/>
      <c r="J59" s="79"/>
      <c r="K59" s="129"/>
      <c r="L59" s="79"/>
      <c r="M59" s="79"/>
      <c r="N59" s="75"/>
      <c r="O59" s="79"/>
    </row>
    <row r="60" spans="1:15" x14ac:dyDescent="0.2">
      <c r="A60" s="140" t="s">
        <v>92</v>
      </c>
      <c r="B60" s="126">
        <v>312</v>
      </c>
      <c r="C60" s="126">
        <v>94</v>
      </c>
      <c r="D60" s="128">
        <f t="shared" si="6"/>
        <v>331.91489361702128</v>
      </c>
      <c r="E60" s="291" t="s">
        <v>181</v>
      </c>
      <c r="F60" s="291" t="s">
        <v>181</v>
      </c>
      <c r="G60" s="291" t="s">
        <v>181</v>
      </c>
      <c r="H60" s="146"/>
      <c r="I60" s="75"/>
      <c r="J60" s="79"/>
      <c r="K60" s="79"/>
      <c r="L60" s="79"/>
      <c r="M60" s="79"/>
      <c r="N60" s="79"/>
      <c r="O60" s="79"/>
    </row>
    <row r="61" spans="1:15" x14ac:dyDescent="0.2">
      <c r="A61" s="140" t="s">
        <v>93</v>
      </c>
      <c r="B61" s="126">
        <v>373</v>
      </c>
      <c r="C61" s="126">
        <v>161</v>
      </c>
      <c r="D61" s="128">
        <f t="shared" si="6"/>
        <v>231.67701863354037</v>
      </c>
      <c r="E61" s="291" t="s">
        <v>181</v>
      </c>
      <c r="F61" s="291" t="s">
        <v>181</v>
      </c>
      <c r="G61" s="291" t="s">
        <v>181</v>
      </c>
      <c r="H61" s="146"/>
      <c r="I61" s="75"/>
      <c r="J61" s="129"/>
      <c r="K61" s="79"/>
      <c r="L61" s="79"/>
      <c r="M61" s="75"/>
      <c r="N61" s="79"/>
      <c r="O61" s="79"/>
    </row>
    <row r="62" spans="1:15" x14ac:dyDescent="0.2">
      <c r="A62" s="140" t="s">
        <v>94</v>
      </c>
      <c r="B62" s="126">
        <v>1</v>
      </c>
      <c r="C62" s="126">
        <v>10</v>
      </c>
      <c r="D62" s="128">
        <f t="shared" si="6"/>
        <v>10</v>
      </c>
      <c r="E62" s="291" t="s">
        <v>181</v>
      </c>
      <c r="F62" s="126">
        <v>5</v>
      </c>
      <c r="G62" s="291" t="s">
        <v>181</v>
      </c>
      <c r="H62" s="146"/>
      <c r="I62" s="75"/>
      <c r="J62" s="129"/>
      <c r="K62" s="129"/>
      <c r="L62" s="75"/>
      <c r="M62" s="75"/>
      <c r="N62" s="75"/>
      <c r="O62" s="75"/>
    </row>
    <row r="63" spans="1:15" x14ac:dyDescent="0.2">
      <c r="A63" s="140" t="s">
        <v>95</v>
      </c>
      <c r="B63" s="126">
        <v>109</v>
      </c>
      <c r="C63" s="126">
        <v>170</v>
      </c>
      <c r="D63" s="128">
        <f t="shared" si="6"/>
        <v>64.117647058823536</v>
      </c>
      <c r="E63" s="126">
        <v>69</v>
      </c>
      <c r="F63" s="126">
        <v>116</v>
      </c>
      <c r="G63" s="128">
        <f>E63/F63*100</f>
        <v>59.482758620689658</v>
      </c>
      <c r="H63" s="146"/>
      <c r="I63" s="75"/>
      <c r="J63" s="129"/>
      <c r="K63" s="129"/>
      <c r="L63" s="75"/>
      <c r="M63" s="75"/>
      <c r="N63" s="75"/>
      <c r="O63" s="75"/>
    </row>
    <row r="64" spans="1:15" x14ac:dyDescent="0.2">
      <c r="A64" s="140" t="s">
        <v>96</v>
      </c>
      <c r="B64" s="126">
        <v>76</v>
      </c>
      <c r="C64" s="126">
        <v>74</v>
      </c>
      <c r="D64" s="128">
        <f t="shared" si="6"/>
        <v>102.70270270270271</v>
      </c>
      <c r="E64" s="291" t="s">
        <v>181</v>
      </c>
      <c r="F64" s="291" t="s">
        <v>181</v>
      </c>
      <c r="G64" s="128" t="s">
        <v>181</v>
      </c>
      <c r="H64" s="146"/>
      <c r="I64" s="75"/>
      <c r="J64" s="79"/>
      <c r="K64" s="79"/>
      <c r="L64" s="79"/>
      <c r="M64" s="79"/>
      <c r="N64" s="79"/>
      <c r="O64" s="79"/>
    </row>
    <row r="65" spans="1:15" x14ac:dyDescent="0.2">
      <c r="A65" s="140" t="s">
        <v>97</v>
      </c>
      <c r="B65" s="126">
        <v>120</v>
      </c>
      <c r="C65" s="126">
        <v>68</v>
      </c>
      <c r="D65" s="128">
        <f t="shared" si="6"/>
        <v>176.47058823529412</v>
      </c>
      <c r="E65" s="291" t="s">
        <v>181</v>
      </c>
      <c r="F65" s="291" t="s">
        <v>181</v>
      </c>
      <c r="G65" s="128" t="s">
        <v>181</v>
      </c>
      <c r="H65" s="146"/>
      <c r="I65" s="75"/>
      <c r="J65" s="79"/>
      <c r="K65" s="79"/>
      <c r="L65" s="79"/>
      <c r="M65" s="79"/>
      <c r="N65" s="79"/>
      <c r="O65" s="79"/>
    </row>
    <row r="66" spans="1:15" x14ac:dyDescent="0.2">
      <c r="A66" s="140" t="s">
        <v>182</v>
      </c>
      <c r="B66" s="126">
        <v>23</v>
      </c>
      <c r="C66" s="126">
        <v>17</v>
      </c>
      <c r="D66" s="128">
        <f t="shared" si="6"/>
        <v>135.29411764705881</v>
      </c>
      <c r="E66" s="126">
        <v>16</v>
      </c>
      <c r="F66" s="126">
        <v>5</v>
      </c>
      <c r="G66" s="128">
        <f t="shared" ref="G66" si="7">E66/F66*100</f>
        <v>320</v>
      </c>
      <c r="H66" s="146"/>
      <c r="I66" s="75"/>
      <c r="J66" s="129"/>
      <c r="K66" s="129"/>
      <c r="L66" s="75"/>
      <c r="M66" s="75"/>
      <c r="N66" s="75"/>
      <c r="O66" s="75"/>
    </row>
    <row r="67" spans="1:15" x14ac:dyDescent="0.2">
      <c r="A67" s="140" t="s">
        <v>99</v>
      </c>
      <c r="B67" s="126">
        <v>632</v>
      </c>
      <c r="C67" s="126">
        <v>10</v>
      </c>
      <c r="D67" s="128">
        <f t="shared" si="6"/>
        <v>6320</v>
      </c>
      <c r="E67" s="291">
        <v>1</v>
      </c>
      <c r="F67" s="291" t="s">
        <v>181</v>
      </c>
      <c r="G67" s="291" t="s">
        <v>181</v>
      </c>
      <c r="H67" s="146"/>
      <c r="I67" s="75"/>
      <c r="J67" s="79"/>
      <c r="K67" s="79"/>
      <c r="L67" s="79"/>
      <c r="M67" s="79"/>
      <c r="N67" s="79"/>
      <c r="O67" s="79"/>
    </row>
    <row r="68" spans="1:15" x14ac:dyDescent="0.2">
      <c r="A68" s="141" t="s">
        <v>100</v>
      </c>
      <c r="B68" s="133">
        <v>39</v>
      </c>
      <c r="C68" s="133">
        <v>70</v>
      </c>
      <c r="D68" s="148">
        <f t="shared" si="6"/>
        <v>55.714285714285715</v>
      </c>
      <c r="E68" s="134" t="s">
        <v>181</v>
      </c>
      <c r="F68" s="134" t="s">
        <v>181</v>
      </c>
      <c r="G68" s="134" t="s">
        <v>181</v>
      </c>
      <c r="H68" s="324"/>
    </row>
    <row r="69" spans="1:15" x14ac:dyDescent="0.2">
      <c r="A69" s="244"/>
    </row>
  </sheetData>
  <mergeCells count="16">
    <mergeCell ref="A48:A50"/>
    <mergeCell ref="B49:D49"/>
    <mergeCell ref="B48:D48"/>
    <mergeCell ref="E48:G48"/>
    <mergeCell ref="E49:G49"/>
    <mergeCell ref="A27:A29"/>
    <mergeCell ref="B28:D28"/>
    <mergeCell ref="B27:D27"/>
    <mergeCell ref="E27:G27"/>
    <mergeCell ref="E28:G28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3" sqref="A3:A4"/>
    </sheetView>
  </sheetViews>
  <sheetFormatPr defaultRowHeight="12.75" x14ac:dyDescent="0.2"/>
  <cols>
    <col min="1" max="1" width="25.5703125" style="50" customWidth="1"/>
    <col min="2" max="7" width="17.42578125" style="50" customWidth="1"/>
    <col min="8" max="8" width="9.140625" style="50"/>
    <col min="9" max="9" width="9.140625" style="50" customWidth="1"/>
    <col min="10" max="16384" width="9.140625" style="50"/>
  </cols>
  <sheetData>
    <row r="1" spans="1:10" ht="36" customHeight="1" x14ac:dyDescent="0.2">
      <c r="A1" s="418" t="s">
        <v>209</v>
      </c>
      <c r="B1" s="419"/>
      <c r="C1" s="419"/>
      <c r="D1" s="419"/>
      <c r="E1" s="419"/>
      <c r="F1" s="419"/>
      <c r="G1" s="419"/>
    </row>
    <row r="2" spans="1:10" ht="18.75" customHeight="1" x14ac:dyDescent="0.2">
      <c r="A2" s="232"/>
      <c r="B2" s="232"/>
      <c r="C2" s="232"/>
      <c r="D2" s="232"/>
      <c r="E2" s="232"/>
      <c r="F2" s="232"/>
      <c r="G2" s="232"/>
    </row>
    <row r="3" spans="1:10" ht="33" customHeight="1" x14ac:dyDescent="0.2">
      <c r="A3" s="413"/>
      <c r="B3" s="410" t="s">
        <v>164</v>
      </c>
      <c r="C3" s="410"/>
      <c r="D3" s="410"/>
      <c r="E3" s="410" t="s">
        <v>163</v>
      </c>
      <c r="F3" s="410"/>
      <c r="G3" s="411"/>
    </row>
    <row r="4" spans="1:10" ht="30" customHeight="1" x14ac:dyDescent="0.2">
      <c r="A4" s="413"/>
      <c r="B4" s="270" t="s">
        <v>174</v>
      </c>
      <c r="C4" s="270" t="s">
        <v>75</v>
      </c>
      <c r="D4" s="270" t="s">
        <v>183</v>
      </c>
      <c r="E4" s="270" t="s">
        <v>174</v>
      </c>
      <c r="F4" s="270" t="s">
        <v>75</v>
      </c>
      <c r="G4" s="271" t="s">
        <v>183</v>
      </c>
    </row>
    <row r="5" spans="1:10" x14ac:dyDescent="0.2">
      <c r="A5" s="142" t="s">
        <v>83</v>
      </c>
      <c r="B5" s="164">
        <f>SUM(B6:B24)</f>
        <v>678640.5</v>
      </c>
      <c r="C5" s="164">
        <f>SUM(C6:C24)</f>
        <v>617952.59999999986</v>
      </c>
      <c r="D5" s="164">
        <f>B5/C5*100</f>
        <v>109.82080178965185</v>
      </c>
      <c r="E5" s="164">
        <v>3.6</v>
      </c>
      <c r="F5" s="164">
        <v>3.6</v>
      </c>
      <c r="G5" s="164">
        <f>E5/F5*100</f>
        <v>100</v>
      </c>
      <c r="H5" s="233"/>
      <c r="I5" s="233"/>
      <c r="J5" s="233"/>
    </row>
    <row r="6" spans="1:10" x14ac:dyDescent="0.2">
      <c r="A6" s="142" t="s">
        <v>84</v>
      </c>
      <c r="B6" s="164">
        <v>7612.4</v>
      </c>
      <c r="C6" s="164">
        <v>6733.6</v>
      </c>
      <c r="D6" s="164">
        <f t="shared" ref="D6:D24" si="0">B6/C6*100</f>
        <v>113.05096827848399</v>
      </c>
      <c r="E6" s="164">
        <v>1.5</v>
      </c>
      <c r="F6" s="164">
        <v>1.6</v>
      </c>
      <c r="G6" s="164">
        <f t="shared" ref="G6:G24" si="1">E6/F6*100</f>
        <v>93.75</v>
      </c>
      <c r="H6" s="233"/>
      <c r="I6" s="233"/>
      <c r="J6" s="233"/>
    </row>
    <row r="7" spans="1:10" x14ac:dyDescent="0.2">
      <c r="A7" s="142" t="s">
        <v>85</v>
      </c>
      <c r="B7" s="164">
        <v>122197.2</v>
      </c>
      <c r="C7" s="164">
        <v>122060.8</v>
      </c>
      <c r="D7" s="164">
        <f t="shared" si="0"/>
        <v>100.11174758808725</v>
      </c>
      <c r="E7" s="164">
        <v>3.5</v>
      </c>
      <c r="F7" s="164">
        <v>3.5</v>
      </c>
      <c r="G7" s="164">
        <f t="shared" si="1"/>
        <v>100</v>
      </c>
      <c r="H7" s="233"/>
      <c r="I7" s="233"/>
      <c r="J7" s="233"/>
    </row>
    <row r="8" spans="1:10" x14ac:dyDescent="0.2">
      <c r="A8" s="142" t="s">
        <v>86</v>
      </c>
      <c r="B8" s="164">
        <v>23437.1</v>
      </c>
      <c r="C8" s="164">
        <v>18352.599999999999</v>
      </c>
      <c r="D8" s="164">
        <f t="shared" si="0"/>
        <v>127.70452143020607</v>
      </c>
      <c r="E8" s="164">
        <v>3.3</v>
      </c>
      <c r="F8" s="164">
        <v>2.9</v>
      </c>
      <c r="G8" s="164">
        <f t="shared" si="1"/>
        <v>113.79310344827587</v>
      </c>
      <c r="H8" s="233"/>
      <c r="I8" s="233"/>
      <c r="J8" s="233"/>
    </row>
    <row r="9" spans="1:10" x14ac:dyDescent="0.2">
      <c r="A9" s="142" t="s">
        <v>87</v>
      </c>
      <c r="B9" s="164">
        <v>29377.9</v>
      </c>
      <c r="C9" s="164">
        <v>33237.300000000003</v>
      </c>
      <c r="D9" s="164">
        <f t="shared" si="0"/>
        <v>88.38834682720919</v>
      </c>
      <c r="E9" s="164">
        <v>1.1000000000000001</v>
      </c>
      <c r="F9" s="164">
        <v>1.5</v>
      </c>
      <c r="G9" s="164">
        <f t="shared" si="1"/>
        <v>73.333333333333343</v>
      </c>
      <c r="H9" s="233"/>
      <c r="I9" s="233"/>
      <c r="J9" s="233"/>
    </row>
    <row r="10" spans="1:10" x14ac:dyDescent="0.2">
      <c r="A10" s="142" t="s">
        <v>88</v>
      </c>
      <c r="B10" s="164">
        <v>2153.8000000000002</v>
      </c>
      <c r="C10" s="164">
        <v>2044.9</v>
      </c>
      <c r="D10" s="164">
        <f t="shared" si="0"/>
        <v>105.32544378698225</v>
      </c>
      <c r="E10" s="164">
        <v>2.7</v>
      </c>
      <c r="F10" s="164">
        <v>2.7</v>
      </c>
      <c r="G10" s="164">
        <f t="shared" si="1"/>
        <v>100</v>
      </c>
      <c r="H10" s="233"/>
      <c r="I10" s="233"/>
      <c r="J10" s="233"/>
    </row>
    <row r="11" spans="1:10" x14ac:dyDescent="0.2">
      <c r="A11" s="142" t="s">
        <v>89</v>
      </c>
      <c r="B11" s="164">
        <v>18018.2</v>
      </c>
      <c r="C11" s="164">
        <v>11975.5</v>
      </c>
      <c r="D11" s="164">
        <f t="shared" si="0"/>
        <v>150.45885349254729</v>
      </c>
      <c r="E11" s="164">
        <v>2.2999999999999998</v>
      </c>
      <c r="F11" s="164">
        <v>1.8</v>
      </c>
      <c r="G11" s="164">
        <f t="shared" si="1"/>
        <v>127.77777777777777</v>
      </c>
      <c r="H11" s="233"/>
      <c r="I11" s="233"/>
      <c r="J11" s="233"/>
    </row>
    <row r="12" spans="1:10" x14ac:dyDescent="0.2">
      <c r="A12" s="142" t="s">
        <v>90</v>
      </c>
      <c r="B12" s="164">
        <v>13445.2</v>
      </c>
      <c r="C12" s="164">
        <v>3734.3</v>
      </c>
      <c r="D12" s="164">
        <f t="shared" si="0"/>
        <v>360.04605950245025</v>
      </c>
      <c r="E12" s="164">
        <v>2.5</v>
      </c>
      <c r="F12" s="164">
        <v>0.8</v>
      </c>
      <c r="G12" s="164">
        <f t="shared" si="1"/>
        <v>312.5</v>
      </c>
      <c r="H12" s="233"/>
      <c r="I12" s="233"/>
      <c r="J12" s="233"/>
    </row>
    <row r="13" spans="1:10" x14ac:dyDescent="0.2">
      <c r="A13" s="142" t="s">
        <v>91</v>
      </c>
      <c r="B13" s="164">
        <v>11652.8</v>
      </c>
      <c r="C13" s="164">
        <v>19523.900000000001</v>
      </c>
      <c r="D13" s="164">
        <f t="shared" si="0"/>
        <v>59.68479658264998</v>
      </c>
      <c r="E13" s="164">
        <v>1.3</v>
      </c>
      <c r="F13" s="164">
        <v>2.4</v>
      </c>
      <c r="G13" s="164">
        <f t="shared" si="1"/>
        <v>54.166666666666671</v>
      </c>
      <c r="H13" s="233"/>
      <c r="I13" s="233"/>
      <c r="J13" s="233"/>
    </row>
    <row r="14" spans="1:10" x14ac:dyDescent="0.2">
      <c r="A14" s="142" t="s">
        <v>92</v>
      </c>
      <c r="B14" s="164">
        <v>22158.3</v>
      </c>
      <c r="C14" s="164">
        <v>28311.9</v>
      </c>
      <c r="D14" s="164">
        <f t="shared" si="0"/>
        <v>78.264969853665761</v>
      </c>
      <c r="E14" s="164">
        <v>1.7</v>
      </c>
      <c r="F14" s="164">
        <v>2.2999999999999998</v>
      </c>
      <c r="G14" s="164">
        <f t="shared" si="1"/>
        <v>73.913043478260875</v>
      </c>
      <c r="H14" s="233"/>
      <c r="I14" s="233"/>
      <c r="J14" s="233"/>
    </row>
    <row r="15" spans="1:10" x14ac:dyDescent="0.2">
      <c r="A15" s="142" t="s">
        <v>93</v>
      </c>
      <c r="B15" s="164">
        <v>141688.79999999999</v>
      </c>
      <c r="C15" s="164">
        <v>154988.70000000001</v>
      </c>
      <c r="D15" s="164">
        <f t="shared" si="0"/>
        <v>91.418793757222289</v>
      </c>
      <c r="E15" s="164">
        <v>8.6999999999999993</v>
      </c>
      <c r="F15" s="164">
        <v>10.1</v>
      </c>
      <c r="G15" s="164">
        <f t="shared" si="1"/>
        <v>86.138613861386133</v>
      </c>
      <c r="H15" s="233"/>
      <c r="I15" s="233"/>
      <c r="J15" s="233"/>
    </row>
    <row r="16" spans="1:10" x14ac:dyDescent="0.2">
      <c r="A16" s="142" t="s">
        <v>94</v>
      </c>
      <c r="B16" s="164">
        <v>240.2</v>
      </c>
      <c r="C16" s="164">
        <v>838.6</v>
      </c>
      <c r="D16" s="164">
        <f t="shared" si="0"/>
        <v>28.642976389220127</v>
      </c>
      <c r="E16" s="164">
        <v>0.2</v>
      </c>
      <c r="F16" s="164">
        <v>0.6</v>
      </c>
      <c r="G16" s="164">
        <f t="shared" si="1"/>
        <v>33.333333333333336</v>
      </c>
      <c r="H16" s="233"/>
      <c r="I16" s="233"/>
      <c r="J16" s="233"/>
    </row>
    <row r="17" spans="1:10" x14ac:dyDescent="0.2">
      <c r="A17" s="142" t="s">
        <v>95</v>
      </c>
      <c r="B17" s="164">
        <v>140.80000000000001</v>
      </c>
      <c r="C17" s="164">
        <v>110.9</v>
      </c>
      <c r="D17" s="164">
        <f t="shared" si="0"/>
        <v>126.96122633002706</v>
      </c>
      <c r="E17" s="164">
        <v>0.1</v>
      </c>
      <c r="F17" s="164">
        <v>0.1</v>
      </c>
      <c r="G17" s="164">
        <f t="shared" si="1"/>
        <v>100</v>
      </c>
      <c r="H17" s="233"/>
      <c r="I17" s="233"/>
      <c r="J17" s="233"/>
    </row>
    <row r="18" spans="1:10" x14ac:dyDescent="0.2">
      <c r="A18" s="142" t="s">
        <v>96</v>
      </c>
      <c r="B18" s="164">
        <v>69129.399999999994</v>
      </c>
      <c r="C18" s="164">
        <v>56638.6</v>
      </c>
      <c r="D18" s="164">
        <f t="shared" si="0"/>
        <v>122.05351120966972</v>
      </c>
      <c r="E18" s="164">
        <v>5.6</v>
      </c>
      <c r="F18" s="164">
        <v>4.9000000000000004</v>
      </c>
      <c r="G18" s="164">
        <f t="shared" si="1"/>
        <v>114.28571428571428</v>
      </c>
      <c r="H18" s="233"/>
      <c r="I18" s="233"/>
      <c r="J18" s="233"/>
    </row>
    <row r="19" spans="1:10" x14ac:dyDescent="0.2">
      <c r="A19" s="142" t="s">
        <v>97</v>
      </c>
      <c r="B19" s="164">
        <v>159603.70000000001</v>
      </c>
      <c r="C19" s="164">
        <v>121816.2</v>
      </c>
      <c r="D19" s="164">
        <f t="shared" si="0"/>
        <v>131.02009420750281</v>
      </c>
      <c r="E19" s="164">
        <v>9.1999999999999993</v>
      </c>
      <c r="F19" s="164">
        <v>7.5</v>
      </c>
      <c r="G19" s="164">
        <f t="shared" si="1"/>
        <v>122.66666666666666</v>
      </c>
      <c r="H19" s="233"/>
      <c r="I19" s="233"/>
      <c r="J19" s="233"/>
    </row>
    <row r="20" spans="1:10" x14ac:dyDescent="0.2">
      <c r="A20" s="142" t="s">
        <v>182</v>
      </c>
      <c r="B20" s="164">
        <v>16946</v>
      </c>
      <c r="C20" s="164">
        <v>12633.2</v>
      </c>
      <c r="D20" s="164">
        <f t="shared" si="0"/>
        <v>134.13861887724408</v>
      </c>
      <c r="E20" s="164">
        <v>1.2</v>
      </c>
      <c r="F20" s="164">
        <v>1.1000000000000001</v>
      </c>
      <c r="G20" s="164">
        <f t="shared" si="1"/>
        <v>109.09090909090908</v>
      </c>
      <c r="H20" s="233"/>
      <c r="I20" s="233"/>
      <c r="J20" s="233"/>
    </row>
    <row r="21" spans="1:10" x14ac:dyDescent="0.2">
      <c r="A21" s="142" t="s">
        <v>99</v>
      </c>
      <c r="B21" s="164">
        <v>287.2</v>
      </c>
      <c r="C21" s="164">
        <v>640.6</v>
      </c>
      <c r="D21" s="164">
        <f t="shared" si="0"/>
        <v>44.832969091476741</v>
      </c>
      <c r="E21" s="164">
        <v>0.4</v>
      </c>
      <c r="F21" s="164">
        <v>0.9</v>
      </c>
      <c r="G21" s="164">
        <f t="shared" si="1"/>
        <v>44.44444444444445</v>
      </c>
      <c r="H21" s="233"/>
      <c r="I21" s="233"/>
      <c r="J21" s="233"/>
    </row>
    <row r="22" spans="1:10" x14ac:dyDescent="0.2">
      <c r="A22" s="142" t="s">
        <v>100</v>
      </c>
      <c r="B22" s="164">
        <v>35966.5</v>
      </c>
      <c r="C22" s="164">
        <v>22299.5</v>
      </c>
      <c r="D22" s="164">
        <f t="shared" si="0"/>
        <v>161.28836969438777</v>
      </c>
      <c r="E22" s="164">
        <v>3.4</v>
      </c>
      <c r="F22" s="164">
        <v>2.4</v>
      </c>
      <c r="G22" s="164">
        <f t="shared" si="1"/>
        <v>141.66666666666669</v>
      </c>
      <c r="H22" s="233"/>
      <c r="I22" s="233"/>
      <c r="J22" s="233"/>
    </row>
    <row r="23" spans="1:10" x14ac:dyDescent="0.2">
      <c r="A23" s="142" t="s">
        <v>101</v>
      </c>
      <c r="B23" s="164">
        <v>42.9</v>
      </c>
      <c r="C23" s="164">
        <v>42.9</v>
      </c>
      <c r="D23" s="164">
        <f t="shared" si="0"/>
        <v>100</v>
      </c>
      <c r="E23" s="164">
        <v>3.4</v>
      </c>
      <c r="F23" s="164">
        <v>3.1</v>
      </c>
      <c r="G23" s="164">
        <f t="shared" si="1"/>
        <v>109.6774193548387</v>
      </c>
      <c r="H23" s="233"/>
      <c r="I23" s="233"/>
      <c r="J23" s="233"/>
    </row>
    <row r="24" spans="1:10" x14ac:dyDescent="0.2">
      <c r="A24" s="141" t="s">
        <v>103</v>
      </c>
      <c r="B24" s="148">
        <v>4542.1000000000004</v>
      </c>
      <c r="C24" s="148">
        <v>1968.6</v>
      </c>
      <c r="D24" s="148">
        <f t="shared" si="0"/>
        <v>230.72742050187952</v>
      </c>
      <c r="E24" s="148">
        <v>2.4</v>
      </c>
      <c r="F24" s="148">
        <v>1.2</v>
      </c>
      <c r="G24" s="148">
        <f t="shared" si="1"/>
        <v>200</v>
      </c>
      <c r="H24" s="233"/>
      <c r="I24" s="233"/>
      <c r="J24" s="233"/>
    </row>
    <row r="26" spans="1:10" x14ac:dyDescent="0.2">
      <c r="B26" s="75"/>
      <c r="C26" s="75"/>
      <c r="D26" s="75"/>
      <c r="E26" s="75"/>
      <c r="F26" s="75"/>
      <c r="G26" s="75"/>
    </row>
    <row r="27" spans="1:10" x14ac:dyDescent="0.2">
      <c r="B27" s="75"/>
      <c r="C27" s="79"/>
      <c r="D27" s="75"/>
      <c r="E27" s="75"/>
      <c r="F27" s="79"/>
      <c r="G27" s="75"/>
    </row>
    <row r="28" spans="1:10" x14ac:dyDescent="0.2">
      <c r="B28" s="75"/>
      <c r="C28" s="75"/>
      <c r="D28" s="75"/>
      <c r="E28" s="75"/>
      <c r="F28" s="75"/>
      <c r="G28" s="75"/>
    </row>
    <row r="29" spans="1:10" x14ac:dyDescent="0.2">
      <c r="B29" s="75"/>
      <c r="C29" s="75"/>
      <c r="D29" s="75"/>
      <c r="E29" s="75"/>
      <c r="F29" s="75"/>
      <c r="G29" s="75"/>
    </row>
    <row r="30" spans="1:10" x14ac:dyDescent="0.2">
      <c r="B30" s="75"/>
      <c r="C30" s="75"/>
      <c r="D30" s="75"/>
      <c r="E30" s="75"/>
      <c r="F30" s="75"/>
      <c r="G30" s="75"/>
    </row>
    <row r="31" spans="1:10" x14ac:dyDescent="0.2">
      <c r="B31" s="75"/>
      <c r="C31" s="75"/>
      <c r="D31" s="75"/>
      <c r="E31" s="75"/>
      <c r="F31" s="75"/>
      <c r="G31" s="75"/>
    </row>
    <row r="32" spans="1:10" x14ac:dyDescent="0.2">
      <c r="B32" s="75"/>
      <c r="C32" s="75"/>
      <c r="D32" s="75"/>
      <c r="E32" s="75"/>
      <c r="F32" s="75"/>
      <c r="G32" s="75"/>
    </row>
    <row r="33" spans="2:7" x14ac:dyDescent="0.2">
      <c r="B33" s="75"/>
      <c r="C33" s="75"/>
      <c r="D33" s="75"/>
      <c r="E33" s="75"/>
      <c r="F33" s="75"/>
      <c r="G33" s="75"/>
    </row>
    <row r="34" spans="2:7" x14ac:dyDescent="0.2">
      <c r="B34" s="75"/>
      <c r="C34" s="79"/>
      <c r="D34" s="75"/>
      <c r="E34" s="75"/>
      <c r="F34" s="79"/>
      <c r="G34" s="75"/>
    </row>
    <row r="35" spans="2:7" x14ac:dyDescent="0.2">
      <c r="B35" s="75"/>
      <c r="C35" s="75"/>
      <c r="D35" s="75"/>
      <c r="E35" s="75"/>
      <c r="F35" s="75"/>
      <c r="G35" s="75"/>
    </row>
    <row r="36" spans="2:7" x14ac:dyDescent="0.2">
      <c r="B36" s="75"/>
      <c r="C36" s="75"/>
      <c r="D36" s="75"/>
      <c r="E36" s="75"/>
      <c r="F36" s="75"/>
      <c r="G36" s="75"/>
    </row>
    <row r="37" spans="2:7" x14ac:dyDescent="0.2">
      <c r="B37" s="75"/>
      <c r="C37" s="75"/>
      <c r="D37" s="75"/>
      <c r="E37" s="75"/>
      <c r="F37" s="75"/>
      <c r="G37" s="75"/>
    </row>
    <row r="38" spans="2:7" x14ac:dyDescent="0.2">
      <c r="B38" s="75"/>
      <c r="C38" s="79"/>
      <c r="D38" s="75"/>
      <c r="E38" s="75"/>
      <c r="F38" s="75"/>
      <c r="G38" s="79"/>
    </row>
    <row r="39" spans="2:7" x14ac:dyDescent="0.2">
      <c r="B39" s="75"/>
      <c r="C39" s="75"/>
      <c r="D39" s="75"/>
      <c r="E39" s="75"/>
      <c r="F39" s="75"/>
      <c r="G39" s="75"/>
    </row>
    <row r="40" spans="2:7" x14ac:dyDescent="0.2">
      <c r="B40" s="75"/>
      <c r="C40" s="75"/>
      <c r="D40" s="75"/>
      <c r="E40" s="75"/>
      <c r="F40" s="75"/>
      <c r="G40" s="75"/>
    </row>
    <row r="41" spans="2:7" x14ac:dyDescent="0.2">
      <c r="B41" s="75"/>
      <c r="C41" s="75"/>
      <c r="D41" s="75"/>
      <c r="E41" s="75"/>
      <c r="F41" s="75"/>
      <c r="G41" s="75"/>
    </row>
    <row r="42" spans="2:7" x14ac:dyDescent="0.2">
      <c r="B42" s="75"/>
      <c r="C42" s="79"/>
      <c r="D42" s="75"/>
      <c r="E42" s="75"/>
      <c r="F42" s="79"/>
      <c r="G42" s="75"/>
    </row>
    <row r="43" spans="2:7" x14ac:dyDescent="0.2">
      <c r="B43" s="75"/>
      <c r="C43" s="75"/>
      <c r="D43" s="75"/>
      <c r="E43" s="75"/>
      <c r="F43" s="75"/>
      <c r="G43" s="75"/>
    </row>
    <row r="44" spans="2:7" x14ac:dyDescent="0.2">
      <c r="B44" s="75"/>
      <c r="C44" s="75"/>
      <c r="D44" s="75"/>
      <c r="E44" s="75"/>
      <c r="F44" s="75"/>
      <c r="G44" s="75"/>
    </row>
    <row r="45" spans="2:7" x14ac:dyDescent="0.2">
      <c r="B45" s="79"/>
      <c r="C45" s="75"/>
      <c r="D45" s="79"/>
      <c r="E45" s="79"/>
      <c r="F45" s="75"/>
      <c r="G45" s="79"/>
    </row>
    <row r="46" spans="2:7" x14ac:dyDescent="0.2">
      <c r="B46" s="79"/>
      <c r="C46" s="75"/>
      <c r="D46" s="79"/>
      <c r="E46" s="79"/>
      <c r="F46" s="75"/>
      <c r="G46" s="79"/>
    </row>
  </sheetData>
  <mergeCells count="4">
    <mergeCell ref="A1:G1"/>
    <mergeCell ref="A3:A4"/>
    <mergeCell ref="B3:D3"/>
    <mergeCell ref="E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115" zoomScaleNormal="115" workbookViewId="0">
      <selection activeCell="B21" sqref="B21:E21"/>
    </sheetView>
  </sheetViews>
  <sheetFormatPr defaultRowHeight="12.75" x14ac:dyDescent="0.2"/>
  <cols>
    <col min="1" max="1" width="4.42578125" style="50" customWidth="1"/>
    <col min="2" max="2" width="53.42578125" style="50" customWidth="1"/>
    <col min="3" max="254" width="9.140625" style="50"/>
    <col min="255" max="255" width="4.42578125" style="50" customWidth="1"/>
    <col min="256" max="256" width="53.42578125" style="50" customWidth="1"/>
    <col min="257" max="510" width="9.140625" style="50"/>
    <col min="511" max="511" width="4.42578125" style="50" customWidth="1"/>
    <col min="512" max="512" width="53.42578125" style="50" customWidth="1"/>
    <col min="513" max="766" width="9.140625" style="50"/>
    <col min="767" max="767" width="4.42578125" style="50" customWidth="1"/>
    <col min="768" max="768" width="53.42578125" style="50" customWidth="1"/>
    <col min="769" max="1022" width="9.140625" style="50"/>
    <col min="1023" max="1023" width="4.42578125" style="50" customWidth="1"/>
    <col min="1024" max="1024" width="53.42578125" style="50" customWidth="1"/>
    <col min="1025" max="1278" width="9.140625" style="50"/>
    <col min="1279" max="1279" width="4.42578125" style="50" customWidth="1"/>
    <col min="1280" max="1280" width="53.42578125" style="50" customWidth="1"/>
    <col min="1281" max="1534" width="9.140625" style="50"/>
    <col min="1535" max="1535" width="4.42578125" style="50" customWidth="1"/>
    <col min="1536" max="1536" width="53.42578125" style="50" customWidth="1"/>
    <col min="1537" max="1790" width="9.140625" style="50"/>
    <col min="1791" max="1791" width="4.42578125" style="50" customWidth="1"/>
    <col min="1792" max="1792" width="53.42578125" style="50" customWidth="1"/>
    <col min="1793" max="2046" width="9.140625" style="50"/>
    <col min="2047" max="2047" width="4.42578125" style="50" customWidth="1"/>
    <col min="2048" max="2048" width="53.42578125" style="50" customWidth="1"/>
    <col min="2049" max="2302" width="9.140625" style="50"/>
    <col min="2303" max="2303" width="4.42578125" style="50" customWidth="1"/>
    <col min="2304" max="2304" width="53.42578125" style="50" customWidth="1"/>
    <col min="2305" max="2558" width="9.140625" style="50"/>
    <col min="2559" max="2559" width="4.42578125" style="50" customWidth="1"/>
    <col min="2560" max="2560" width="53.42578125" style="50" customWidth="1"/>
    <col min="2561" max="2814" width="9.140625" style="50"/>
    <col min="2815" max="2815" width="4.42578125" style="50" customWidth="1"/>
    <col min="2816" max="2816" width="53.42578125" style="50" customWidth="1"/>
    <col min="2817" max="3070" width="9.140625" style="50"/>
    <col min="3071" max="3071" width="4.42578125" style="50" customWidth="1"/>
    <col min="3072" max="3072" width="53.42578125" style="50" customWidth="1"/>
    <col min="3073" max="3326" width="9.140625" style="50"/>
    <col min="3327" max="3327" width="4.42578125" style="50" customWidth="1"/>
    <col min="3328" max="3328" width="53.42578125" style="50" customWidth="1"/>
    <col min="3329" max="3582" width="9.140625" style="50"/>
    <col min="3583" max="3583" width="4.42578125" style="50" customWidth="1"/>
    <col min="3584" max="3584" width="53.42578125" style="50" customWidth="1"/>
    <col min="3585" max="3838" width="9.140625" style="50"/>
    <col min="3839" max="3839" width="4.42578125" style="50" customWidth="1"/>
    <col min="3840" max="3840" width="53.42578125" style="50" customWidth="1"/>
    <col min="3841" max="4094" width="9.140625" style="50"/>
    <col min="4095" max="4095" width="4.42578125" style="50" customWidth="1"/>
    <col min="4096" max="4096" width="53.42578125" style="50" customWidth="1"/>
    <col min="4097" max="4350" width="9.140625" style="50"/>
    <col min="4351" max="4351" width="4.42578125" style="50" customWidth="1"/>
    <col min="4352" max="4352" width="53.42578125" style="50" customWidth="1"/>
    <col min="4353" max="4606" width="9.140625" style="50"/>
    <col min="4607" max="4607" width="4.42578125" style="50" customWidth="1"/>
    <col min="4608" max="4608" width="53.42578125" style="50" customWidth="1"/>
    <col min="4609" max="4862" width="9.140625" style="50"/>
    <col min="4863" max="4863" width="4.42578125" style="50" customWidth="1"/>
    <col min="4864" max="4864" width="53.42578125" style="50" customWidth="1"/>
    <col min="4865" max="5118" width="9.140625" style="50"/>
    <col min="5119" max="5119" width="4.42578125" style="50" customWidth="1"/>
    <col min="5120" max="5120" width="53.42578125" style="50" customWidth="1"/>
    <col min="5121" max="5374" width="9.140625" style="50"/>
    <col min="5375" max="5375" width="4.42578125" style="50" customWidth="1"/>
    <col min="5376" max="5376" width="53.42578125" style="50" customWidth="1"/>
    <col min="5377" max="5630" width="9.140625" style="50"/>
    <col min="5631" max="5631" width="4.42578125" style="50" customWidth="1"/>
    <col min="5632" max="5632" width="53.42578125" style="50" customWidth="1"/>
    <col min="5633" max="5886" width="9.140625" style="50"/>
    <col min="5887" max="5887" width="4.42578125" style="50" customWidth="1"/>
    <col min="5888" max="5888" width="53.42578125" style="50" customWidth="1"/>
    <col min="5889" max="6142" width="9.140625" style="50"/>
    <col min="6143" max="6143" width="4.42578125" style="50" customWidth="1"/>
    <col min="6144" max="6144" width="53.42578125" style="50" customWidth="1"/>
    <col min="6145" max="6398" width="9.140625" style="50"/>
    <col min="6399" max="6399" width="4.42578125" style="50" customWidth="1"/>
    <col min="6400" max="6400" width="53.42578125" style="50" customWidth="1"/>
    <col min="6401" max="6654" width="9.140625" style="50"/>
    <col min="6655" max="6655" width="4.42578125" style="50" customWidth="1"/>
    <col min="6656" max="6656" width="53.42578125" style="50" customWidth="1"/>
    <col min="6657" max="6910" width="9.140625" style="50"/>
    <col min="6911" max="6911" width="4.42578125" style="50" customWidth="1"/>
    <col min="6912" max="6912" width="53.42578125" style="50" customWidth="1"/>
    <col min="6913" max="7166" width="9.140625" style="50"/>
    <col min="7167" max="7167" width="4.42578125" style="50" customWidth="1"/>
    <col min="7168" max="7168" width="53.42578125" style="50" customWidth="1"/>
    <col min="7169" max="7422" width="9.140625" style="50"/>
    <col min="7423" max="7423" width="4.42578125" style="50" customWidth="1"/>
    <col min="7424" max="7424" width="53.42578125" style="50" customWidth="1"/>
    <col min="7425" max="7678" width="9.140625" style="50"/>
    <col min="7679" max="7679" width="4.42578125" style="50" customWidth="1"/>
    <col min="7680" max="7680" width="53.42578125" style="50" customWidth="1"/>
    <col min="7681" max="7934" width="9.140625" style="50"/>
    <col min="7935" max="7935" width="4.42578125" style="50" customWidth="1"/>
    <col min="7936" max="7936" width="53.42578125" style="50" customWidth="1"/>
    <col min="7937" max="8190" width="9.140625" style="50"/>
    <col min="8191" max="8191" width="4.42578125" style="50" customWidth="1"/>
    <col min="8192" max="8192" width="53.42578125" style="50" customWidth="1"/>
    <col min="8193" max="8446" width="9.140625" style="50"/>
    <col min="8447" max="8447" width="4.42578125" style="50" customWidth="1"/>
    <col min="8448" max="8448" width="53.42578125" style="50" customWidth="1"/>
    <col min="8449" max="8702" width="9.140625" style="50"/>
    <col min="8703" max="8703" width="4.42578125" style="50" customWidth="1"/>
    <col min="8704" max="8704" width="53.42578125" style="50" customWidth="1"/>
    <col min="8705" max="8958" width="9.140625" style="50"/>
    <col min="8959" max="8959" width="4.42578125" style="50" customWidth="1"/>
    <col min="8960" max="8960" width="53.42578125" style="50" customWidth="1"/>
    <col min="8961" max="9214" width="9.140625" style="50"/>
    <col min="9215" max="9215" width="4.42578125" style="50" customWidth="1"/>
    <col min="9216" max="9216" width="53.42578125" style="50" customWidth="1"/>
    <col min="9217" max="9470" width="9.140625" style="50"/>
    <col min="9471" max="9471" width="4.42578125" style="50" customWidth="1"/>
    <col min="9472" max="9472" width="53.42578125" style="50" customWidth="1"/>
    <col min="9473" max="9726" width="9.140625" style="50"/>
    <col min="9727" max="9727" width="4.42578125" style="50" customWidth="1"/>
    <col min="9728" max="9728" width="53.42578125" style="50" customWidth="1"/>
    <col min="9729" max="9982" width="9.140625" style="50"/>
    <col min="9983" max="9983" width="4.42578125" style="50" customWidth="1"/>
    <col min="9984" max="9984" width="53.42578125" style="50" customWidth="1"/>
    <col min="9985" max="10238" width="9.140625" style="50"/>
    <col min="10239" max="10239" width="4.42578125" style="50" customWidth="1"/>
    <col min="10240" max="10240" width="53.42578125" style="50" customWidth="1"/>
    <col min="10241" max="10494" width="9.140625" style="50"/>
    <col min="10495" max="10495" width="4.42578125" style="50" customWidth="1"/>
    <col min="10496" max="10496" width="53.42578125" style="50" customWidth="1"/>
    <col min="10497" max="10750" width="9.140625" style="50"/>
    <col min="10751" max="10751" width="4.42578125" style="50" customWidth="1"/>
    <col min="10752" max="10752" width="53.42578125" style="50" customWidth="1"/>
    <col min="10753" max="11006" width="9.140625" style="50"/>
    <col min="11007" max="11007" width="4.42578125" style="50" customWidth="1"/>
    <col min="11008" max="11008" width="53.42578125" style="50" customWidth="1"/>
    <col min="11009" max="11262" width="9.140625" style="50"/>
    <col min="11263" max="11263" width="4.42578125" style="50" customWidth="1"/>
    <col min="11264" max="11264" width="53.42578125" style="50" customWidth="1"/>
    <col min="11265" max="11518" width="9.140625" style="50"/>
    <col min="11519" max="11519" width="4.42578125" style="50" customWidth="1"/>
    <col min="11520" max="11520" width="53.42578125" style="50" customWidth="1"/>
    <col min="11521" max="11774" width="9.140625" style="50"/>
    <col min="11775" max="11775" width="4.42578125" style="50" customWidth="1"/>
    <col min="11776" max="11776" width="53.42578125" style="50" customWidth="1"/>
    <col min="11777" max="12030" width="9.140625" style="50"/>
    <col min="12031" max="12031" width="4.42578125" style="50" customWidth="1"/>
    <col min="12032" max="12032" width="53.42578125" style="50" customWidth="1"/>
    <col min="12033" max="12286" width="9.140625" style="50"/>
    <col min="12287" max="12287" width="4.42578125" style="50" customWidth="1"/>
    <col min="12288" max="12288" width="53.42578125" style="50" customWidth="1"/>
    <col min="12289" max="12542" width="9.140625" style="50"/>
    <col min="12543" max="12543" width="4.42578125" style="50" customWidth="1"/>
    <col min="12544" max="12544" width="53.42578125" style="50" customWidth="1"/>
    <col min="12545" max="12798" width="9.140625" style="50"/>
    <col min="12799" max="12799" width="4.42578125" style="50" customWidth="1"/>
    <col min="12800" max="12800" width="53.42578125" style="50" customWidth="1"/>
    <col min="12801" max="13054" width="9.140625" style="50"/>
    <col min="13055" max="13055" width="4.42578125" style="50" customWidth="1"/>
    <col min="13056" max="13056" width="53.42578125" style="50" customWidth="1"/>
    <col min="13057" max="13310" width="9.140625" style="50"/>
    <col min="13311" max="13311" width="4.42578125" style="50" customWidth="1"/>
    <col min="13312" max="13312" width="53.42578125" style="50" customWidth="1"/>
    <col min="13313" max="13566" width="9.140625" style="50"/>
    <col min="13567" max="13567" width="4.42578125" style="50" customWidth="1"/>
    <col min="13568" max="13568" width="53.42578125" style="50" customWidth="1"/>
    <col min="13569" max="13822" width="9.140625" style="50"/>
    <col min="13823" max="13823" width="4.42578125" style="50" customWidth="1"/>
    <col min="13824" max="13824" width="53.42578125" style="50" customWidth="1"/>
    <col min="13825" max="14078" width="9.140625" style="50"/>
    <col min="14079" max="14079" width="4.42578125" style="50" customWidth="1"/>
    <col min="14080" max="14080" width="53.42578125" style="50" customWidth="1"/>
    <col min="14081" max="14334" width="9.140625" style="50"/>
    <col min="14335" max="14335" width="4.42578125" style="50" customWidth="1"/>
    <col min="14336" max="14336" width="53.42578125" style="50" customWidth="1"/>
    <col min="14337" max="14590" width="9.140625" style="50"/>
    <col min="14591" max="14591" width="4.42578125" style="50" customWidth="1"/>
    <col min="14592" max="14592" width="53.42578125" style="50" customWidth="1"/>
    <col min="14593" max="14846" width="9.140625" style="50"/>
    <col min="14847" max="14847" width="4.42578125" style="50" customWidth="1"/>
    <col min="14848" max="14848" width="53.42578125" style="50" customWidth="1"/>
    <col min="14849" max="15102" width="9.140625" style="50"/>
    <col min="15103" max="15103" width="4.42578125" style="50" customWidth="1"/>
    <col min="15104" max="15104" width="53.42578125" style="50" customWidth="1"/>
    <col min="15105" max="15358" width="9.140625" style="50"/>
    <col min="15359" max="15359" width="4.42578125" style="50" customWidth="1"/>
    <col min="15360" max="15360" width="53.42578125" style="50" customWidth="1"/>
    <col min="15361" max="15614" width="9.140625" style="50"/>
    <col min="15615" max="15615" width="4.42578125" style="50" customWidth="1"/>
    <col min="15616" max="15616" width="53.42578125" style="50" customWidth="1"/>
    <col min="15617" max="15870" width="9.140625" style="50"/>
    <col min="15871" max="15871" width="4.42578125" style="50" customWidth="1"/>
    <col min="15872" max="15872" width="53.42578125" style="50" customWidth="1"/>
    <col min="15873" max="16126" width="9.140625" style="50"/>
    <col min="16127" max="16127" width="4.42578125" style="50" customWidth="1"/>
    <col min="16128" max="16128" width="53.42578125" style="50" customWidth="1"/>
    <col min="16129" max="16384" width="9.140625" style="50"/>
  </cols>
  <sheetData>
    <row r="6" spans="2:2" x14ac:dyDescent="0.2">
      <c r="B6" s="51"/>
    </row>
    <row r="7" spans="2:2" x14ac:dyDescent="0.2">
      <c r="B7" s="51"/>
    </row>
    <row r="9" spans="2:2" x14ac:dyDescent="0.2">
      <c r="B9" s="52" t="s">
        <v>2</v>
      </c>
    </row>
    <row r="10" spans="2:2" x14ac:dyDescent="0.2">
      <c r="B10" s="52" t="s">
        <v>3</v>
      </c>
    </row>
    <row r="11" spans="2:2" x14ac:dyDescent="0.2">
      <c r="B11" s="52" t="s">
        <v>4</v>
      </c>
    </row>
    <row r="12" spans="2:2" x14ac:dyDescent="0.2">
      <c r="B12" s="52" t="s">
        <v>5</v>
      </c>
    </row>
    <row r="13" spans="2:2" x14ac:dyDescent="0.2">
      <c r="B13" s="52" t="s">
        <v>6</v>
      </c>
    </row>
    <row r="14" spans="2:2" ht="40.5" customHeight="1" x14ac:dyDescent="0.2">
      <c r="B14" s="53" t="s">
        <v>7</v>
      </c>
    </row>
    <row r="21" spans="2:5" ht="27" customHeight="1" x14ac:dyDescent="0.2">
      <c r="B21" s="332" t="s">
        <v>214</v>
      </c>
      <c r="C21" s="332"/>
      <c r="D21" s="332"/>
      <c r="E21" s="332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A4" sqref="A4"/>
    </sheetView>
  </sheetViews>
  <sheetFormatPr defaultRowHeight="12.75" x14ac:dyDescent="0.2"/>
  <cols>
    <col min="1" max="1" width="20.28515625" style="50" customWidth="1"/>
    <col min="2" max="2" width="16.140625" style="50" customWidth="1"/>
    <col min="3" max="3" width="10" style="50" customWidth="1"/>
    <col min="4" max="4" width="11.5703125" style="50" customWidth="1"/>
    <col min="5" max="7" width="9.7109375" style="50" customWidth="1"/>
    <col min="8" max="8" width="10.5703125" style="50" customWidth="1"/>
    <col min="9" max="9" width="16.42578125" style="50" customWidth="1"/>
    <col min="10" max="10" width="9.140625" style="50" customWidth="1"/>
    <col min="11" max="11" width="10.7109375" style="50" customWidth="1"/>
    <col min="12" max="256" width="9.140625" style="50"/>
    <col min="257" max="257" width="20.28515625" style="50" customWidth="1"/>
    <col min="258" max="258" width="18.28515625" style="50" customWidth="1"/>
    <col min="259" max="259" width="10.7109375" style="50" customWidth="1"/>
    <col min="260" max="260" width="11.5703125" style="50" customWidth="1"/>
    <col min="261" max="261" width="10.140625" style="50" customWidth="1"/>
    <col min="262" max="262" width="10.42578125" style="50" customWidth="1"/>
    <col min="263" max="263" width="9.85546875" style="50" customWidth="1"/>
    <col min="264" max="265" width="10.5703125" style="50" customWidth="1"/>
    <col min="266" max="266" width="9.140625" style="50" customWidth="1"/>
    <col min="267" max="267" width="10.7109375" style="50" customWidth="1"/>
    <col min="268" max="512" width="9.140625" style="50"/>
    <col min="513" max="513" width="20.28515625" style="50" customWidth="1"/>
    <col min="514" max="514" width="18.28515625" style="50" customWidth="1"/>
    <col min="515" max="515" width="10.7109375" style="50" customWidth="1"/>
    <col min="516" max="516" width="11.5703125" style="50" customWidth="1"/>
    <col min="517" max="517" width="10.140625" style="50" customWidth="1"/>
    <col min="518" max="518" width="10.42578125" style="50" customWidth="1"/>
    <col min="519" max="519" width="9.85546875" style="50" customWidth="1"/>
    <col min="520" max="521" width="10.5703125" style="50" customWidth="1"/>
    <col min="522" max="522" width="9.140625" style="50" customWidth="1"/>
    <col min="523" max="523" width="10.7109375" style="50" customWidth="1"/>
    <col min="524" max="768" width="9.140625" style="50"/>
    <col min="769" max="769" width="20.28515625" style="50" customWidth="1"/>
    <col min="770" max="770" width="18.28515625" style="50" customWidth="1"/>
    <col min="771" max="771" width="10.7109375" style="50" customWidth="1"/>
    <col min="772" max="772" width="11.5703125" style="50" customWidth="1"/>
    <col min="773" max="773" width="10.140625" style="50" customWidth="1"/>
    <col min="774" max="774" width="10.42578125" style="50" customWidth="1"/>
    <col min="775" max="775" width="9.85546875" style="50" customWidth="1"/>
    <col min="776" max="777" width="10.5703125" style="50" customWidth="1"/>
    <col min="778" max="778" width="9.140625" style="50" customWidth="1"/>
    <col min="779" max="779" width="10.7109375" style="50" customWidth="1"/>
    <col min="780" max="1024" width="9.140625" style="50"/>
    <col min="1025" max="1025" width="20.28515625" style="50" customWidth="1"/>
    <col min="1026" max="1026" width="18.28515625" style="50" customWidth="1"/>
    <col min="1027" max="1027" width="10.7109375" style="50" customWidth="1"/>
    <col min="1028" max="1028" width="11.5703125" style="50" customWidth="1"/>
    <col min="1029" max="1029" width="10.140625" style="50" customWidth="1"/>
    <col min="1030" max="1030" width="10.42578125" style="50" customWidth="1"/>
    <col min="1031" max="1031" width="9.85546875" style="50" customWidth="1"/>
    <col min="1032" max="1033" width="10.5703125" style="50" customWidth="1"/>
    <col min="1034" max="1034" width="9.140625" style="50" customWidth="1"/>
    <col min="1035" max="1035" width="10.7109375" style="50" customWidth="1"/>
    <col min="1036" max="1280" width="9.140625" style="50"/>
    <col min="1281" max="1281" width="20.28515625" style="50" customWidth="1"/>
    <col min="1282" max="1282" width="18.28515625" style="50" customWidth="1"/>
    <col min="1283" max="1283" width="10.7109375" style="50" customWidth="1"/>
    <col min="1284" max="1284" width="11.5703125" style="50" customWidth="1"/>
    <col min="1285" max="1285" width="10.140625" style="50" customWidth="1"/>
    <col min="1286" max="1286" width="10.42578125" style="50" customWidth="1"/>
    <col min="1287" max="1287" width="9.85546875" style="50" customWidth="1"/>
    <col min="1288" max="1289" width="10.5703125" style="50" customWidth="1"/>
    <col min="1290" max="1290" width="9.140625" style="50" customWidth="1"/>
    <col min="1291" max="1291" width="10.7109375" style="50" customWidth="1"/>
    <col min="1292" max="1536" width="9.140625" style="50"/>
    <col min="1537" max="1537" width="20.28515625" style="50" customWidth="1"/>
    <col min="1538" max="1538" width="18.28515625" style="50" customWidth="1"/>
    <col min="1539" max="1539" width="10.7109375" style="50" customWidth="1"/>
    <col min="1540" max="1540" width="11.5703125" style="50" customWidth="1"/>
    <col min="1541" max="1541" width="10.140625" style="50" customWidth="1"/>
    <col min="1542" max="1542" width="10.42578125" style="50" customWidth="1"/>
    <col min="1543" max="1543" width="9.85546875" style="50" customWidth="1"/>
    <col min="1544" max="1545" width="10.5703125" style="50" customWidth="1"/>
    <col min="1546" max="1546" width="9.140625" style="50" customWidth="1"/>
    <col min="1547" max="1547" width="10.7109375" style="50" customWidth="1"/>
    <col min="1548" max="1792" width="9.140625" style="50"/>
    <col min="1793" max="1793" width="20.28515625" style="50" customWidth="1"/>
    <col min="1794" max="1794" width="18.28515625" style="50" customWidth="1"/>
    <col min="1795" max="1795" width="10.7109375" style="50" customWidth="1"/>
    <col min="1796" max="1796" width="11.5703125" style="50" customWidth="1"/>
    <col min="1797" max="1797" width="10.140625" style="50" customWidth="1"/>
    <col min="1798" max="1798" width="10.42578125" style="50" customWidth="1"/>
    <col min="1799" max="1799" width="9.85546875" style="50" customWidth="1"/>
    <col min="1800" max="1801" width="10.5703125" style="50" customWidth="1"/>
    <col min="1802" max="1802" width="9.140625" style="50" customWidth="1"/>
    <col min="1803" max="1803" width="10.7109375" style="50" customWidth="1"/>
    <col min="1804" max="2048" width="9.140625" style="50"/>
    <col min="2049" max="2049" width="20.28515625" style="50" customWidth="1"/>
    <col min="2050" max="2050" width="18.28515625" style="50" customWidth="1"/>
    <col min="2051" max="2051" width="10.7109375" style="50" customWidth="1"/>
    <col min="2052" max="2052" width="11.5703125" style="50" customWidth="1"/>
    <col min="2053" max="2053" width="10.140625" style="50" customWidth="1"/>
    <col min="2054" max="2054" width="10.42578125" style="50" customWidth="1"/>
    <col min="2055" max="2055" width="9.85546875" style="50" customWidth="1"/>
    <col min="2056" max="2057" width="10.5703125" style="50" customWidth="1"/>
    <col min="2058" max="2058" width="9.140625" style="50" customWidth="1"/>
    <col min="2059" max="2059" width="10.7109375" style="50" customWidth="1"/>
    <col min="2060" max="2304" width="9.140625" style="50"/>
    <col min="2305" max="2305" width="20.28515625" style="50" customWidth="1"/>
    <col min="2306" max="2306" width="18.28515625" style="50" customWidth="1"/>
    <col min="2307" max="2307" width="10.7109375" style="50" customWidth="1"/>
    <col min="2308" max="2308" width="11.5703125" style="50" customWidth="1"/>
    <col min="2309" max="2309" width="10.140625" style="50" customWidth="1"/>
    <col min="2310" max="2310" width="10.42578125" style="50" customWidth="1"/>
    <col min="2311" max="2311" width="9.85546875" style="50" customWidth="1"/>
    <col min="2312" max="2313" width="10.5703125" style="50" customWidth="1"/>
    <col min="2314" max="2314" width="9.140625" style="50" customWidth="1"/>
    <col min="2315" max="2315" width="10.7109375" style="50" customWidth="1"/>
    <col min="2316" max="2560" width="9.140625" style="50"/>
    <col min="2561" max="2561" width="20.28515625" style="50" customWidth="1"/>
    <col min="2562" max="2562" width="18.28515625" style="50" customWidth="1"/>
    <col min="2563" max="2563" width="10.7109375" style="50" customWidth="1"/>
    <col min="2564" max="2564" width="11.5703125" style="50" customWidth="1"/>
    <col min="2565" max="2565" width="10.140625" style="50" customWidth="1"/>
    <col min="2566" max="2566" width="10.42578125" style="50" customWidth="1"/>
    <col min="2567" max="2567" width="9.85546875" style="50" customWidth="1"/>
    <col min="2568" max="2569" width="10.5703125" style="50" customWidth="1"/>
    <col min="2570" max="2570" width="9.140625" style="50" customWidth="1"/>
    <col min="2571" max="2571" width="10.7109375" style="50" customWidth="1"/>
    <col min="2572" max="2816" width="9.140625" style="50"/>
    <col min="2817" max="2817" width="20.28515625" style="50" customWidth="1"/>
    <col min="2818" max="2818" width="18.28515625" style="50" customWidth="1"/>
    <col min="2819" max="2819" width="10.7109375" style="50" customWidth="1"/>
    <col min="2820" max="2820" width="11.5703125" style="50" customWidth="1"/>
    <col min="2821" max="2821" width="10.140625" style="50" customWidth="1"/>
    <col min="2822" max="2822" width="10.42578125" style="50" customWidth="1"/>
    <col min="2823" max="2823" width="9.85546875" style="50" customWidth="1"/>
    <col min="2824" max="2825" width="10.5703125" style="50" customWidth="1"/>
    <col min="2826" max="2826" width="9.140625" style="50" customWidth="1"/>
    <col min="2827" max="2827" width="10.7109375" style="50" customWidth="1"/>
    <col min="2828" max="3072" width="9.140625" style="50"/>
    <col min="3073" max="3073" width="20.28515625" style="50" customWidth="1"/>
    <col min="3074" max="3074" width="18.28515625" style="50" customWidth="1"/>
    <col min="3075" max="3075" width="10.7109375" style="50" customWidth="1"/>
    <col min="3076" max="3076" width="11.5703125" style="50" customWidth="1"/>
    <col min="3077" max="3077" width="10.140625" style="50" customWidth="1"/>
    <col min="3078" max="3078" width="10.42578125" style="50" customWidth="1"/>
    <col min="3079" max="3079" width="9.85546875" style="50" customWidth="1"/>
    <col min="3080" max="3081" width="10.5703125" style="50" customWidth="1"/>
    <col min="3082" max="3082" width="9.140625" style="50" customWidth="1"/>
    <col min="3083" max="3083" width="10.7109375" style="50" customWidth="1"/>
    <col min="3084" max="3328" width="9.140625" style="50"/>
    <col min="3329" max="3329" width="20.28515625" style="50" customWidth="1"/>
    <col min="3330" max="3330" width="18.28515625" style="50" customWidth="1"/>
    <col min="3331" max="3331" width="10.7109375" style="50" customWidth="1"/>
    <col min="3332" max="3332" width="11.5703125" style="50" customWidth="1"/>
    <col min="3333" max="3333" width="10.140625" style="50" customWidth="1"/>
    <col min="3334" max="3334" width="10.42578125" style="50" customWidth="1"/>
    <col min="3335" max="3335" width="9.85546875" style="50" customWidth="1"/>
    <col min="3336" max="3337" width="10.5703125" style="50" customWidth="1"/>
    <col min="3338" max="3338" width="9.140625" style="50" customWidth="1"/>
    <col min="3339" max="3339" width="10.7109375" style="50" customWidth="1"/>
    <col min="3340" max="3584" width="9.140625" style="50"/>
    <col min="3585" max="3585" width="20.28515625" style="50" customWidth="1"/>
    <col min="3586" max="3586" width="18.28515625" style="50" customWidth="1"/>
    <col min="3587" max="3587" width="10.7109375" style="50" customWidth="1"/>
    <col min="3588" max="3588" width="11.5703125" style="50" customWidth="1"/>
    <col min="3589" max="3589" width="10.140625" style="50" customWidth="1"/>
    <col min="3590" max="3590" width="10.42578125" style="50" customWidth="1"/>
    <col min="3591" max="3591" width="9.85546875" style="50" customWidth="1"/>
    <col min="3592" max="3593" width="10.5703125" style="50" customWidth="1"/>
    <col min="3594" max="3594" width="9.140625" style="50" customWidth="1"/>
    <col min="3595" max="3595" width="10.7109375" style="50" customWidth="1"/>
    <col min="3596" max="3840" width="9.140625" style="50"/>
    <col min="3841" max="3841" width="20.28515625" style="50" customWidth="1"/>
    <col min="3842" max="3842" width="18.28515625" style="50" customWidth="1"/>
    <col min="3843" max="3843" width="10.7109375" style="50" customWidth="1"/>
    <col min="3844" max="3844" width="11.5703125" style="50" customWidth="1"/>
    <col min="3845" max="3845" width="10.140625" style="50" customWidth="1"/>
    <col min="3846" max="3846" width="10.42578125" style="50" customWidth="1"/>
    <col min="3847" max="3847" width="9.85546875" style="50" customWidth="1"/>
    <col min="3848" max="3849" width="10.5703125" style="50" customWidth="1"/>
    <col min="3850" max="3850" width="9.140625" style="50" customWidth="1"/>
    <col min="3851" max="3851" width="10.7109375" style="50" customWidth="1"/>
    <col min="3852" max="4096" width="9.140625" style="50"/>
    <col min="4097" max="4097" width="20.28515625" style="50" customWidth="1"/>
    <col min="4098" max="4098" width="18.28515625" style="50" customWidth="1"/>
    <col min="4099" max="4099" width="10.7109375" style="50" customWidth="1"/>
    <col min="4100" max="4100" width="11.5703125" style="50" customWidth="1"/>
    <col min="4101" max="4101" width="10.140625" style="50" customWidth="1"/>
    <col min="4102" max="4102" width="10.42578125" style="50" customWidth="1"/>
    <col min="4103" max="4103" width="9.85546875" style="50" customWidth="1"/>
    <col min="4104" max="4105" width="10.5703125" style="50" customWidth="1"/>
    <col min="4106" max="4106" width="9.140625" style="50" customWidth="1"/>
    <col min="4107" max="4107" width="10.7109375" style="50" customWidth="1"/>
    <col min="4108" max="4352" width="9.140625" style="50"/>
    <col min="4353" max="4353" width="20.28515625" style="50" customWidth="1"/>
    <col min="4354" max="4354" width="18.28515625" style="50" customWidth="1"/>
    <col min="4355" max="4355" width="10.7109375" style="50" customWidth="1"/>
    <col min="4356" max="4356" width="11.5703125" style="50" customWidth="1"/>
    <col min="4357" max="4357" width="10.140625" style="50" customWidth="1"/>
    <col min="4358" max="4358" width="10.42578125" style="50" customWidth="1"/>
    <col min="4359" max="4359" width="9.85546875" style="50" customWidth="1"/>
    <col min="4360" max="4361" width="10.5703125" style="50" customWidth="1"/>
    <col min="4362" max="4362" width="9.140625" style="50" customWidth="1"/>
    <col min="4363" max="4363" width="10.7109375" style="50" customWidth="1"/>
    <col min="4364" max="4608" width="9.140625" style="50"/>
    <col min="4609" max="4609" width="20.28515625" style="50" customWidth="1"/>
    <col min="4610" max="4610" width="18.28515625" style="50" customWidth="1"/>
    <col min="4611" max="4611" width="10.7109375" style="50" customWidth="1"/>
    <col min="4612" max="4612" width="11.5703125" style="50" customWidth="1"/>
    <col min="4613" max="4613" width="10.140625" style="50" customWidth="1"/>
    <col min="4614" max="4614" width="10.42578125" style="50" customWidth="1"/>
    <col min="4615" max="4615" width="9.85546875" style="50" customWidth="1"/>
    <col min="4616" max="4617" width="10.5703125" style="50" customWidth="1"/>
    <col min="4618" max="4618" width="9.140625" style="50" customWidth="1"/>
    <col min="4619" max="4619" width="10.7109375" style="50" customWidth="1"/>
    <col min="4620" max="4864" width="9.140625" style="50"/>
    <col min="4865" max="4865" width="20.28515625" style="50" customWidth="1"/>
    <col min="4866" max="4866" width="18.28515625" style="50" customWidth="1"/>
    <col min="4867" max="4867" width="10.7109375" style="50" customWidth="1"/>
    <col min="4868" max="4868" width="11.5703125" style="50" customWidth="1"/>
    <col min="4869" max="4869" width="10.140625" style="50" customWidth="1"/>
    <col min="4870" max="4870" width="10.42578125" style="50" customWidth="1"/>
    <col min="4871" max="4871" width="9.85546875" style="50" customWidth="1"/>
    <col min="4872" max="4873" width="10.5703125" style="50" customWidth="1"/>
    <col min="4874" max="4874" width="9.140625" style="50" customWidth="1"/>
    <col min="4875" max="4875" width="10.7109375" style="50" customWidth="1"/>
    <col min="4876" max="5120" width="9.140625" style="50"/>
    <col min="5121" max="5121" width="20.28515625" style="50" customWidth="1"/>
    <col min="5122" max="5122" width="18.28515625" style="50" customWidth="1"/>
    <col min="5123" max="5123" width="10.7109375" style="50" customWidth="1"/>
    <col min="5124" max="5124" width="11.5703125" style="50" customWidth="1"/>
    <col min="5125" max="5125" width="10.140625" style="50" customWidth="1"/>
    <col min="5126" max="5126" width="10.42578125" style="50" customWidth="1"/>
    <col min="5127" max="5127" width="9.85546875" style="50" customWidth="1"/>
    <col min="5128" max="5129" width="10.5703125" style="50" customWidth="1"/>
    <col min="5130" max="5130" width="9.140625" style="50" customWidth="1"/>
    <col min="5131" max="5131" width="10.7109375" style="50" customWidth="1"/>
    <col min="5132" max="5376" width="9.140625" style="50"/>
    <col min="5377" max="5377" width="20.28515625" style="50" customWidth="1"/>
    <col min="5378" max="5378" width="18.28515625" style="50" customWidth="1"/>
    <col min="5379" max="5379" width="10.7109375" style="50" customWidth="1"/>
    <col min="5380" max="5380" width="11.5703125" style="50" customWidth="1"/>
    <col min="5381" max="5381" width="10.140625" style="50" customWidth="1"/>
    <col min="5382" max="5382" width="10.42578125" style="50" customWidth="1"/>
    <col min="5383" max="5383" width="9.85546875" style="50" customWidth="1"/>
    <col min="5384" max="5385" width="10.5703125" style="50" customWidth="1"/>
    <col min="5386" max="5386" width="9.140625" style="50" customWidth="1"/>
    <col min="5387" max="5387" width="10.7109375" style="50" customWidth="1"/>
    <col min="5388" max="5632" width="9.140625" style="50"/>
    <col min="5633" max="5633" width="20.28515625" style="50" customWidth="1"/>
    <col min="5634" max="5634" width="18.28515625" style="50" customWidth="1"/>
    <col min="5635" max="5635" width="10.7109375" style="50" customWidth="1"/>
    <col min="5636" max="5636" width="11.5703125" style="50" customWidth="1"/>
    <col min="5637" max="5637" width="10.140625" style="50" customWidth="1"/>
    <col min="5638" max="5638" width="10.42578125" style="50" customWidth="1"/>
    <col min="5639" max="5639" width="9.85546875" style="50" customWidth="1"/>
    <col min="5640" max="5641" width="10.5703125" style="50" customWidth="1"/>
    <col min="5642" max="5642" width="9.140625" style="50" customWidth="1"/>
    <col min="5643" max="5643" width="10.7109375" style="50" customWidth="1"/>
    <col min="5644" max="5888" width="9.140625" style="50"/>
    <col min="5889" max="5889" width="20.28515625" style="50" customWidth="1"/>
    <col min="5890" max="5890" width="18.28515625" style="50" customWidth="1"/>
    <col min="5891" max="5891" width="10.7109375" style="50" customWidth="1"/>
    <col min="5892" max="5892" width="11.5703125" style="50" customWidth="1"/>
    <col min="5893" max="5893" width="10.140625" style="50" customWidth="1"/>
    <col min="5894" max="5894" width="10.42578125" style="50" customWidth="1"/>
    <col min="5895" max="5895" width="9.85546875" style="50" customWidth="1"/>
    <col min="5896" max="5897" width="10.5703125" style="50" customWidth="1"/>
    <col min="5898" max="5898" width="9.140625" style="50" customWidth="1"/>
    <col min="5899" max="5899" width="10.7109375" style="50" customWidth="1"/>
    <col min="5900" max="6144" width="9.140625" style="50"/>
    <col min="6145" max="6145" width="20.28515625" style="50" customWidth="1"/>
    <col min="6146" max="6146" width="18.28515625" style="50" customWidth="1"/>
    <col min="6147" max="6147" width="10.7109375" style="50" customWidth="1"/>
    <col min="6148" max="6148" width="11.5703125" style="50" customWidth="1"/>
    <col min="6149" max="6149" width="10.140625" style="50" customWidth="1"/>
    <col min="6150" max="6150" width="10.42578125" style="50" customWidth="1"/>
    <col min="6151" max="6151" width="9.85546875" style="50" customWidth="1"/>
    <col min="6152" max="6153" width="10.5703125" style="50" customWidth="1"/>
    <col min="6154" max="6154" width="9.140625" style="50" customWidth="1"/>
    <col min="6155" max="6155" width="10.7109375" style="50" customWidth="1"/>
    <col min="6156" max="6400" width="9.140625" style="50"/>
    <col min="6401" max="6401" width="20.28515625" style="50" customWidth="1"/>
    <col min="6402" max="6402" width="18.28515625" style="50" customWidth="1"/>
    <col min="6403" max="6403" width="10.7109375" style="50" customWidth="1"/>
    <col min="6404" max="6404" width="11.5703125" style="50" customWidth="1"/>
    <col min="6405" max="6405" width="10.140625" style="50" customWidth="1"/>
    <col min="6406" max="6406" width="10.42578125" style="50" customWidth="1"/>
    <col min="6407" max="6407" width="9.85546875" style="50" customWidth="1"/>
    <col min="6408" max="6409" width="10.5703125" style="50" customWidth="1"/>
    <col min="6410" max="6410" width="9.140625" style="50" customWidth="1"/>
    <col min="6411" max="6411" width="10.7109375" style="50" customWidth="1"/>
    <col min="6412" max="6656" width="9.140625" style="50"/>
    <col min="6657" max="6657" width="20.28515625" style="50" customWidth="1"/>
    <col min="6658" max="6658" width="18.28515625" style="50" customWidth="1"/>
    <col min="6659" max="6659" width="10.7109375" style="50" customWidth="1"/>
    <col min="6660" max="6660" width="11.5703125" style="50" customWidth="1"/>
    <col min="6661" max="6661" width="10.140625" style="50" customWidth="1"/>
    <col min="6662" max="6662" width="10.42578125" style="50" customWidth="1"/>
    <col min="6663" max="6663" width="9.85546875" style="50" customWidth="1"/>
    <col min="6664" max="6665" width="10.5703125" style="50" customWidth="1"/>
    <col min="6666" max="6666" width="9.140625" style="50" customWidth="1"/>
    <col min="6667" max="6667" width="10.7109375" style="50" customWidth="1"/>
    <col min="6668" max="6912" width="9.140625" style="50"/>
    <col min="6913" max="6913" width="20.28515625" style="50" customWidth="1"/>
    <col min="6914" max="6914" width="18.28515625" style="50" customWidth="1"/>
    <col min="6915" max="6915" width="10.7109375" style="50" customWidth="1"/>
    <col min="6916" max="6916" width="11.5703125" style="50" customWidth="1"/>
    <col min="6917" max="6917" width="10.140625" style="50" customWidth="1"/>
    <col min="6918" max="6918" width="10.42578125" style="50" customWidth="1"/>
    <col min="6919" max="6919" width="9.85546875" style="50" customWidth="1"/>
    <col min="6920" max="6921" width="10.5703125" style="50" customWidth="1"/>
    <col min="6922" max="6922" width="9.140625" style="50" customWidth="1"/>
    <col min="6923" max="6923" width="10.7109375" style="50" customWidth="1"/>
    <col min="6924" max="7168" width="9.140625" style="50"/>
    <col min="7169" max="7169" width="20.28515625" style="50" customWidth="1"/>
    <col min="7170" max="7170" width="18.28515625" style="50" customWidth="1"/>
    <col min="7171" max="7171" width="10.7109375" style="50" customWidth="1"/>
    <col min="7172" max="7172" width="11.5703125" style="50" customWidth="1"/>
    <col min="7173" max="7173" width="10.140625" style="50" customWidth="1"/>
    <col min="7174" max="7174" width="10.42578125" style="50" customWidth="1"/>
    <col min="7175" max="7175" width="9.85546875" style="50" customWidth="1"/>
    <col min="7176" max="7177" width="10.5703125" style="50" customWidth="1"/>
    <col min="7178" max="7178" width="9.140625" style="50" customWidth="1"/>
    <col min="7179" max="7179" width="10.7109375" style="50" customWidth="1"/>
    <col min="7180" max="7424" width="9.140625" style="50"/>
    <col min="7425" max="7425" width="20.28515625" style="50" customWidth="1"/>
    <col min="7426" max="7426" width="18.28515625" style="50" customWidth="1"/>
    <col min="7427" max="7427" width="10.7109375" style="50" customWidth="1"/>
    <col min="7428" max="7428" width="11.5703125" style="50" customWidth="1"/>
    <col min="7429" max="7429" width="10.140625" style="50" customWidth="1"/>
    <col min="7430" max="7430" width="10.42578125" style="50" customWidth="1"/>
    <col min="7431" max="7431" width="9.85546875" style="50" customWidth="1"/>
    <col min="7432" max="7433" width="10.5703125" style="50" customWidth="1"/>
    <col min="7434" max="7434" width="9.140625" style="50" customWidth="1"/>
    <col min="7435" max="7435" width="10.7109375" style="50" customWidth="1"/>
    <col min="7436" max="7680" width="9.140625" style="50"/>
    <col min="7681" max="7681" width="20.28515625" style="50" customWidth="1"/>
    <col min="7682" max="7682" width="18.28515625" style="50" customWidth="1"/>
    <col min="7683" max="7683" width="10.7109375" style="50" customWidth="1"/>
    <col min="7684" max="7684" width="11.5703125" style="50" customWidth="1"/>
    <col min="7685" max="7685" width="10.140625" style="50" customWidth="1"/>
    <col min="7686" max="7686" width="10.42578125" style="50" customWidth="1"/>
    <col min="7687" max="7687" width="9.85546875" style="50" customWidth="1"/>
    <col min="7688" max="7689" width="10.5703125" style="50" customWidth="1"/>
    <col min="7690" max="7690" width="9.140625" style="50" customWidth="1"/>
    <col min="7691" max="7691" width="10.7109375" style="50" customWidth="1"/>
    <col min="7692" max="7936" width="9.140625" style="50"/>
    <col min="7937" max="7937" width="20.28515625" style="50" customWidth="1"/>
    <col min="7938" max="7938" width="18.28515625" style="50" customWidth="1"/>
    <col min="7939" max="7939" width="10.7109375" style="50" customWidth="1"/>
    <col min="7940" max="7940" width="11.5703125" style="50" customWidth="1"/>
    <col min="7941" max="7941" width="10.140625" style="50" customWidth="1"/>
    <col min="7942" max="7942" width="10.42578125" style="50" customWidth="1"/>
    <col min="7943" max="7943" width="9.85546875" style="50" customWidth="1"/>
    <col min="7944" max="7945" width="10.5703125" style="50" customWidth="1"/>
    <col min="7946" max="7946" width="9.140625" style="50" customWidth="1"/>
    <col min="7947" max="7947" width="10.7109375" style="50" customWidth="1"/>
    <col min="7948" max="8192" width="9.140625" style="50"/>
    <col min="8193" max="8193" width="20.28515625" style="50" customWidth="1"/>
    <col min="8194" max="8194" width="18.28515625" style="50" customWidth="1"/>
    <col min="8195" max="8195" width="10.7109375" style="50" customWidth="1"/>
    <col min="8196" max="8196" width="11.5703125" style="50" customWidth="1"/>
    <col min="8197" max="8197" width="10.140625" style="50" customWidth="1"/>
    <col min="8198" max="8198" width="10.42578125" style="50" customWidth="1"/>
    <col min="8199" max="8199" width="9.85546875" style="50" customWidth="1"/>
    <col min="8200" max="8201" width="10.5703125" style="50" customWidth="1"/>
    <col min="8202" max="8202" width="9.140625" style="50" customWidth="1"/>
    <col min="8203" max="8203" width="10.7109375" style="50" customWidth="1"/>
    <col min="8204" max="8448" width="9.140625" style="50"/>
    <col min="8449" max="8449" width="20.28515625" style="50" customWidth="1"/>
    <col min="8450" max="8450" width="18.28515625" style="50" customWidth="1"/>
    <col min="8451" max="8451" width="10.7109375" style="50" customWidth="1"/>
    <col min="8452" max="8452" width="11.5703125" style="50" customWidth="1"/>
    <col min="8453" max="8453" width="10.140625" style="50" customWidth="1"/>
    <col min="8454" max="8454" width="10.42578125" style="50" customWidth="1"/>
    <col min="8455" max="8455" width="9.85546875" style="50" customWidth="1"/>
    <col min="8456" max="8457" width="10.5703125" style="50" customWidth="1"/>
    <col min="8458" max="8458" width="9.140625" style="50" customWidth="1"/>
    <col min="8459" max="8459" width="10.7109375" style="50" customWidth="1"/>
    <col min="8460" max="8704" width="9.140625" style="50"/>
    <col min="8705" max="8705" width="20.28515625" style="50" customWidth="1"/>
    <col min="8706" max="8706" width="18.28515625" style="50" customWidth="1"/>
    <col min="8707" max="8707" width="10.7109375" style="50" customWidth="1"/>
    <col min="8708" max="8708" width="11.5703125" style="50" customWidth="1"/>
    <col min="8709" max="8709" width="10.140625" style="50" customWidth="1"/>
    <col min="8710" max="8710" width="10.42578125" style="50" customWidth="1"/>
    <col min="8711" max="8711" width="9.85546875" style="50" customWidth="1"/>
    <col min="8712" max="8713" width="10.5703125" style="50" customWidth="1"/>
    <col min="8714" max="8714" width="9.140625" style="50" customWidth="1"/>
    <col min="8715" max="8715" width="10.7109375" style="50" customWidth="1"/>
    <col min="8716" max="8960" width="9.140625" style="50"/>
    <col min="8961" max="8961" width="20.28515625" style="50" customWidth="1"/>
    <col min="8962" max="8962" width="18.28515625" style="50" customWidth="1"/>
    <col min="8963" max="8963" width="10.7109375" style="50" customWidth="1"/>
    <col min="8964" max="8964" width="11.5703125" style="50" customWidth="1"/>
    <col min="8965" max="8965" width="10.140625" style="50" customWidth="1"/>
    <col min="8966" max="8966" width="10.42578125" style="50" customWidth="1"/>
    <col min="8967" max="8967" width="9.85546875" style="50" customWidth="1"/>
    <col min="8968" max="8969" width="10.5703125" style="50" customWidth="1"/>
    <col min="8970" max="8970" width="9.140625" style="50" customWidth="1"/>
    <col min="8971" max="8971" width="10.7109375" style="50" customWidth="1"/>
    <col min="8972" max="9216" width="9.140625" style="50"/>
    <col min="9217" max="9217" width="20.28515625" style="50" customWidth="1"/>
    <col min="9218" max="9218" width="18.28515625" style="50" customWidth="1"/>
    <col min="9219" max="9219" width="10.7109375" style="50" customWidth="1"/>
    <col min="9220" max="9220" width="11.5703125" style="50" customWidth="1"/>
    <col min="9221" max="9221" width="10.140625" style="50" customWidth="1"/>
    <col min="9222" max="9222" width="10.42578125" style="50" customWidth="1"/>
    <col min="9223" max="9223" width="9.85546875" style="50" customWidth="1"/>
    <col min="9224" max="9225" width="10.5703125" style="50" customWidth="1"/>
    <col min="9226" max="9226" width="9.140625" style="50" customWidth="1"/>
    <col min="9227" max="9227" width="10.7109375" style="50" customWidth="1"/>
    <col min="9228" max="9472" width="9.140625" style="50"/>
    <col min="9473" max="9473" width="20.28515625" style="50" customWidth="1"/>
    <col min="9474" max="9474" width="18.28515625" style="50" customWidth="1"/>
    <col min="9475" max="9475" width="10.7109375" style="50" customWidth="1"/>
    <col min="9476" max="9476" width="11.5703125" style="50" customWidth="1"/>
    <col min="9477" max="9477" width="10.140625" style="50" customWidth="1"/>
    <col min="9478" max="9478" width="10.42578125" style="50" customWidth="1"/>
    <col min="9479" max="9479" width="9.85546875" style="50" customWidth="1"/>
    <col min="9480" max="9481" width="10.5703125" style="50" customWidth="1"/>
    <col min="9482" max="9482" width="9.140625" style="50" customWidth="1"/>
    <col min="9483" max="9483" width="10.7109375" style="50" customWidth="1"/>
    <col min="9484" max="9728" width="9.140625" style="50"/>
    <col min="9729" max="9729" width="20.28515625" style="50" customWidth="1"/>
    <col min="9730" max="9730" width="18.28515625" style="50" customWidth="1"/>
    <col min="9731" max="9731" width="10.7109375" style="50" customWidth="1"/>
    <col min="9732" max="9732" width="11.5703125" style="50" customWidth="1"/>
    <col min="9733" max="9733" width="10.140625" style="50" customWidth="1"/>
    <col min="9734" max="9734" width="10.42578125" style="50" customWidth="1"/>
    <col min="9735" max="9735" width="9.85546875" style="50" customWidth="1"/>
    <col min="9736" max="9737" width="10.5703125" style="50" customWidth="1"/>
    <col min="9738" max="9738" width="9.140625" style="50" customWidth="1"/>
    <col min="9739" max="9739" width="10.7109375" style="50" customWidth="1"/>
    <col min="9740" max="9984" width="9.140625" style="50"/>
    <col min="9985" max="9985" width="20.28515625" style="50" customWidth="1"/>
    <col min="9986" max="9986" width="18.28515625" style="50" customWidth="1"/>
    <col min="9987" max="9987" width="10.7109375" style="50" customWidth="1"/>
    <col min="9988" max="9988" width="11.5703125" style="50" customWidth="1"/>
    <col min="9989" max="9989" width="10.140625" style="50" customWidth="1"/>
    <col min="9990" max="9990" width="10.42578125" style="50" customWidth="1"/>
    <col min="9991" max="9991" width="9.85546875" style="50" customWidth="1"/>
    <col min="9992" max="9993" width="10.5703125" style="50" customWidth="1"/>
    <col min="9994" max="9994" width="9.140625" style="50" customWidth="1"/>
    <col min="9995" max="9995" width="10.7109375" style="50" customWidth="1"/>
    <col min="9996" max="10240" width="9.140625" style="50"/>
    <col min="10241" max="10241" width="20.28515625" style="50" customWidth="1"/>
    <col min="10242" max="10242" width="18.28515625" style="50" customWidth="1"/>
    <col min="10243" max="10243" width="10.7109375" style="50" customWidth="1"/>
    <col min="10244" max="10244" width="11.5703125" style="50" customWidth="1"/>
    <col min="10245" max="10245" width="10.140625" style="50" customWidth="1"/>
    <col min="10246" max="10246" width="10.42578125" style="50" customWidth="1"/>
    <col min="10247" max="10247" width="9.85546875" style="50" customWidth="1"/>
    <col min="10248" max="10249" width="10.5703125" style="50" customWidth="1"/>
    <col min="10250" max="10250" width="9.140625" style="50" customWidth="1"/>
    <col min="10251" max="10251" width="10.7109375" style="50" customWidth="1"/>
    <col min="10252" max="10496" width="9.140625" style="50"/>
    <col min="10497" max="10497" width="20.28515625" style="50" customWidth="1"/>
    <col min="10498" max="10498" width="18.28515625" style="50" customWidth="1"/>
    <col min="10499" max="10499" width="10.7109375" style="50" customWidth="1"/>
    <col min="10500" max="10500" width="11.5703125" style="50" customWidth="1"/>
    <col min="10501" max="10501" width="10.140625" style="50" customWidth="1"/>
    <col min="10502" max="10502" width="10.42578125" style="50" customWidth="1"/>
    <col min="10503" max="10503" width="9.85546875" style="50" customWidth="1"/>
    <col min="10504" max="10505" width="10.5703125" style="50" customWidth="1"/>
    <col min="10506" max="10506" width="9.140625" style="50" customWidth="1"/>
    <col min="10507" max="10507" width="10.7109375" style="50" customWidth="1"/>
    <col min="10508" max="10752" width="9.140625" style="50"/>
    <col min="10753" max="10753" width="20.28515625" style="50" customWidth="1"/>
    <col min="10754" max="10754" width="18.28515625" style="50" customWidth="1"/>
    <col min="10755" max="10755" width="10.7109375" style="50" customWidth="1"/>
    <col min="10756" max="10756" width="11.5703125" style="50" customWidth="1"/>
    <col min="10757" max="10757" width="10.140625" style="50" customWidth="1"/>
    <col min="10758" max="10758" width="10.42578125" style="50" customWidth="1"/>
    <col min="10759" max="10759" width="9.85546875" style="50" customWidth="1"/>
    <col min="10760" max="10761" width="10.5703125" style="50" customWidth="1"/>
    <col min="10762" max="10762" width="9.140625" style="50" customWidth="1"/>
    <col min="10763" max="10763" width="10.7109375" style="50" customWidth="1"/>
    <col min="10764" max="11008" width="9.140625" style="50"/>
    <col min="11009" max="11009" width="20.28515625" style="50" customWidth="1"/>
    <col min="11010" max="11010" width="18.28515625" style="50" customWidth="1"/>
    <col min="11011" max="11011" width="10.7109375" style="50" customWidth="1"/>
    <col min="11012" max="11012" width="11.5703125" style="50" customWidth="1"/>
    <col min="11013" max="11013" width="10.140625" style="50" customWidth="1"/>
    <col min="11014" max="11014" width="10.42578125" style="50" customWidth="1"/>
    <col min="11015" max="11015" width="9.85546875" style="50" customWidth="1"/>
    <col min="11016" max="11017" width="10.5703125" style="50" customWidth="1"/>
    <col min="11018" max="11018" width="9.140625" style="50" customWidth="1"/>
    <col min="11019" max="11019" width="10.7109375" style="50" customWidth="1"/>
    <col min="11020" max="11264" width="9.140625" style="50"/>
    <col min="11265" max="11265" width="20.28515625" style="50" customWidth="1"/>
    <col min="11266" max="11266" width="18.28515625" style="50" customWidth="1"/>
    <col min="11267" max="11267" width="10.7109375" style="50" customWidth="1"/>
    <col min="11268" max="11268" width="11.5703125" style="50" customWidth="1"/>
    <col min="11269" max="11269" width="10.140625" style="50" customWidth="1"/>
    <col min="11270" max="11270" width="10.42578125" style="50" customWidth="1"/>
    <col min="11271" max="11271" width="9.85546875" style="50" customWidth="1"/>
    <col min="11272" max="11273" width="10.5703125" style="50" customWidth="1"/>
    <col min="11274" max="11274" width="9.140625" style="50" customWidth="1"/>
    <col min="11275" max="11275" width="10.7109375" style="50" customWidth="1"/>
    <col min="11276" max="11520" width="9.140625" style="50"/>
    <col min="11521" max="11521" width="20.28515625" style="50" customWidth="1"/>
    <col min="11522" max="11522" width="18.28515625" style="50" customWidth="1"/>
    <col min="11523" max="11523" width="10.7109375" style="50" customWidth="1"/>
    <col min="11524" max="11524" width="11.5703125" style="50" customWidth="1"/>
    <col min="11525" max="11525" width="10.140625" style="50" customWidth="1"/>
    <col min="11526" max="11526" width="10.42578125" style="50" customWidth="1"/>
    <col min="11527" max="11527" width="9.85546875" style="50" customWidth="1"/>
    <col min="11528" max="11529" width="10.5703125" style="50" customWidth="1"/>
    <col min="11530" max="11530" width="9.140625" style="50" customWidth="1"/>
    <col min="11531" max="11531" width="10.7109375" style="50" customWidth="1"/>
    <col min="11532" max="11776" width="9.140625" style="50"/>
    <col min="11777" max="11777" width="20.28515625" style="50" customWidth="1"/>
    <col min="11778" max="11778" width="18.28515625" style="50" customWidth="1"/>
    <col min="11779" max="11779" width="10.7109375" style="50" customWidth="1"/>
    <col min="11780" max="11780" width="11.5703125" style="50" customWidth="1"/>
    <col min="11781" max="11781" width="10.140625" style="50" customWidth="1"/>
    <col min="11782" max="11782" width="10.42578125" style="50" customWidth="1"/>
    <col min="11783" max="11783" width="9.85546875" style="50" customWidth="1"/>
    <col min="11784" max="11785" width="10.5703125" style="50" customWidth="1"/>
    <col min="11786" max="11786" width="9.140625" style="50" customWidth="1"/>
    <col min="11787" max="11787" width="10.7109375" style="50" customWidth="1"/>
    <col min="11788" max="12032" width="9.140625" style="50"/>
    <col min="12033" max="12033" width="20.28515625" style="50" customWidth="1"/>
    <col min="12034" max="12034" width="18.28515625" style="50" customWidth="1"/>
    <col min="12035" max="12035" width="10.7109375" style="50" customWidth="1"/>
    <col min="12036" max="12036" width="11.5703125" style="50" customWidth="1"/>
    <col min="12037" max="12037" width="10.140625" style="50" customWidth="1"/>
    <col min="12038" max="12038" width="10.42578125" style="50" customWidth="1"/>
    <col min="12039" max="12039" width="9.85546875" style="50" customWidth="1"/>
    <col min="12040" max="12041" width="10.5703125" style="50" customWidth="1"/>
    <col min="12042" max="12042" width="9.140625" style="50" customWidth="1"/>
    <col min="12043" max="12043" width="10.7109375" style="50" customWidth="1"/>
    <col min="12044" max="12288" width="9.140625" style="50"/>
    <col min="12289" max="12289" width="20.28515625" style="50" customWidth="1"/>
    <col min="12290" max="12290" width="18.28515625" style="50" customWidth="1"/>
    <col min="12291" max="12291" width="10.7109375" style="50" customWidth="1"/>
    <col min="12292" max="12292" width="11.5703125" style="50" customWidth="1"/>
    <col min="12293" max="12293" width="10.140625" style="50" customWidth="1"/>
    <col min="12294" max="12294" width="10.42578125" style="50" customWidth="1"/>
    <col min="12295" max="12295" width="9.85546875" style="50" customWidth="1"/>
    <col min="12296" max="12297" width="10.5703125" style="50" customWidth="1"/>
    <col min="12298" max="12298" width="9.140625" style="50" customWidth="1"/>
    <col min="12299" max="12299" width="10.7109375" style="50" customWidth="1"/>
    <col min="12300" max="12544" width="9.140625" style="50"/>
    <col min="12545" max="12545" width="20.28515625" style="50" customWidth="1"/>
    <col min="12546" max="12546" width="18.28515625" style="50" customWidth="1"/>
    <col min="12547" max="12547" width="10.7109375" style="50" customWidth="1"/>
    <col min="12548" max="12548" width="11.5703125" style="50" customWidth="1"/>
    <col min="12549" max="12549" width="10.140625" style="50" customWidth="1"/>
    <col min="12550" max="12550" width="10.42578125" style="50" customWidth="1"/>
    <col min="12551" max="12551" width="9.85546875" style="50" customWidth="1"/>
    <col min="12552" max="12553" width="10.5703125" style="50" customWidth="1"/>
    <col min="12554" max="12554" width="9.140625" style="50" customWidth="1"/>
    <col min="12555" max="12555" width="10.7109375" style="50" customWidth="1"/>
    <col min="12556" max="12800" width="9.140625" style="50"/>
    <col min="12801" max="12801" width="20.28515625" style="50" customWidth="1"/>
    <col min="12802" max="12802" width="18.28515625" style="50" customWidth="1"/>
    <col min="12803" max="12803" width="10.7109375" style="50" customWidth="1"/>
    <col min="12804" max="12804" width="11.5703125" style="50" customWidth="1"/>
    <col min="12805" max="12805" width="10.140625" style="50" customWidth="1"/>
    <col min="12806" max="12806" width="10.42578125" style="50" customWidth="1"/>
    <col min="12807" max="12807" width="9.85546875" style="50" customWidth="1"/>
    <col min="12808" max="12809" width="10.5703125" style="50" customWidth="1"/>
    <col min="12810" max="12810" width="9.140625" style="50" customWidth="1"/>
    <col min="12811" max="12811" width="10.7109375" style="50" customWidth="1"/>
    <col min="12812" max="13056" width="9.140625" style="50"/>
    <col min="13057" max="13057" width="20.28515625" style="50" customWidth="1"/>
    <col min="13058" max="13058" width="18.28515625" style="50" customWidth="1"/>
    <col min="13059" max="13059" width="10.7109375" style="50" customWidth="1"/>
    <col min="13060" max="13060" width="11.5703125" style="50" customWidth="1"/>
    <col min="13061" max="13061" width="10.140625" style="50" customWidth="1"/>
    <col min="13062" max="13062" width="10.42578125" style="50" customWidth="1"/>
    <col min="13063" max="13063" width="9.85546875" style="50" customWidth="1"/>
    <col min="13064" max="13065" width="10.5703125" style="50" customWidth="1"/>
    <col min="13066" max="13066" width="9.140625" style="50" customWidth="1"/>
    <col min="13067" max="13067" width="10.7109375" style="50" customWidth="1"/>
    <col min="13068" max="13312" width="9.140625" style="50"/>
    <col min="13313" max="13313" width="20.28515625" style="50" customWidth="1"/>
    <col min="13314" max="13314" width="18.28515625" style="50" customWidth="1"/>
    <col min="13315" max="13315" width="10.7109375" style="50" customWidth="1"/>
    <col min="13316" max="13316" width="11.5703125" style="50" customWidth="1"/>
    <col min="13317" max="13317" width="10.140625" style="50" customWidth="1"/>
    <col min="13318" max="13318" width="10.42578125" style="50" customWidth="1"/>
    <col min="13319" max="13319" width="9.85546875" style="50" customWidth="1"/>
    <col min="13320" max="13321" width="10.5703125" style="50" customWidth="1"/>
    <col min="13322" max="13322" width="9.140625" style="50" customWidth="1"/>
    <col min="13323" max="13323" width="10.7109375" style="50" customWidth="1"/>
    <col min="13324" max="13568" width="9.140625" style="50"/>
    <col min="13569" max="13569" width="20.28515625" style="50" customWidth="1"/>
    <col min="13570" max="13570" width="18.28515625" style="50" customWidth="1"/>
    <col min="13571" max="13571" width="10.7109375" style="50" customWidth="1"/>
    <col min="13572" max="13572" width="11.5703125" style="50" customWidth="1"/>
    <col min="13573" max="13573" width="10.140625" style="50" customWidth="1"/>
    <col min="13574" max="13574" width="10.42578125" style="50" customWidth="1"/>
    <col min="13575" max="13575" width="9.85546875" style="50" customWidth="1"/>
    <col min="13576" max="13577" width="10.5703125" style="50" customWidth="1"/>
    <col min="13578" max="13578" width="9.140625" style="50" customWidth="1"/>
    <col min="13579" max="13579" width="10.7109375" style="50" customWidth="1"/>
    <col min="13580" max="13824" width="9.140625" style="50"/>
    <col min="13825" max="13825" width="20.28515625" style="50" customWidth="1"/>
    <col min="13826" max="13826" width="18.28515625" style="50" customWidth="1"/>
    <col min="13827" max="13827" width="10.7109375" style="50" customWidth="1"/>
    <col min="13828" max="13828" width="11.5703125" style="50" customWidth="1"/>
    <col min="13829" max="13829" width="10.140625" style="50" customWidth="1"/>
    <col min="13830" max="13830" width="10.42578125" style="50" customWidth="1"/>
    <col min="13831" max="13831" width="9.85546875" style="50" customWidth="1"/>
    <col min="13832" max="13833" width="10.5703125" style="50" customWidth="1"/>
    <col min="13834" max="13834" width="9.140625" style="50" customWidth="1"/>
    <col min="13835" max="13835" width="10.7109375" style="50" customWidth="1"/>
    <col min="13836" max="14080" width="9.140625" style="50"/>
    <col min="14081" max="14081" width="20.28515625" style="50" customWidth="1"/>
    <col min="14082" max="14082" width="18.28515625" style="50" customWidth="1"/>
    <col min="14083" max="14083" width="10.7109375" style="50" customWidth="1"/>
    <col min="14084" max="14084" width="11.5703125" style="50" customWidth="1"/>
    <col min="14085" max="14085" width="10.140625" style="50" customWidth="1"/>
    <col min="14086" max="14086" width="10.42578125" style="50" customWidth="1"/>
    <col min="14087" max="14087" width="9.85546875" style="50" customWidth="1"/>
    <col min="14088" max="14089" width="10.5703125" style="50" customWidth="1"/>
    <col min="14090" max="14090" width="9.140625" style="50" customWidth="1"/>
    <col min="14091" max="14091" width="10.7109375" style="50" customWidth="1"/>
    <col min="14092" max="14336" width="9.140625" style="50"/>
    <col min="14337" max="14337" width="20.28515625" style="50" customWidth="1"/>
    <col min="14338" max="14338" width="18.28515625" style="50" customWidth="1"/>
    <col min="14339" max="14339" width="10.7109375" style="50" customWidth="1"/>
    <col min="14340" max="14340" width="11.5703125" style="50" customWidth="1"/>
    <col min="14341" max="14341" width="10.140625" style="50" customWidth="1"/>
    <col min="14342" max="14342" width="10.42578125" style="50" customWidth="1"/>
    <col min="14343" max="14343" width="9.85546875" style="50" customWidth="1"/>
    <col min="14344" max="14345" width="10.5703125" style="50" customWidth="1"/>
    <col min="14346" max="14346" width="9.140625" style="50" customWidth="1"/>
    <col min="14347" max="14347" width="10.7109375" style="50" customWidth="1"/>
    <col min="14348" max="14592" width="9.140625" style="50"/>
    <col min="14593" max="14593" width="20.28515625" style="50" customWidth="1"/>
    <col min="14594" max="14594" width="18.28515625" style="50" customWidth="1"/>
    <col min="14595" max="14595" width="10.7109375" style="50" customWidth="1"/>
    <col min="14596" max="14596" width="11.5703125" style="50" customWidth="1"/>
    <col min="14597" max="14597" width="10.140625" style="50" customWidth="1"/>
    <col min="14598" max="14598" width="10.42578125" style="50" customWidth="1"/>
    <col min="14599" max="14599" width="9.85546875" style="50" customWidth="1"/>
    <col min="14600" max="14601" width="10.5703125" style="50" customWidth="1"/>
    <col min="14602" max="14602" width="9.140625" style="50" customWidth="1"/>
    <col min="14603" max="14603" width="10.7109375" style="50" customWidth="1"/>
    <col min="14604" max="14848" width="9.140625" style="50"/>
    <col min="14849" max="14849" width="20.28515625" style="50" customWidth="1"/>
    <col min="14850" max="14850" width="18.28515625" style="50" customWidth="1"/>
    <col min="14851" max="14851" width="10.7109375" style="50" customWidth="1"/>
    <col min="14852" max="14852" width="11.5703125" style="50" customWidth="1"/>
    <col min="14853" max="14853" width="10.140625" style="50" customWidth="1"/>
    <col min="14854" max="14854" width="10.42578125" style="50" customWidth="1"/>
    <col min="14855" max="14855" width="9.85546875" style="50" customWidth="1"/>
    <col min="14856" max="14857" width="10.5703125" style="50" customWidth="1"/>
    <col min="14858" max="14858" width="9.140625" style="50" customWidth="1"/>
    <col min="14859" max="14859" width="10.7109375" style="50" customWidth="1"/>
    <col min="14860" max="15104" width="9.140625" style="50"/>
    <col min="15105" max="15105" width="20.28515625" style="50" customWidth="1"/>
    <col min="15106" max="15106" width="18.28515625" style="50" customWidth="1"/>
    <col min="15107" max="15107" width="10.7109375" style="50" customWidth="1"/>
    <col min="15108" max="15108" width="11.5703125" style="50" customWidth="1"/>
    <col min="15109" max="15109" width="10.140625" style="50" customWidth="1"/>
    <col min="15110" max="15110" width="10.42578125" style="50" customWidth="1"/>
    <col min="15111" max="15111" width="9.85546875" style="50" customWidth="1"/>
    <col min="15112" max="15113" width="10.5703125" style="50" customWidth="1"/>
    <col min="15114" max="15114" width="9.140625" style="50" customWidth="1"/>
    <col min="15115" max="15115" width="10.7109375" style="50" customWidth="1"/>
    <col min="15116" max="15360" width="9.140625" style="50"/>
    <col min="15361" max="15361" width="20.28515625" style="50" customWidth="1"/>
    <col min="15362" max="15362" width="18.28515625" style="50" customWidth="1"/>
    <col min="15363" max="15363" width="10.7109375" style="50" customWidth="1"/>
    <col min="15364" max="15364" width="11.5703125" style="50" customWidth="1"/>
    <col min="15365" max="15365" width="10.140625" style="50" customWidth="1"/>
    <col min="15366" max="15366" width="10.42578125" style="50" customWidth="1"/>
    <col min="15367" max="15367" width="9.85546875" style="50" customWidth="1"/>
    <col min="15368" max="15369" width="10.5703125" style="50" customWidth="1"/>
    <col min="15370" max="15370" width="9.140625" style="50" customWidth="1"/>
    <col min="15371" max="15371" width="10.7109375" style="50" customWidth="1"/>
    <col min="15372" max="15616" width="9.140625" style="50"/>
    <col min="15617" max="15617" width="20.28515625" style="50" customWidth="1"/>
    <col min="15618" max="15618" width="18.28515625" style="50" customWidth="1"/>
    <col min="15619" max="15619" width="10.7109375" style="50" customWidth="1"/>
    <col min="15620" max="15620" width="11.5703125" style="50" customWidth="1"/>
    <col min="15621" max="15621" width="10.140625" style="50" customWidth="1"/>
    <col min="15622" max="15622" width="10.42578125" style="50" customWidth="1"/>
    <col min="15623" max="15623" width="9.85546875" style="50" customWidth="1"/>
    <col min="15624" max="15625" width="10.5703125" style="50" customWidth="1"/>
    <col min="15626" max="15626" width="9.140625" style="50" customWidth="1"/>
    <col min="15627" max="15627" width="10.7109375" style="50" customWidth="1"/>
    <col min="15628" max="15872" width="9.140625" style="50"/>
    <col min="15873" max="15873" width="20.28515625" style="50" customWidth="1"/>
    <col min="15874" max="15874" width="18.28515625" style="50" customWidth="1"/>
    <col min="15875" max="15875" width="10.7109375" style="50" customWidth="1"/>
    <col min="15876" max="15876" width="11.5703125" style="50" customWidth="1"/>
    <col min="15877" max="15877" width="10.140625" style="50" customWidth="1"/>
    <col min="15878" max="15878" width="10.42578125" style="50" customWidth="1"/>
    <col min="15879" max="15879" width="9.85546875" style="50" customWidth="1"/>
    <col min="15880" max="15881" width="10.5703125" style="50" customWidth="1"/>
    <col min="15882" max="15882" width="9.140625" style="50" customWidth="1"/>
    <col min="15883" max="15883" width="10.7109375" style="50" customWidth="1"/>
    <col min="15884" max="16128" width="9.140625" style="50"/>
    <col min="16129" max="16129" width="20.28515625" style="50" customWidth="1"/>
    <col min="16130" max="16130" width="18.28515625" style="50" customWidth="1"/>
    <col min="16131" max="16131" width="10.7109375" style="50" customWidth="1"/>
    <col min="16132" max="16132" width="11.5703125" style="50" customWidth="1"/>
    <col min="16133" max="16133" width="10.140625" style="50" customWidth="1"/>
    <col min="16134" max="16134" width="10.42578125" style="50" customWidth="1"/>
    <col min="16135" max="16135" width="9.85546875" style="50" customWidth="1"/>
    <col min="16136" max="16137" width="10.5703125" style="50" customWidth="1"/>
    <col min="16138" max="16138" width="9.140625" style="50" customWidth="1"/>
    <col min="16139" max="16139" width="10.7109375" style="50" customWidth="1"/>
    <col min="16140" max="16384" width="9.140625" style="50"/>
  </cols>
  <sheetData>
    <row r="1" spans="1:11" ht="30.75" customHeight="1" x14ac:dyDescent="0.2">
      <c r="A1" s="418" t="s">
        <v>210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12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x14ac:dyDescent="0.2">
      <c r="A3" s="234"/>
      <c r="B3" s="234"/>
      <c r="C3" s="234"/>
      <c r="D3" s="234"/>
      <c r="E3" s="234"/>
      <c r="F3" s="234"/>
      <c r="G3" s="234"/>
      <c r="H3" s="234"/>
      <c r="I3" s="77"/>
      <c r="J3" s="77"/>
      <c r="K3" s="235" t="s">
        <v>82</v>
      </c>
    </row>
    <row r="4" spans="1:11" ht="85.5" customHeight="1" x14ac:dyDescent="0.2">
      <c r="A4" s="19"/>
      <c r="B4" s="21" t="s">
        <v>165</v>
      </c>
      <c r="C4" s="21" t="s">
        <v>166</v>
      </c>
      <c r="D4" s="21" t="s">
        <v>167</v>
      </c>
      <c r="E4" s="21" t="s">
        <v>168</v>
      </c>
      <c r="F4" s="21" t="s">
        <v>169</v>
      </c>
      <c r="G4" s="21" t="s">
        <v>170</v>
      </c>
      <c r="H4" s="21" t="s">
        <v>171</v>
      </c>
      <c r="I4" s="21" t="s">
        <v>224</v>
      </c>
      <c r="J4" s="22" t="s">
        <v>172</v>
      </c>
      <c r="K4" s="22" t="s">
        <v>173</v>
      </c>
    </row>
    <row r="5" spans="1:11" x14ac:dyDescent="0.2">
      <c r="A5" s="140" t="s">
        <v>83</v>
      </c>
      <c r="B5" s="128">
        <v>4384.6000000000004</v>
      </c>
      <c r="C5" s="128">
        <v>62760</v>
      </c>
      <c r="D5" s="128">
        <v>6073.6</v>
      </c>
      <c r="E5" s="128">
        <v>687338.7</v>
      </c>
      <c r="F5" s="128">
        <v>337391.9</v>
      </c>
      <c r="G5" s="128">
        <v>278021.59999999998</v>
      </c>
      <c r="H5" s="128">
        <v>83262</v>
      </c>
      <c r="I5" s="128">
        <v>203541.7</v>
      </c>
      <c r="J5" s="128">
        <v>9968.1</v>
      </c>
      <c r="K5" s="128">
        <v>15552.4</v>
      </c>
    </row>
    <row r="6" spans="1:11" x14ac:dyDescent="0.2">
      <c r="A6" s="140" t="s">
        <v>84</v>
      </c>
      <c r="B6" s="131" t="s">
        <v>181</v>
      </c>
      <c r="C6" s="128">
        <v>145.80000000000001</v>
      </c>
      <c r="D6" s="128">
        <v>1056.5</v>
      </c>
      <c r="E6" s="128">
        <v>3680.8</v>
      </c>
      <c r="F6" s="128">
        <v>60514.7</v>
      </c>
      <c r="G6" s="128">
        <v>976.3</v>
      </c>
      <c r="H6" s="128">
        <v>1439.2</v>
      </c>
      <c r="I6" s="128">
        <v>1505.1</v>
      </c>
      <c r="J6" s="131">
        <v>11.5</v>
      </c>
      <c r="K6" s="128">
        <v>233</v>
      </c>
    </row>
    <row r="7" spans="1:11" x14ac:dyDescent="0.2">
      <c r="A7" s="140" t="s">
        <v>85</v>
      </c>
      <c r="B7" s="128">
        <v>176.5</v>
      </c>
      <c r="C7" s="128">
        <v>18052.7</v>
      </c>
      <c r="D7" s="128">
        <v>93</v>
      </c>
      <c r="E7" s="128">
        <v>69789.600000000006</v>
      </c>
      <c r="F7" s="128">
        <v>44720.4</v>
      </c>
      <c r="G7" s="128">
        <v>39125.599999999999</v>
      </c>
      <c r="H7" s="128">
        <v>16094.9</v>
      </c>
      <c r="I7" s="128">
        <v>20351.3</v>
      </c>
      <c r="J7" s="128">
        <v>4508.5</v>
      </c>
      <c r="K7" s="128">
        <v>3361.4</v>
      </c>
    </row>
    <row r="8" spans="1:11" x14ac:dyDescent="0.2">
      <c r="A8" s="140" t="s">
        <v>86</v>
      </c>
      <c r="B8" s="131" t="s">
        <v>181</v>
      </c>
      <c r="C8" s="128">
        <v>734.6</v>
      </c>
      <c r="D8" s="131" t="s">
        <v>181</v>
      </c>
      <c r="E8" s="128">
        <v>4443.3</v>
      </c>
      <c r="F8" s="128">
        <v>31691.9</v>
      </c>
      <c r="G8" s="128">
        <v>3515</v>
      </c>
      <c r="H8" s="128">
        <v>362.5</v>
      </c>
      <c r="I8" s="128" t="s">
        <v>181</v>
      </c>
      <c r="J8" s="128">
        <v>12</v>
      </c>
      <c r="K8" s="128">
        <v>7360.5</v>
      </c>
    </row>
    <row r="9" spans="1:11" x14ac:dyDescent="0.2">
      <c r="A9" s="140" t="s">
        <v>87</v>
      </c>
      <c r="B9" s="131" t="s">
        <v>181</v>
      </c>
      <c r="C9" s="128">
        <v>4622.3999999999996</v>
      </c>
      <c r="D9" s="128">
        <v>769.3</v>
      </c>
      <c r="E9" s="128">
        <v>38551.300000000003</v>
      </c>
      <c r="F9" s="128">
        <v>4014.1</v>
      </c>
      <c r="G9" s="128">
        <v>2678</v>
      </c>
      <c r="H9" s="128">
        <v>168.2</v>
      </c>
      <c r="I9" s="128">
        <v>10744.8</v>
      </c>
      <c r="J9" s="128">
        <v>104.6</v>
      </c>
      <c r="K9" s="128" t="s">
        <v>225</v>
      </c>
    </row>
    <row r="10" spans="1:11" x14ac:dyDescent="0.2">
      <c r="A10" s="140" t="s">
        <v>88</v>
      </c>
      <c r="B10" s="131" t="s">
        <v>181</v>
      </c>
      <c r="C10" s="131" t="s">
        <v>181</v>
      </c>
      <c r="D10" s="131" t="s">
        <v>181</v>
      </c>
      <c r="E10" s="128">
        <v>495.5</v>
      </c>
      <c r="F10" s="128">
        <v>5117.8</v>
      </c>
      <c r="G10" s="131" t="s">
        <v>181</v>
      </c>
      <c r="H10" s="128" t="s">
        <v>225</v>
      </c>
      <c r="I10" s="128">
        <v>133</v>
      </c>
      <c r="J10" s="131" t="s">
        <v>181</v>
      </c>
      <c r="K10" s="131" t="s">
        <v>181</v>
      </c>
    </row>
    <row r="11" spans="1:11" x14ac:dyDescent="0.2">
      <c r="A11" s="140" t="s">
        <v>89</v>
      </c>
      <c r="B11" s="131" t="s">
        <v>225</v>
      </c>
      <c r="C11" s="128">
        <v>3009.6</v>
      </c>
      <c r="D11" s="131" t="s">
        <v>225</v>
      </c>
      <c r="E11" s="128">
        <v>1227.2</v>
      </c>
      <c r="F11" s="128">
        <v>28633.1</v>
      </c>
      <c r="G11" s="128">
        <v>78.3</v>
      </c>
      <c r="H11" s="128">
        <v>125.8</v>
      </c>
      <c r="I11" s="128">
        <v>2490.6</v>
      </c>
      <c r="J11" s="128" t="s">
        <v>181</v>
      </c>
      <c r="K11" s="128">
        <v>9.3000000000000007</v>
      </c>
    </row>
    <row r="12" spans="1:11" x14ac:dyDescent="0.2">
      <c r="A12" s="140" t="s">
        <v>90</v>
      </c>
      <c r="B12" s="131" t="s">
        <v>181</v>
      </c>
      <c r="C12" s="128">
        <v>1971.5</v>
      </c>
      <c r="D12" s="128">
        <v>195</v>
      </c>
      <c r="E12" s="128">
        <v>463.8</v>
      </c>
      <c r="F12" s="128">
        <v>2914.7</v>
      </c>
      <c r="G12" s="128">
        <v>1092</v>
      </c>
      <c r="H12" s="128" t="s">
        <v>181</v>
      </c>
      <c r="I12" s="128">
        <v>10335.1</v>
      </c>
      <c r="J12" s="128">
        <v>208</v>
      </c>
      <c r="K12" s="128">
        <v>1154.5</v>
      </c>
    </row>
    <row r="13" spans="1:11" x14ac:dyDescent="0.2">
      <c r="A13" s="140" t="s">
        <v>91</v>
      </c>
      <c r="B13" s="131">
        <v>0.3</v>
      </c>
      <c r="C13" s="128">
        <v>1062.9000000000001</v>
      </c>
      <c r="D13" s="128">
        <v>20.6</v>
      </c>
      <c r="E13" s="128">
        <v>12440.9</v>
      </c>
      <c r="F13" s="128">
        <v>7461.5</v>
      </c>
      <c r="G13" s="128">
        <v>2254.5</v>
      </c>
      <c r="H13" s="128">
        <v>448.1</v>
      </c>
      <c r="I13" s="128">
        <v>936.3</v>
      </c>
      <c r="J13" s="128">
        <v>170.2</v>
      </c>
      <c r="K13" s="128" t="s">
        <v>181</v>
      </c>
    </row>
    <row r="14" spans="1:11" x14ac:dyDescent="0.2">
      <c r="A14" s="140" t="s">
        <v>92</v>
      </c>
      <c r="B14" s="128">
        <v>216.3</v>
      </c>
      <c r="C14" s="128" t="s">
        <v>225</v>
      </c>
      <c r="D14" s="131" t="s">
        <v>181</v>
      </c>
      <c r="E14" s="128" t="s">
        <v>225</v>
      </c>
      <c r="F14" s="128">
        <v>17467.400000000001</v>
      </c>
      <c r="G14" s="128">
        <v>2829.2</v>
      </c>
      <c r="H14" s="128">
        <v>700.5</v>
      </c>
      <c r="I14" s="128">
        <v>12504.6</v>
      </c>
      <c r="J14" s="131" t="s">
        <v>181</v>
      </c>
      <c r="K14" s="131" t="s">
        <v>181</v>
      </c>
    </row>
    <row r="15" spans="1:11" x14ac:dyDescent="0.2">
      <c r="A15" s="140" t="s">
        <v>93</v>
      </c>
      <c r="B15" s="131" t="s">
        <v>181</v>
      </c>
      <c r="C15" s="131" t="s">
        <v>181</v>
      </c>
      <c r="D15" s="131" t="s">
        <v>181</v>
      </c>
      <c r="E15" s="128">
        <v>186714.7</v>
      </c>
      <c r="F15" s="128">
        <v>44002.7</v>
      </c>
      <c r="G15" s="128">
        <v>89136.2</v>
      </c>
      <c r="H15" s="128">
        <v>29526.3</v>
      </c>
      <c r="I15" s="128">
        <v>37691.4</v>
      </c>
      <c r="J15" s="131" t="s">
        <v>181</v>
      </c>
      <c r="K15" s="131" t="s">
        <v>181</v>
      </c>
    </row>
    <row r="16" spans="1:11" x14ac:dyDescent="0.2">
      <c r="A16" s="140" t="s">
        <v>94</v>
      </c>
      <c r="B16" s="131" t="s">
        <v>225</v>
      </c>
      <c r="C16" s="128">
        <v>66</v>
      </c>
      <c r="D16" s="128">
        <v>0.1</v>
      </c>
      <c r="E16" s="128">
        <v>14.2</v>
      </c>
      <c r="F16" s="128">
        <v>345.4</v>
      </c>
      <c r="G16" s="128" t="s">
        <v>181</v>
      </c>
      <c r="H16" s="128">
        <v>0.1</v>
      </c>
      <c r="I16" s="128">
        <v>14.2</v>
      </c>
      <c r="J16" s="131" t="s">
        <v>181</v>
      </c>
      <c r="K16" s="128">
        <v>35.200000000000003</v>
      </c>
    </row>
    <row r="17" spans="1:11" x14ac:dyDescent="0.2">
      <c r="A17" s="140" t="s">
        <v>95</v>
      </c>
      <c r="B17" s="131" t="s">
        <v>181</v>
      </c>
      <c r="C17" s="128">
        <v>132.5</v>
      </c>
      <c r="D17" s="131" t="s">
        <v>181</v>
      </c>
      <c r="E17" s="131" t="s">
        <v>181</v>
      </c>
      <c r="F17" s="128">
        <v>23.4</v>
      </c>
      <c r="G17" s="131" t="s">
        <v>181</v>
      </c>
      <c r="H17" s="131" t="s">
        <v>181</v>
      </c>
      <c r="I17" s="131" t="s">
        <v>181</v>
      </c>
      <c r="J17" s="131" t="s">
        <v>181</v>
      </c>
      <c r="K17" s="128">
        <v>1.1000000000000001</v>
      </c>
    </row>
    <row r="18" spans="1:11" x14ac:dyDescent="0.2">
      <c r="A18" s="140" t="s">
        <v>96</v>
      </c>
      <c r="B18" s="131" t="s">
        <v>225</v>
      </c>
      <c r="C18" s="128">
        <v>1344.2</v>
      </c>
      <c r="D18" s="131" t="s">
        <v>225</v>
      </c>
      <c r="E18" s="128">
        <v>102261.1</v>
      </c>
      <c r="F18" s="128">
        <v>26492.1</v>
      </c>
      <c r="G18" s="128">
        <v>25045.7</v>
      </c>
      <c r="H18" s="128">
        <v>5422.4</v>
      </c>
      <c r="I18" s="128">
        <v>8014.2</v>
      </c>
      <c r="J18" s="128">
        <v>3919.8</v>
      </c>
      <c r="K18" s="131" t="s">
        <v>225</v>
      </c>
    </row>
    <row r="19" spans="1:11" x14ac:dyDescent="0.2">
      <c r="A19" s="140" t="s">
        <v>97</v>
      </c>
      <c r="B19" s="131">
        <v>23.5</v>
      </c>
      <c r="C19" s="128">
        <v>132</v>
      </c>
      <c r="D19" s="128" t="s">
        <v>225</v>
      </c>
      <c r="E19" s="128">
        <v>214890.8</v>
      </c>
      <c r="F19" s="128">
        <v>40786.699999999997</v>
      </c>
      <c r="G19" s="128">
        <v>100542.1</v>
      </c>
      <c r="H19" s="128">
        <v>26583.9</v>
      </c>
      <c r="I19" s="128">
        <v>82130.399999999994</v>
      </c>
      <c r="J19" s="128">
        <v>413.9</v>
      </c>
      <c r="K19" s="131" t="s">
        <v>181</v>
      </c>
    </row>
    <row r="20" spans="1:11" x14ac:dyDescent="0.2">
      <c r="A20" s="140" t="s">
        <v>182</v>
      </c>
      <c r="B20" s="128">
        <v>239.6</v>
      </c>
      <c r="C20" s="128">
        <v>6501.5</v>
      </c>
      <c r="D20" s="128">
        <v>3118.9</v>
      </c>
      <c r="E20" s="128">
        <v>7144.2</v>
      </c>
      <c r="F20" s="128">
        <v>15758.9</v>
      </c>
      <c r="G20" s="128">
        <v>1201.5999999999999</v>
      </c>
      <c r="H20" s="128">
        <v>759.9</v>
      </c>
      <c r="I20" s="128">
        <v>586.1</v>
      </c>
      <c r="J20" s="128">
        <v>59.5</v>
      </c>
      <c r="K20" s="128">
        <v>107.9</v>
      </c>
    </row>
    <row r="21" spans="1:11" x14ac:dyDescent="0.2">
      <c r="A21" s="140" t="s">
        <v>99</v>
      </c>
      <c r="B21" s="131" t="s">
        <v>181</v>
      </c>
      <c r="C21" s="131" t="s">
        <v>181</v>
      </c>
      <c r="D21" s="131" t="s">
        <v>181</v>
      </c>
      <c r="E21" s="131" t="s">
        <v>181</v>
      </c>
      <c r="F21" s="128">
        <v>674</v>
      </c>
      <c r="G21" s="131" t="s">
        <v>181</v>
      </c>
      <c r="H21" s="131" t="s">
        <v>181</v>
      </c>
      <c r="I21" s="128">
        <v>3.5</v>
      </c>
      <c r="J21" s="131" t="s">
        <v>181</v>
      </c>
      <c r="K21" s="131" t="s">
        <v>181</v>
      </c>
    </row>
    <row r="22" spans="1:11" x14ac:dyDescent="0.2">
      <c r="A22" s="140" t="s">
        <v>100</v>
      </c>
      <c r="B22" s="128" t="s">
        <v>181</v>
      </c>
      <c r="C22" s="128">
        <v>21781.3</v>
      </c>
      <c r="D22" s="128" t="s">
        <v>225</v>
      </c>
      <c r="E22" s="128">
        <v>45000.6</v>
      </c>
      <c r="F22" s="128">
        <v>6683.4</v>
      </c>
      <c r="G22" s="128">
        <v>9547.2000000000007</v>
      </c>
      <c r="H22" s="128">
        <v>1562.9</v>
      </c>
      <c r="I22" s="128">
        <v>14904.8</v>
      </c>
      <c r="J22" s="128">
        <v>555.9</v>
      </c>
      <c r="K22" s="128">
        <v>2940.3</v>
      </c>
    </row>
    <row r="23" spans="1:11" x14ac:dyDescent="0.2">
      <c r="A23" s="140" t="s">
        <v>101</v>
      </c>
      <c r="B23" s="131" t="s">
        <v>181</v>
      </c>
      <c r="C23" s="131" t="s">
        <v>181</v>
      </c>
      <c r="D23" s="131" t="s">
        <v>181</v>
      </c>
      <c r="E23" s="131" t="s">
        <v>181</v>
      </c>
      <c r="F23" s="128">
        <v>40.299999999999997</v>
      </c>
      <c r="G23" s="131" t="s">
        <v>181</v>
      </c>
      <c r="H23" s="128">
        <v>12</v>
      </c>
      <c r="I23" s="128">
        <v>30</v>
      </c>
      <c r="J23" s="131" t="s">
        <v>181</v>
      </c>
      <c r="K23" s="131" t="s">
        <v>181</v>
      </c>
    </row>
    <row r="24" spans="1:11" x14ac:dyDescent="0.2">
      <c r="A24" s="141" t="s">
        <v>103</v>
      </c>
      <c r="B24" s="134" t="s">
        <v>225</v>
      </c>
      <c r="C24" s="148">
        <v>3203.1</v>
      </c>
      <c r="D24" s="148" t="s">
        <v>225</v>
      </c>
      <c r="E24" s="148">
        <v>20</v>
      </c>
      <c r="F24" s="148">
        <v>49.5</v>
      </c>
      <c r="G24" s="134" t="s">
        <v>181</v>
      </c>
      <c r="H24" s="148">
        <v>55.1</v>
      </c>
      <c r="I24" s="148">
        <v>1166.4000000000001</v>
      </c>
      <c r="J24" s="134" t="s">
        <v>225</v>
      </c>
      <c r="K24" s="134" t="s">
        <v>181</v>
      </c>
    </row>
    <row r="25" spans="1:11" x14ac:dyDescent="0.2">
      <c r="B25" s="236"/>
      <c r="C25" s="236"/>
      <c r="D25" s="236"/>
      <c r="E25" s="236"/>
      <c r="F25" s="236"/>
      <c r="G25" s="236"/>
      <c r="H25" s="236"/>
      <c r="I25" s="236"/>
      <c r="J25" s="236"/>
      <c r="K25" s="236"/>
    </row>
    <row r="26" spans="1:11" s="212" customFormat="1" ht="12" customHeight="1" x14ac:dyDescent="0.2">
      <c r="A26" s="297" t="s">
        <v>215</v>
      </c>
      <c r="B26" s="237"/>
      <c r="C26" s="237"/>
      <c r="D26" s="238"/>
      <c r="E26" s="237"/>
      <c r="F26" s="237"/>
      <c r="G26" s="237"/>
      <c r="H26" s="237"/>
      <c r="I26" s="237"/>
      <c r="J26" s="237"/>
      <c r="K26" s="239"/>
    </row>
    <row r="27" spans="1:11" s="212" customFormat="1" x14ac:dyDescent="0.2">
      <c r="A27" s="311">
        <v>45394</v>
      </c>
      <c r="B27" s="66"/>
      <c r="C27" s="66"/>
      <c r="D27" s="66"/>
      <c r="E27" s="66"/>
      <c r="F27" s="66"/>
      <c r="G27" s="66"/>
      <c r="H27" s="66"/>
      <c r="I27" s="66"/>
      <c r="J27" s="66"/>
      <c r="K27" s="240"/>
    </row>
    <row r="28" spans="1:11" s="212" customFormat="1" ht="15" x14ac:dyDescent="0.25">
      <c r="A28" s="305" t="s">
        <v>177</v>
      </c>
      <c r="B28" s="306"/>
      <c r="C28" s="307" t="s">
        <v>184</v>
      </c>
      <c r="D28" s="315"/>
      <c r="E28" s="241" t="s">
        <v>217</v>
      </c>
      <c r="G28" s="306"/>
      <c r="H28" s="316" t="s">
        <v>218</v>
      </c>
      <c r="I28" s="317"/>
    </row>
    <row r="29" spans="1:11" s="212" customFormat="1" ht="14.25" customHeight="1" x14ac:dyDescent="0.25">
      <c r="A29" s="420" t="s">
        <v>219</v>
      </c>
      <c r="B29" s="420"/>
      <c r="C29" s="308" t="s">
        <v>179</v>
      </c>
      <c r="D29" s="315"/>
      <c r="E29" s="33" t="s">
        <v>178</v>
      </c>
      <c r="G29" s="241"/>
      <c r="H29" s="318" t="s">
        <v>220</v>
      </c>
      <c r="I29" s="317"/>
    </row>
    <row r="30" spans="1:11" s="212" customFormat="1" ht="15" x14ac:dyDescent="0.25">
      <c r="A30" s="421" t="s">
        <v>221</v>
      </c>
      <c r="B30" s="421"/>
      <c r="C30" s="66" t="s">
        <v>185</v>
      </c>
      <c r="D30" s="319"/>
      <c r="E30" s="309" t="s">
        <v>222</v>
      </c>
      <c r="F30" s="310"/>
      <c r="G30" s="231"/>
      <c r="H30" s="320" t="s">
        <v>223</v>
      </c>
      <c r="I30" s="321"/>
      <c r="J30" s="310"/>
      <c r="K30" s="310"/>
    </row>
    <row r="32" spans="1:11" s="212" customFormat="1" x14ac:dyDescent="0.2">
      <c r="A32" s="241"/>
      <c r="B32" s="64"/>
      <c r="C32" s="64"/>
      <c r="D32" s="64"/>
      <c r="E32" s="242"/>
      <c r="F32" s="50"/>
      <c r="G32" s="243"/>
      <c r="H32" s="50"/>
      <c r="I32" s="242"/>
      <c r="J32" s="64"/>
      <c r="K32" s="242"/>
    </row>
    <row r="33" spans="1:11" s="212" customFormat="1" x14ac:dyDescent="0.2">
      <c r="A33" s="33"/>
      <c r="B33" s="64"/>
      <c r="C33" s="64"/>
      <c r="D33" s="64"/>
      <c r="E33" s="242"/>
      <c r="F33" s="50"/>
      <c r="G33" s="243"/>
      <c r="H33" s="242"/>
      <c r="I33" s="242"/>
      <c r="J33" s="64"/>
      <c r="K33" s="242"/>
    </row>
    <row r="34" spans="1:11" s="212" customFormat="1" x14ac:dyDescent="0.2">
      <c r="A34" s="36"/>
      <c r="B34" s="33"/>
      <c r="C34" s="33"/>
      <c r="D34" s="33"/>
      <c r="E34" s="242"/>
      <c r="F34" s="61"/>
      <c r="G34" s="243"/>
      <c r="H34" s="242"/>
      <c r="I34" s="242"/>
      <c r="J34" s="64"/>
      <c r="K34" s="242"/>
    </row>
    <row r="35" spans="1:11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1:1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41" spans="1:11" x14ac:dyDescent="0.2">
      <c r="E41" s="51"/>
    </row>
  </sheetData>
  <mergeCells count="3">
    <mergeCell ref="A1:K1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1" sqref="B1"/>
    </sheetView>
  </sheetViews>
  <sheetFormatPr defaultRowHeight="12.75" x14ac:dyDescent="0.2"/>
  <cols>
    <col min="1" max="1" width="8.7109375" style="54" customWidth="1"/>
    <col min="2" max="2" width="112.28515625" style="61" customWidth="1"/>
    <col min="3" max="256" width="9.140625" style="50"/>
    <col min="257" max="257" width="8.7109375" style="50" customWidth="1"/>
    <col min="258" max="258" width="112.28515625" style="50" customWidth="1"/>
    <col min="259" max="512" width="9.140625" style="50"/>
    <col min="513" max="513" width="8.7109375" style="50" customWidth="1"/>
    <col min="514" max="514" width="112.28515625" style="50" customWidth="1"/>
    <col min="515" max="768" width="9.140625" style="50"/>
    <col min="769" max="769" width="8.7109375" style="50" customWidth="1"/>
    <col min="770" max="770" width="112.28515625" style="50" customWidth="1"/>
    <col min="771" max="1024" width="9.140625" style="50"/>
    <col min="1025" max="1025" width="8.7109375" style="50" customWidth="1"/>
    <col min="1026" max="1026" width="112.28515625" style="50" customWidth="1"/>
    <col min="1027" max="1280" width="9.140625" style="50"/>
    <col min="1281" max="1281" width="8.7109375" style="50" customWidth="1"/>
    <col min="1282" max="1282" width="112.28515625" style="50" customWidth="1"/>
    <col min="1283" max="1536" width="9.140625" style="50"/>
    <col min="1537" max="1537" width="8.7109375" style="50" customWidth="1"/>
    <col min="1538" max="1538" width="112.28515625" style="50" customWidth="1"/>
    <col min="1539" max="1792" width="9.140625" style="50"/>
    <col min="1793" max="1793" width="8.7109375" style="50" customWidth="1"/>
    <col min="1794" max="1794" width="112.28515625" style="50" customWidth="1"/>
    <col min="1795" max="2048" width="9.140625" style="50"/>
    <col min="2049" max="2049" width="8.7109375" style="50" customWidth="1"/>
    <col min="2050" max="2050" width="112.28515625" style="50" customWidth="1"/>
    <col min="2051" max="2304" width="9.140625" style="50"/>
    <col min="2305" max="2305" width="8.7109375" style="50" customWidth="1"/>
    <col min="2306" max="2306" width="112.28515625" style="50" customWidth="1"/>
    <col min="2307" max="2560" width="9.140625" style="50"/>
    <col min="2561" max="2561" width="8.7109375" style="50" customWidth="1"/>
    <col min="2562" max="2562" width="112.28515625" style="50" customWidth="1"/>
    <col min="2563" max="2816" width="9.140625" style="50"/>
    <col min="2817" max="2817" width="8.7109375" style="50" customWidth="1"/>
    <col min="2818" max="2818" width="112.28515625" style="50" customWidth="1"/>
    <col min="2819" max="3072" width="9.140625" style="50"/>
    <col min="3073" max="3073" width="8.7109375" style="50" customWidth="1"/>
    <col min="3074" max="3074" width="112.28515625" style="50" customWidth="1"/>
    <col min="3075" max="3328" width="9.140625" style="50"/>
    <col min="3329" max="3329" width="8.7109375" style="50" customWidth="1"/>
    <col min="3330" max="3330" width="112.28515625" style="50" customWidth="1"/>
    <col min="3331" max="3584" width="9.140625" style="50"/>
    <col min="3585" max="3585" width="8.7109375" style="50" customWidth="1"/>
    <col min="3586" max="3586" width="112.28515625" style="50" customWidth="1"/>
    <col min="3587" max="3840" width="9.140625" style="50"/>
    <col min="3841" max="3841" width="8.7109375" style="50" customWidth="1"/>
    <col min="3842" max="3842" width="112.28515625" style="50" customWidth="1"/>
    <col min="3843" max="4096" width="9.140625" style="50"/>
    <col min="4097" max="4097" width="8.7109375" style="50" customWidth="1"/>
    <col min="4098" max="4098" width="112.28515625" style="50" customWidth="1"/>
    <col min="4099" max="4352" width="9.140625" style="50"/>
    <col min="4353" max="4353" width="8.7109375" style="50" customWidth="1"/>
    <col min="4354" max="4354" width="112.28515625" style="50" customWidth="1"/>
    <col min="4355" max="4608" width="9.140625" style="50"/>
    <col min="4609" max="4609" width="8.7109375" style="50" customWidth="1"/>
    <col min="4610" max="4610" width="112.28515625" style="50" customWidth="1"/>
    <col min="4611" max="4864" width="9.140625" style="50"/>
    <col min="4865" max="4865" width="8.7109375" style="50" customWidth="1"/>
    <col min="4866" max="4866" width="112.28515625" style="50" customWidth="1"/>
    <col min="4867" max="5120" width="9.140625" style="50"/>
    <col min="5121" max="5121" width="8.7109375" style="50" customWidth="1"/>
    <col min="5122" max="5122" width="112.28515625" style="50" customWidth="1"/>
    <col min="5123" max="5376" width="9.140625" style="50"/>
    <col min="5377" max="5377" width="8.7109375" style="50" customWidth="1"/>
    <col min="5378" max="5378" width="112.28515625" style="50" customWidth="1"/>
    <col min="5379" max="5632" width="9.140625" style="50"/>
    <col min="5633" max="5633" width="8.7109375" style="50" customWidth="1"/>
    <col min="5634" max="5634" width="112.28515625" style="50" customWidth="1"/>
    <col min="5635" max="5888" width="9.140625" style="50"/>
    <col min="5889" max="5889" width="8.7109375" style="50" customWidth="1"/>
    <col min="5890" max="5890" width="112.28515625" style="50" customWidth="1"/>
    <col min="5891" max="6144" width="9.140625" style="50"/>
    <col min="6145" max="6145" width="8.7109375" style="50" customWidth="1"/>
    <col min="6146" max="6146" width="112.28515625" style="50" customWidth="1"/>
    <col min="6147" max="6400" width="9.140625" style="50"/>
    <col min="6401" max="6401" width="8.7109375" style="50" customWidth="1"/>
    <col min="6402" max="6402" width="112.28515625" style="50" customWidth="1"/>
    <col min="6403" max="6656" width="9.140625" style="50"/>
    <col min="6657" max="6657" width="8.7109375" style="50" customWidth="1"/>
    <col min="6658" max="6658" width="112.28515625" style="50" customWidth="1"/>
    <col min="6659" max="6912" width="9.140625" style="50"/>
    <col min="6913" max="6913" width="8.7109375" style="50" customWidth="1"/>
    <col min="6914" max="6914" width="112.28515625" style="50" customWidth="1"/>
    <col min="6915" max="7168" width="9.140625" style="50"/>
    <col min="7169" max="7169" width="8.7109375" style="50" customWidth="1"/>
    <col min="7170" max="7170" width="112.28515625" style="50" customWidth="1"/>
    <col min="7171" max="7424" width="9.140625" style="50"/>
    <col min="7425" max="7425" width="8.7109375" style="50" customWidth="1"/>
    <col min="7426" max="7426" width="112.28515625" style="50" customWidth="1"/>
    <col min="7427" max="7680" width="9.140625" style="50"/>
    <col min="7681" max="7681" width="8.7109375" style="50" customWidth="1"/>
    <col min="7682" max="7682" width="112.28515625" style="50" customWidth="1"/>
    <col min="7683" max="7936" width="9.140625" style="50"/>
    <col min="7937" max="7937" width="8.7109375" style="50" customWidth="1"/>
    <col min="7938" max="7938" width="112.28515625" style="50" customWidth="1"/>
    <col min="7939" max="8192" width="9.140625" style="50"/>
    <col min="8193" max="8193" width="8.7109375" style="50" customWidth="1"/>
    <col min="8194" max="8194" width="112.28515625" style="50" customWidth="1"/>
    <col min="8195" max="8448" width="9.140625" style="50"/>
    <col min="8449" max="8449" width="8.7109375" style="50" customWidth="1"/>
    <col min="8450" max="8450" width="112.28515625" style="50" customWidth="1"/>
    <col min="8451" max="8704" width="9.140625" style="50"/>
    <col min="8705" max="8705" width="8.7109375" style="50" customWidth="1"/>
    <col min="8706" max="8706" width="112.28515625" style="50" customWidth="1"/>
    <col min="8707" max="8960" width="9.140625" style="50"/>
    <col min="8961" max="8961" width="8.7109375" style="50" customWidth="1"/>
    <col min="8962" max="8962" width="112.28515625" style="50" customWidth="1"/>
    <col min="8963" max="9216" width="9.140625" style="50"/>
    <col min="9217" max="9217" width="8.7109375" style="50" customWidth="1"/>
    <col min="9218" max="9218" width="112.28515625" style="50" customWidth="1"/>
    <col min="9219" max="9472" width="9.140625" style="50"/>
    <col min="9473" max="9473" width="8.7109375" style="50" customWidth="1"/>
    <col min="9474" max="9474" width="112.28515625" style="50" customWidth="1"/>
    <col min="9475" max="9728" width="9.140625" style="50"/>
    <col min="9729" max="9729" width="8.7109375" style="50" customWidth="1"/>
    <col min="9730" max="9730" width="112.28515625" style="50" customWidth="1"/>
    <col min="9731" max="9984" width="9.140625" style="50"/>
    <col min="9985" max="9985" width="8.7109375" style="50" customWidth="1"/>
    <col min="9986" max="9986" width="112.28515625" style="50" customWidth="1"/>
    <col min="9987" max="10240" width="9.140625" style="50"/>
    <col min="10241" max="10241" width="8.7109375" style="50" customWidth="1"/>
    <col min="10242" max="10242" width="112.28515625" style="50" customWidth="1"/>
    <col min="10243" max="10496" width="9.140625" style="50"/>
    <col min="10497" max="10497" width="8.7109375" style="50" customWidth="1"/>
    <col min="10498" max="10498" width="112.28515625" style="50" customWidth="1"/>
    <col min="10499" max="10752" width="9.140625" style="50"/>
    <col min="10753" max="10753" width="8.7109375" style="50" customWidth="1"/>
    <col min="10754" max="10754" width="112.28515625" style="50" customWidth="1"/>
    <col min="10755" max="11008" width="9.140625" style="50"/>
    <col min="11009" max="11009" width="8.7109375" style="50" customWidth="1"/>
    <col min="11010" max="11010" width="112.28515625" style="50" customWidth="1"/>
    <col min="11011" max="11264" width="9.140625" style="50"/>
    <col min="11265" max="11265" width="8.7109375" style="50" customWidth="1"/>
    <col min="11266" max="11266" width="112.28515625" style="50" customWidth="1"/>
    <col min="11267" max="11520" width="9.140625" style="50"/>
    <col min="11521" max="11521" width="8.7109375" style="50" customWidth="1"/>
    <col min="11522" max="11522" width="112.28515625" style="50" customWidth="1"/>
    <col min="11523" max="11776" width="9.140625" style="50"/>
    <col min="11777" max="11777" width="8.7109375" style="50" customWidth="1"/>
    <col min="11778" max="11778" width="112.28515625" style="50" customWidth="1"/>
    <col min="11779" max="12032" width="9.140625" style="50"/>
    <col min="12033" max="12033" width="8.7109375" style="50" customWidth="1"/>
    <col min="12034" max="12034" width="112.28515625" style="50" customWidth="1"/>
    <col min="12035" max="12288" width="9.140625" style="50"/>
    <col min="12289" max="12289" width="8.7109375" style="50" customWidth="1"/>
    <col min="12290" max="12290" width="112.28515625" style="50" customWidth="1"/>
    <col min="12291" max="12544" width="9.140625" style="50"/>
    <col min="12545" max="12545" width="8.7109375" style="50" customWidth="1"/>
    <col min="12546" max="12546" width="112.28515625" style="50" customWidth="1"/>
    <col min="12547" max="12800" width="9.140625" style="50"/>
    <col min="12801" max="12801" width="8.7109375" style="50" customWidth="1"/>
    <col min="12802" max="12802" width="112.28515625" style="50" customWidth="1"/>
    <col min="12803" max="13056" width="9.140625" style="50"/>
    <col min="13057" max="13057" width="8.7109375" style="50" customWidth="1"/>
    <col min="13058" max="13058" width="112.28515625" style="50" customWidth="1"/>
    <col min="13059" max="13312" width="9.140625" style="50"/>
    <col min="13313" max="13313" width="8.7109375" style="50" customWidth="1"/>
    <col min="13314" max="13314" width="112.28515625" style="50" customWidth="1"/>
    <col min="13315" max="13568" width="9.140625" style="50"/>
    <col min="13569" max="13569" width="8.7109375" style="50" customWidth="1"/>
    <col min="13570" max="13570" width="112.28515625" style="50" customWidth="1"/>
    <col min="13571" max="13824" width="9.140625" style="50"/>
    <col min="13825" max="13825" width="8.7109375" style="50" customWidth="1"/>
    <col min="13826" max="13826" width="112.28515625" style="50" customWidth="1"/>
    <col min="13827" max="14080" width="9.140625" style="50"/>
    <col min="14081" max="14081" width="8.7109375" style="50" customWidth="1"/>
    <col min="14082" max="14082" width="112.28515625" style="50" customWidth="1"/>
    <col min="14083" max="14336" width="9.140625" style="50"/>
    <col min="14337" max="14337" width="8.7109375" style="50" customWidth="1"/>
    <col min="14338" max="14338" width="112.28515625" style="50" customWidth="1"/>
    <col min="14339" max="14592" width="9.140625" style="50"/>
    <col min="14593" max="14593" width="8.7109375" style="50" customWidth="1"/>
    <col min="14594" max="14594" width="112.28515625" style="50" customWidth="1"/>
    <col min="14595" max="14848" width="9.140625" style="50"/>
    <col min="14849" max="14849" width="8.7109375" style="50" customWidth="1"/>
    <col min="14850" max="14850" width="112.28515625" style="50" customWidth="1"/>
    <col min="14851" max="15104" width="9.140625" style="50"/>
    <col min="15105" max="15105" width="8.7109375" style="50" customWidth="1"/>
    <col min="15106" max="15106" width="112.28515625" style="50" customWidth="1"/>
    <col min="15107" max="15360" width="9.140625" style="50"/>
    <col min="15361" max="15361" width="8.7109375" style="50" customWidth="1"/>
    <col min="15362" max="15362" width="112.28515625" style="50" customWidth="1"/>
    <col min="15363" max="15616" width="9.140625" style="50"/>
    <col min="15617" max="15617" width="8.7109375" style="50" customWidth="1"/>
    <col min="15618" max="15618" width="112.28515625" style="50" customWidth="1"/>
    <col min="15619" max="15872" width="9.140625" style="50"/>
    <col min="15873" max="15873" width="8.7109375" style="50" customWidth="1"/>
    <col min="15874" max="15874" width="112.28515625" style="50" customWidth="1"/>
    <col min="15875" max="16128" width="9.140625" style="50"/>
    <col min="16129" max="16129" width="8.7109375" style="50" customWidth="1"/>
    <col min="16130" max="16130" width="112.28515625" style="50" customWidth="1"/>
    <col min="16131" max="16384" width="9.140625" style="50"/>
  </cols>
  <sheetData>
    <row r="1" spans="1:2" x14ac:dyDescent="0.2">
      <c r="B1" s="55" t="s">
        <v>8</v>
      </c>
    </row>
    <row r="2" spans="1:2" x14ac:dyDescent="0.2">
      <c r="B2" s="55"/>
    </row>
    <row r="3" spans="1:2" x14ac:dyDescent="0.2">
      <c r="A3" s="56" t="s">
        <v>9</v>
      </c>
      <c r="B3" s="57" t="s">
        <v>10</v>
      </c>
    </row>
    <row r="4" spans="1:2" x14ac:dyDescent="0.2">
      <c r="A4" s="56" t="s">
        <v>11</v>
      </c>
      <c r="B4" s="57" t="s">
        <v>12</v>
      </c>
    </row>
    <row r="5" spans="1:2" x14ac:dyDescent="0.2">
      <c r="A5" s="58" t="s">
        <v>13</v>
      </c>
      <c r="B5" s="57" t="s">
        <v>14</v>
      </c>
    </row>
    <row r="6" spans="1:2" x14ac:dyDescent="0.2">
      <c r="A6" s="58" t="s">
        <v>15</v>
      </c>
      <c r="B6" s="57" t="s">
        <v>16</v>
      </c>
    </row>
    <row r="7" spans="1:2" ht="13.15" customHeight="1" x14ac:dyDescent="0.2">
      <c r="A7" s="58" t="s">
        <v>17</v>
      </c>
      <c r="B7" s="57" t="s">
        <v>18</v>
      </c>
    </row>
    <row r="8" spans="1:2" ht="15" customHeight="1" x14ac:dyDescent="0.2">
      <c r="A8" s="58" t="s">
        <v>19</v>
      </c>
      <c r="B8" s="57" t="s">
        <v>20</v>
      </c>
    </row>
    <row r="9" spans="1:2" x14ac:dyDescent="0.2">
      <c r="A9" s="56" t="s">
        <v>21</v>
      </c>
      <c r="B9" s="59" t="s">
        <v>22</v>
      </c>
    </row>
    <row r="10" spans="1:2" x14ac:dyDescent="0.2">
      <c r="A10" s="56" t="s">
        <v>23</v>
      </c>
      <c r="B10" s="59" t="s">
        <v>24</v>
      </c>
    </row>
    <row r="11" spans="1:2" x14ac:dyDescent="0.2">
      <c r="A11" s="56" t="s">
        <v>25</v>
      </c>
      <c r="B11" s="59" t="s">
        <v>26</v>
      </c>
    </row>
    <row r="12" spans="1:2" x14ac:dyDescent="0.2">
      <c r="A12" s="56" t="s">
        <v>27</v>
      </c>
      <c r="B12" s="59" t="s">
        <v>28</v>
      </c>
    </row>
    <row r="13" spans="1:2" x14ac:dyDescent="0.2">
      <c r="A13" s="56" t="s">
        <v>29</v>
      </c>
      <c r="B13" s="59" t="s">
        <v>30</v>
      </c>
    </row>
    <row r="14" spans="1:2" x14ac:dyDescent="0.2">
      <c r="A14" s="58" t="s">
        <v>55</v>
      </c>
      <c r="B14" s="59" t="s">
        <v>31</v>
      </c>
    </row>
    <row r="15" spans="1:2" x14ac:dyDescent="0.2">
      <c r="A15" s="58" t="s">
        <v>56</v>
      </c>
      <c r="B15" s="59" t="s">
        <v>32</v>
      </c>
    </row>
    <row r="16" spans="1:2" x14ac:dyDescent="0.2">
      <c r="A16" s="58" t="s">
        <v>57</v>
      </c>
      <c r="B16" s="59" t="s">
        <v>33</v>
      </c>
    </row>
    <row r="17" spans="1:2" x14ac:dyDescent="0.2">
      <c r="A17" s="58" t="s">
        <v>58</v>
      </c>
      <c r="B17" s="59" t="s">
        <v>34</v>
      </c>
    </row>
    <row r="18" spans="1:2" x14ac:dyDescent="0.2">
      <c r="A18" s="58" t="s">
        <v>59</v>
      </c>
      <c r="B18" s="59" t="s">
        <v>35</v>
      </c>
    </row>
    <row r="19" spans="1:2" x14ac:dyDescent="0.2">
      <c r="A19" s="56" t="s">
        <v>180</v>
      </c>
      <c r="B19" s="59" t="s">
        <v>186</v>
      </c>
    </row>
    <row r="20" spans="1:2" x14ac:dyDescent="0.2">
      <c r="A20" s="58" t="s">
        <v>60</v>
      </c>
      <c r="B20" s="59" t="s">
        <v>229</v>
      </c>
    </row>
    <row r="21" spans="1:2" ht="13.9" customHeight="1" x14ac:dyDescent="0.2">
      <c r="A21" s="333" t="s">
        <v>188</v>
      </c>
      <c r="B21" s="59" t="s">
        <v>37</v>
      </c>
    </row>
    <row r="22" spans="1:2" x14ac:dyDescent="0.2">
      <c r="A22" s="333"/>
      <c r="B22" s="59" t="s">
        <v>38</v>
      </c>
    </row>
    <row r="23" spans="1:2" x14ac:dyDescent="0.2">
      <c r="A23" s="58" t="s">
        <v>189</v>
      </c>
      <c r="B23" s="59" t="s">
        <v>39</v>
      </c>
    </row>
    <row r="24" spans="1:2" x14ac:dyDescent="0.2">
      <c r="A24" s="58" t="s">
        <v>190</v>
      </c>
      <c r="B24" s="59" t="s">
        <v>40</v>
      </c>
    </row>
    <row r="25" spans="1:2" x14ac:dyDescent="0.2">
      <c r="A25" s="58" t="s">
        <v>191</v>
      </c>
      <c r="B25" s="59" t="s">
        <v>41</v>
      </c>
    </row>
    <row r="26" spans="1:2" ht="13.9" customHeight="1" x14ac:dyDescent="0.2">
      <c r="A26" s="58" t="s">
        <v>192</v>
      </c>
      <c r="B26" s="59" t="s">
        <v>42</v>
      </c>
    </row>
    <row r="27" spans="1:2" x14ac:dyDescent="0.2">
      <c r="A27" s="58" t="s">
        <v>193</v>
      </c>
      <c r="B27" s="59" t="s">
        <v>43</v>
      </c>
    </row>
    <row r="28" spans="1:2" ht="14.45" customHeight="1" x14ac:dyDescent="0.2">
      <c r="A28" s="58" t="s">
        <v>194</v>
      </c>
      <c r="B28" s="59" t="s">
        <v>44</v>
      </c>
    </row>
    <row r="29" spans="1:2" x14ac:dyDescent="0.2">
      <c r="A29" s="58" t="s">
        <v>195</v>
      </c>
      <c r="B29" s="59" t="s">
        <v>45</v>
      </c>
    </row>
    <row r="30" spans="1:2" ht="13.9" customHeight="1" x14ac:dyDescent="0.2">
      <c r="A30" s="56" t="s">
        <v>36</v>
      </c>
      <c r="B30" s="59" t="s">
        <v>47</v>
      </c>
    </row>
    <row r="31" spans="1:2" x14ac:dyDescent="0.2">
      <c r="A31" s="56" t="s">
        <v>46</v>
      </c>
      <c r="B31" s="59" t="s">
        <v>49</v>
      </c>
    </row>
    <row r="32" spans="1:2" x14ac:dyDescent="0.2">
      <c r="A32" s="56" t="s">
        <v>48</v>
      </c>
      <c r="B32" s="59" t="s">
        <v>52</v>
      </c>
    </row>
    <row r="33" spans="1:3" x14ac:dyDescent="0.2">
      <c r="A33" s="56" t="s">
        <v>50</v>
      </c>
      <c r="B33" s="59" t="s">
        <v>54</v>
      </c>
    </row>
    <row r="34" spans="1:3" x14ac:dyDescent="0.2">
      <c r="A34" s="56" t="s">
        <v>51</v>
      </c>
      <c r="B34" s="312" t="s">
        <v>212</v>
      </c>
      <c r="C34" s="60"/>
    </row>
    <row r="35" spans="1:3" x14ac:dyDescent="0.2">
      <c r="A35" s="56" t="s">
        <v>53</v>
      </c>
      <c r="B35" s="312" t="s">
        <v>213</v>
      </c>
      <c r="C35" s="60"/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34" location="'13'!A1" display="Наличие кормов в сельхозпредприятиях по состоянию на 1 апреля"/>
    <hyperlink ref="B35" location="'14'!A1" display="Наличие кормов в сельхозпредприятиях по видам по состоянию на 1  апреля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1.7109375" style="17" customWidth="1"/>
    <col min="4" max="4" width="10.140625" style="17" customWidth="1"/>
    <col min="5" max="6" width="10.85546875" style="17" customWidth="1"/>
    <col min="7" max="7" width="8.85546875" style="17" customWidth="1"/>
    <col min="8" max="9" width="9.85546875" style="17" customWidth="1"/>
    <col min="10" max="10" width="9.42578125" style="17" customWidth="1"/>
    <col min="11" max="11" width="11.140625" style="17" customWidth="1"/>
    <col min="12" max="12" width="10.140625" style="17" customWidth="1"/>
    <col min="13" max="13" width="9.42578125" style="17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34" t="s">
        <v>10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45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20"/>
    </row>
    <row r="4" spans="1:18" ht="30.75" customHeight="1" x14ac:dyDescent="0.2">
      <c r="A4" s="345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20"/>
    </row>
    <row r="5" spans="1:18" ht="39.75" customHeight="1" x14ac:dyDescent="0.2">
      <c r="A5" s="345"/>
      <c r="B5" s="21" t="s">
        <v>174</v>
      </c>
      <c r="C5" s="21" t="s">
        <v>75</v>
      </c>
      <c r="D5" s="21" t="s">
        <v>175</v>
      </c>
      <c r="E5" s="21" t="s">
        <v>174</v>
      </c>
      <c r="F5" s="21" t="s">
        <v>75</v>
      </c>
      <c r="G5" s="21" t="s">
        <v>175</v>
      </c>
      <c r="H5" s="21" t="s">
        <v>174</v>
      </c>
      <c r="I5" s="21" t="s">
        <v>75</v>
      </c>
      <c r="J5" s="21" t="s">
        <v>175</v>
      </c>
      <c r="K5" s="21" t="s">
        <v>174</v>
      </c>
      <c r="L5" s="21" t="s">
        <v>75</v>
      </c>
      <c r="M5" s="22" t="s">
        <v>175</v>
      </c>
      <c r="N5" s="21" t="s">
        <v>174</v>
      </c>
      <c r="O5" s="21" t="s">
        <v>75</v>
      </c>
      <c r="P5" s="22" t="s">
        <v>175</v>
      </c>
      <c r="Q5" s="20"/>
    </row>
    <row r="6" spans="1:18" ht="26.25" customHeight="1" x14ac:dyDescent="0.2">
      <c r="A6" s="335" t="s">
        <v>211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</row>
    <row r="7" spans="1:18" ht="45.75" customHeight="1" x14ac:dyDescent="0.2">
      <c r="A7" s="23" t="s">
        <v>74</v>
      </c>
      <c r="B7" s="24">
        <f>E7+H7</f>
        <v>220320.62000000002</v>
      </c>
      <c r="C7" s="24">
        <f>F7+I7</f>
        <v>204140.16</v>
      </c>
      <c r="D7" s="24">
        <f>B7/C7*100</f>
        <v>107.926152306337</v>
      </c>
      <c r="E7" s="25">
        <f>'2.1'!E7</f>
        <v>153532.55000000002</v>
      </c>
      <c r="F7" s="26">
        <f>'2.1'!F7</f>
        <v>139474.79</v>
      </c>
      <c r="G7" s="24">
        <f>E7/F7*100</f>
        <v>110.07906876934534</v>
      </c>
      <c r="H7" s="25">
        <f>'2.1'!H7</f>
        <v>66788.070000000007</v>
      </c>
      <c r="I7" s="26">
        <f>'2.1'!I7</f>
        <v>64665.369999999988</v>
      </c>
      <c r="J7" s="24">
        <f>H7/I7*100</f>
        <v>103.28259159423354</v>
      </c>
      <c r="K7" s="25">
        <f>'2.1'!K7</f>
        <v>176473.49999999997</v>
      </c>
      <c r="L7" s="26">
        <f>'2.1'!L7</f>
        <v>183593.30999999997</v>
      </c>
      <c r="M7" s="24">
        <f>K7/L7*100</f>
        <v>96.121966535708737</v>
      </c>
      <c r="N7" s="27">
        <f>'2.1'!N7</f>
        <v>396794.11999999994</v>
      </c>
      <c r="O7" s="27">
        <f>'2.1'!O7</f>
        <v>387733.47000000003</v>
      </c>
      <c r="P7" s="27">
        <f>N7/O7*100</f>
        <v>102.33682431387723</v>
      </c>
      <c r="Q7" s="300"/>
      <c r="R7" s="258"/>
    </row>
    <row r="8" spans="1:18" ht="46.5" customHeight="1" x14ac:dyDescent="0.2">
      <c r="A8" s="28" t="s">
        <v>73</v>
      </c>
      <c r="B8" s="24">
        <f>E8+H8</f>
        <v>147130.13</v>
      </c>
      <c r="C8" s="24">
        <f>F8+I8</f>
        <v>135689.38999999998</v>
      </c>
      <c r="D8" s="24">
        <f t="shared" ref="D8:D12" si="0">B8/C8*100</f>
        <v>108.43156565152221</v>
      </c>
      <c r="E8" s="25">
        <f>'2.3'!E6</f>
        <v>112742.95</v>
      </c>
      <c r="F8" s="25">
        <f>'2.3'!F6</f>
        <v>101981.80999999998</v>
      </c>
      <c r="G8" s="24">
        <f t="shared" ref="G8:G12" si="1">E8/F8*100</f>
        <v>110.55201903162927</v>
      </c>
      <c r="H8" s="27">
        <f>'2.3'!H6</f>
        <v>34387.18</v>
      </c>
      <c r="I8" s="29">
        <f>'2.3'!I6</f>
        <v>33707.580000000009</v>
      </c>
      <c r="J8" s="24">
        <f t="shared" ref="J8:J12" si="2">H8/I8*100</f>
        <v>102.01616372341174</v>
      </c>
      <c r="K8" s="27">
        <f>'2.3'!K6</f>
        <v>91760.800000000017</v>
      </c>
      <c r="L8" s="29">
        <f>'2.3'!L6</f>
        <v>95711.66</v>
      </c>
      <c r="M8" s="24">
        <f t="shared" ref="M8:M12" si="3">K8/L8*100</f>
        <v>95.872122581512031</v>
      </c>
      <c r="N8" s="27">
        <f>'2.3'!N6</f>
        <v>238890.92999999996</v>
      </c>
      <c r="O8" s="27">
        <f>'2.3'!O6</f>
        <v>231401.05</v>
      </c>
      <c r="P8" s="27">
        <f t="shared" ref="P8:P12" si="4">N8/O8*100</f>
        <v>103.23675281508014</v>
      </c>
      <c r="Q8" s="300"/>
    </row>
    <row r="9" spans="1:18" ht="16.5" customHeight="1" x14ac:dyDescent="0.2">
      <c r="A9" s="28" t="s">
        <v>72</v>
      </c>
      <c r="B9" s="24">
        <f t="shared" ref="B9:B12" si="5">E9+H9</f>
        <v>256919.7</v>
      </c>
      <c r="C9" s="24">
        <f t="shared" ref="C9:C12" si="6">F9+I9</f>
        <v>228719.3</v>
      </c>
      <c r="D9" s="24">
        <f t="shared" si="0"/>
        <v>112.32969845570533</v>
      </c>
      <c r="E9" s="27">
        <f>'3'!E6</f>
        <v>151838.39999999999</v>
      </c>
      <c r="F9" s="29">
        <f>'3'!F6</f>
        <v>127569</v>
      </c>
      <c r="G9" s="24">
        <f t="shared" si="1"/>
        <v>119.02452790254685</v>
      </c>
      <c r="H9" s="27">
        <f>'3'!H6</f>
        <v>105081.3</v>
      </c>
      <c r="I9" s="29">
        <f>'3'!I6</f>
        <v>101150.3</v>
      </c>
      <c r="J9" s="24">
        <f t="shared" si="2"/>
        <v>103.88629593782717</v>
      </c>
      <c r="K9" s="27">
        <f>'3'!K6</f>
        <v>322788.39999999991</v>
      </c>
      <c r="L9" s="29">
        <f>'3'!L6</f>
        <v>320029</v>
      </c>
      <c r="M9" s="24">
        <f t="shared" si="3"/>
        <v>100.86223436001109</v>
      </c>
      <c r="N9" s="27">
        <f>'3'!N6</f>
        <v>579708.1</v>
      </c>
      <c r="O9" s="27">
        <f>'3'!O6</f>
        <v>548748.30000000005</v>
      </c>
      <c r="P9" s="27">
        <f t="shared" si="4"/>
        <v>105.64189447147261</v>
      </c>
      <c r="Q9" s="300"/>
    </row>
    <row r="10" spans="1:18" ht="16.5" customHeight="1" x14ac:dyDescent="0.2">
      <c r="A10" s="28" t="s">
        <v>71</v>
      </c>
      <c r="B10" s="24">
        <f t="shared" si="5"/>
        <v>935438.10000000009</v>
      </c>
      <c r="C10" s="24">
        <f t="shared" si="6"/>
        <v>922726.50000000012</v>
      </c>
      <c r="D10" s="24">
        <f t="shared" si="0"/>
        <v>101.37761297632612</v>
      </c>
      <c r="E10" s="27">
        <f>'4'!E6</f>
        <v>931267.40000000014</v>
      </c>
      <c r="F10" s="27">
        <f>'4'!F6</f>
        <v>918488.00000000012</v>
      </c>
      <c r="G10" s="24">
        <f t="shared" si="1"/>
        <v>101.39135187394936</v>
      </c>
      <c r="H10" s="27">
        <f>'4'!H6</f>
        <v>4170.6999999999989</v>
      </c>
      <c r="I10" s="27">
        <f>'4'!I6</f>
        <v>4238.4999999999991</v>
      </c>
      <c r="J10" s="24">
        <f t="shared" si="2"/>
        <v>98.400377492037279</v>
      </c>
      <c r="K10" s="27">
        <f>'4'!K6</f>
        <v>110030.69999999998</v>
      </c>
      <c r="L10" s="27">
        <f>'4'!L6</f>
        <v>114003.30000000002</v>
      </c>
      <c r="M10" s="24">
        <f t="shared" si="3"/>
        <v>96.515364028935977</v>
      </c>
      <c r="N10" s="27">
        <f>'4'!N6</f>
        <v>1045468.8000000002</v>
      </c>
      <c r="O10" s="27">
        <f>'4'!O6</f>
        <v>1036729.8000000002</v>
      </c>
      <c r="P10" s="27">
        <f t="shared" si="4"/>
        <v>100.84293901844048</v>
      </c>
      <c r="Q10" s="300"/>
    </row>
    <row r="11" spans="1:18" ht="16.5" customHeight="1" x14ac:dyDescent="0.2">
      <c r="A11" s="23" t="s">
        <v>70</v>
      </c>
      <c r="B11" s="24">
        <f t="shared" si="5"/>
        <v>196358</v>
      </c>
      <c r="C11" s="24">
        <f t="shared" si="6"/>
        <v>171020</v>
      </c>
      <c r="D11" s="24">
        <f t="shared" si="0"/>
        <v>114.8158110162554</v>
      </c>
      <c r="E11" s="30">
        <f>'5'!E6</f>
        <v>57093</v>
      </c>
      <c r="F11" s="30">
        <f>'5'!F6</f>
        <v>45670</v>
      </c>
      <c r="G11" s="24">
        <f t="shared" si="1"/>
        <v>125.01204291657544</v>
      </c>
      <c r="H11" s="30">
        <f>'5'!H6</f>
        <v>139265</v>
      </c>
      <c r="I11" s="30">
        <f>'5'!I6</f>
        <v>125350</v>
      </c>
      <c r="J11" s="24">
        <f t="shared" si="2"/>
        <v>111.10091743119266</v>
      </c>
      <c r="K11" s="30">
        <f>'5'!K6</f>
        <v>341234</v>
      </c>
      <c r="L11" s="30">
        <f>'5'!L6</f>
        <v>312170</v>
      </c>
      <c r="M11" s="24">
        <f t="shared" si="3"/>
        <v>109.31031168914373</v>
      </c>
      <c r="N11" s="27">
        <f>'5'!N6</f>
        <v>537592</v>
      </c>
      <c r="O11" s="27">
        <f>'5'!O6</f>
        <v>483190</v>
      </c>
      <c r="P11" s="27">
        <f t="shared" si="4"/>
        <v>111.25892506053519</v>
      </c>
    </row>
    <row r="12" spans="1:18" ht="16.5" customHeight="1" x14ac:dyDescent="0.2">
      <c r="A12" s="23" t="s">
        <v>69</v>
      </c>
      <c r="B12" s="24">
        <f t="shared" si="5"/>
        <v>308931</v>
      </c>
      <c r="C12" s="24">
        <f t="shared" si="6"/>
        <v>310266</v>
      </c>
      <c r="D12" s="24">
        <f t="shared" si="0"/>
        <v>99.569724043240313</v>
      </c>
      <c r="E12" s="31">
        <f>'6'!E6</f>
        <v>31454</v>
      </c>
      <c r="F12" s="31">
        <f>'6'!F6</f>
        <v>21853</v>
      </c>
      <c r="G12" s="24">
        <f t="shared" si="1"/>
        <v>143.93447123964674</v>
      </c>
      <c r="H12" s="31">
        <f>'6'!H6</f>
        <v>277477</v>
      </c>
      <c r="I12" s="31">
        <f>'6'!I6</f>
        <v>288413</v>
      </c>
      <c r="J12" s="24">
        <f t="shared" si="2"/>
        <v>96.208215302361538</v>
      </c>
      <c r="K12" s="31">
        <f>'6'!K6</f>
        <v>886720</v>
      </c>
      <c r="L12" s="31">
        <f>'6'!L6</f>
        <v>1039196</v>
      </c>
      <c r="M12" s="24">
        <f t="shared" si="3"/>
        <v>85.327503185154669</v>
      </c>
      <c r="N12" s="27">
        <f>'6'!N6</f>
        <v>1195651</v>
      </c>
      <c r="O12" s="27">
        <f>'6'!O6</f>
        <v>1349462</v>
      </c>
      <c r="P12" s="27">
        <f t="shared" si="4"/>
        <v>88.602050298563427</v>
      </c>
    </row>
    <row r="13" spans="1:18" s="32" customFormat="1" ht="28.5" customHeight="1" x14ac:dyDescent="0.25">
      <c r="A13" s="336" t="s">
        <v>207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</row>
    <row r="14" spans="1:18" ht="12.75" customHeight="1" x14ac:dyDescent="0.2">
      <c r="A14" s="33" t="s">
        <v>68</v>
      </c>
      <c r="B14" s="35">
        <f>E14+H14</f>
        <v>4007895</v>
      </c>
      <c r="C14" s="35">
        <f t="shared" ref="C14" si="7">F14+I14</f>
        <v>3767310</v>
      </c>
      <c r="D14" s="24">
        <f>B14/C14*100</f>
        <v>106.38612166240632</v>
      </c>
      <c r="E14" s="31">
        <f>'8'!E8</f>
        <v>864035</v>
      </c>
      <c r="F14" s="31">
        <f>'8'!F8</f>
        <v>827555</v>
      </c>
      <c r="G14" s="24">
        <f>E14/F14*100</f>
        <v>104.40816622460139</v>
      </c>
      <c r="H14" s="31">
        <f>'8'!H8</f>
        <v>3143860</v>
      </c>
      <c r="I14" s="31">
        <f>'8'!I8</f>
        <v>2939755</v>
      </c>
      <c r="J14" s="24">
        <f>H14/I14*100</f>
        <v>106.94292551590183</v>
      </c>
      <c r="K14" s="31">
        <f>'8'!K8</f>
        <v>3238101</v>
      </c>
      <c r="L14" s="31">
        <f>'8'!L8</f>
        <v>3382818</v>
      </c>
      <c r="M14" s="24">
        <f>K14/L14*100</f>
        <v>95.72199864136941</v>
      </c>
      <c r="N14" s="252">
        <f>'8'!N8</f>
        <v>7245996</v>
      </c>
      <c r="O14" s="252">
        <f>'8'!O8</f>
        <v>7150128</v>
      </c>
      <c r="P14" s="65">
        <f>N14/O14*100</f>
        <v>101.34078718590771</v>
      </c>
    </row>
    <row r="15" spans="1:18" ht="13.15" customHeight="1" x14ac:dyDescent="0.2">
      <c r="A15" s="34" t="s">
        <v>67</v>
      </c>
      <c r="B15" s="35">
        <f t="shared" ref="B15:B21" si="8">E15+H15</f>
        <v>1995804</v>
      </c>
      <c r="C15" s="35">
        <f t="shared" ref="C15:C21" si="9">F15+I15</f>
        <v>1819243</v>
      </c>
      <c r="D15" s="24">
        <f t="shared" ref="D15:D21" si="10">B15/C15*100</f>
        <v>109.70519056552644</v>
      </c>
      <c r="E15" s="35">
        <f>'8'!E35</f>
        <v>355238</v>
      </c>
      <c r="F15" s="35">
        <f>'8'!F35</f>
        <v>318095</v>
      </c>
      <c r="G15" s="24">
        <f t="shared" ref="G15:G21" si="11">E15/F15*100</f>
        <v>111.67670035681165</v>
      </c>
      <c r="H15" s="35">
        <f>'8'!H35</f>
        <v>1640566</v>
      </c>
      <c r="I15" s="35">
        <f>'8'!I35</f>
        <v>1501148</v>
      </c>
      <c r="J15" s="24">
        <f t="shared" ref="J15:J21" si="12">H15/I15*100</f>
        <v>109.28742535712668</v>
      </c>
      <c r="K15" s="35">
        <f>'8'!K35</f>
        <v>1580978</v>
      </c>
      <c r="L15" s="35">
        <f>'8'!L35</f>
        <v>1500078</v>
      </c>
      <c r="M15" s="24">
        <f t="shared" ref="M15:M21" si="13">K15/L15*100</f>
        <v>105.39305289458281</v>
      </c>
      <c r="N15" s="252">
        <f>'8'!N35</f>
        <v>3576782</v>
      </c>
      <c r="O15" s="252">
        <f>'8'!O35</f>
        <v>3319321</v>
      </c>
      <c r="P15" s="65">
        <f t="shared" ref="P15:P21" si="14">N15/O15*100</f>
        <v>107.75643572887346</v>
      </c>
    </row>
    <row r="16" spans="1:18" ht="13.15" customHeight="1" x14ac:dyDescent="0.2">
      <c r="A16" s="33" t="s">
        <v>66</v>
      </c>
      <c r="B16" s="35">
        <f t="shared" si="8"/>
        <v>10949386</v>
      </c>
      <c r="C16" s="35">
        <f t="shared" si="9"/>
        <v>9737809</v>
      </c>
      <c r="D16" s="24">
        <f t="shared" si="10"/>
        <v>112.44198772023563</v>
      </c>
      <c r="E16" s="31">
        <f>'8'!E119</f>
        <v>1240537</v>
      </c>
      <c r="F16" s="31">
        <f>'8'!F119</f>
        <v>1144554</v>
      </c>
      <c r="G16" s="24">
        <f t="shared" si="11"/>
        <v>108.38606129549152</v>
      </c>
      <c r="H16" s="31">
        <f>'8'!H119</f>
        <v>9708849</v>
      </c>
      <c r="I16" s="31">
        <f>'8'!I119</f>
        <v>8593255</v>
      </c>
      <c r="J16" s="24">
        <f t="shared" si="12"/>
        <v>112.98220522956667</v>
      </c>
      <c r="K16" s="31">
        <f>'8'!K119</f>
        <v>8027165</v>
      </c>
      <c r="L16" s="31">
        <f>'8'!L119</f>
        <v>9397021</v>
      </c>
      <c r="M16" s="24">
        <f t="shared" si="13"/>
        <v>85.422443985173601</v>
      </c>
      <c r="N16" s="252">
        <f>'8'!N119</f>
        <v>18976551</v>
      </c>
      <c r="O16" s="252">
        <f>'8'!O119</f>
        <v>19134830</v>
      </c>
      <c r="P16" s="65">
        <f t="shared" si="14"/>
        <v>99.172822544020505</v>
      </c>
      <c r="Q16" s="301"/>
      <c r="R16" s="301"/>
    </row>
    <row r="17" spans="1:16" ht="13.9" customHeight="1" x14ac:dyDescent="0.2">
      <c r="A17" s="33" t="s">
        <v>65</v>
      </c>
      <c r="B17" s="35">
        <f t="shared" si="8"/>
        <v>727052</v>
      </c>
      <c r="C17" s="35">
        <f t="shared" si="9"/>
        <v>827252</v>
      </c>
      <c r="D17" s="24">
        <f t="shared" si="10"/>
        <v>87.887608612611388</v>
      </c>
      <c r="E17" s="31">
        <f>'8'!E147</f>
        <v>24798</v>
      </c>
      <c r="F17" s="31">
        <f>'8'!F147</f>
        <v>21887</v>
      </c>
      <c r="G17" s="24">
        <f t="shared" si="11"/>
        <v>113.30013249874355</v>
      </c>
      <c r="H17" s="31">
        <f>'8'!H147</f>
        <v>702254</v>
      </c>
      <c r="I17" s="31">
        <f>'8'!I147</f>
        <v>805365</v>
      </c>
      <c r="J17" s="24">
        <f t="shared" si="12"/>
        <v>87.19698521788257</v>
      </c>
      <c r="K17" s="31">
        <f>'8'!K147</f>
        <v>1301188</v>
      </c>
      <c r="L17" s="31">
        <f>'8'!L147</f>
        <v>1605536</v>
      </c>
      <c r="M17" s="24">
        <f t="shared" si="13"/>
        <v>81.043838319414832</v>
      </c>
      <c r="N17" s="252">
        <f>'8'!N147</f>
        <v>2028240</v>
      </c>
      <c r="O17" s="252">
        <f>'8'!O147</f>
        <v>2432788</v>
      </c>
      <c r="P17" s="65">
        <f t="shared" si="14"/>
        <v>83.371013010587021</v>
      </c>
    </row>
    <row r="18" spans="1:16" ht="13.9" customHeight="1" x14ac:dyDescent="0.2">
      <c r="A18" s="33" t="s">
        <v>64</v>
      </c>
      <c r="B18" s="35">
        <f t="shared" si="8"/>
        <v>303320</v>
      </c>
      <c r="C18" s="35">
        <f t="shared" si="9"/>
        <v>307467</v>
      </c>
      <c r="D18" s="24">
        <f t="shared" si="10"/>
        <v>98.65123736856313</v>
      </c>
      <c r="E18" s="31">
        <f>'8'!E175</f>
        <v>259636</v>
      </c>
      <c r="F18" s="31">
        <f>'8'!F175</f>
        <v>251687</v>
      </c>
      <c r="G18" s="24">
        <f t="shared" si="11"/>
        <v>103.15828787343008</v>
      </c>
      <c r="H18" s="31">
        <f>'8'!H175</f>
        <v>43684</v>
      </c>
      <c r="I18" s="31">
        <f>'8'!I175</f>
        <v>55780</v>
      </c>
      <c r="J18" s="24">
        <f t="shared" si="12"/>
        <v>78.314808174973109</v>
      </c>
      <c r="K18" s="31">
        <f>'8'!K175</f>
        <v>226511</v>
      </c>
      <c r="L18" s="31">
        <f>'8'!L175</f>
        <v>269299</v>
      </c>
      <c r="M18" s="24">
        <f t="shared" si="13"/>
        <v>84.111340925885358</v>
      </c>
      <c r="N18" s="252">
        <f>'8'!N175</f>
        <v>529831</v>
      </c>
      <c r="O18" s="252">
        <f>'8'!O175</f>
        <v>576766</v>
      </c>
      <c r="P18" s="65">
        <f t="shared" si="14"/>
        <v>91.862384398525577</v>
      </c>
    </row>
    <row r="19" spans="1:16" ht="12" customHeight="1" x14ac:dyDescent="0.2">
      <c r="A19" s="33" t="s">
        <v>63</v>
      </c>
      <c r="B19" s="35">
        <f t="shared" si="8"/>
        <v>2390748</v>
      </c>
      <c r="C19" s="35">
        <f t="shared" si="9"/>
        <v>2217332</v>
      </c>
      <c r="D19" s="24">
        <f t="shared" si="10"/>
        <v>107.82093074018687</v>
      </c>
      <c r="E19" s="31">
        <f>'8'!E201</f>
        <v>347344</v>
      </c>
      <c r="F19" s="31">
        <f>'8'!F201</f>
        <v>273340</v>
      </c>
      <c r="G19" s="24">
        <f t="shared" si="11"/>
        <v>127.07397380551694</v>
      </c>
      <c r="H19" s="31">
        <f>'8'!H201</f>
        <v>2043404</v>
      </c>
      <c r="I19" s="31">
        <f>'8'!I201</f>
        <v>1943992</v>
      </c>
      <c r="J19" s="24">
        <f t="shared" si="12"/>
        <v>105.11380705270392</v>
      </c>
      <c r="K19" s="31">
        <f>'8'!K201</f>
        <v>1593542</v>
      </c>
      <c r="L19" s="31">
        <f>'8'!L201</f>
        <v>1655577</v>
      </c>
      <c r="M19" s="24">
        <f t="shared" si="13"/>
        <v>96.252967998468208</v>
      </c>
      <c r="N19" s="252">
        <f>'8'!N201</f>
        <v>3984290</v>
      </c>
      <c r="O19" s="252">
        <f>'8'!O201</f>
        <v>3872909</v>
      </c>
      <c r="P19" s="65">
        <f t="shared" si="14"/>
        <v>102.87590025998546</v>
      </c>
    </row>
    <row r="20" spans="1:16" s="37" customFormat="1" x14ac:dyDescent="0.2">
      <c r="A20" s="36" t="s">
        <v>62</v>
      </c>
      <c r="B20" s="35">
        <f t="shared" si="8"/>
        <v>150782</v>
      </c>
      <c r="C20" s="35">
        <f t="shared" si="9"/>
        <v>141080</v>
      </c>
      <c r="D20" s="24">
        <f t="shared" si="10"/>
        <v>106.87694924865325</v>
      </c>
      <c r="E20" s="31">
        <f>'8'!E229</f>
        <v>17928</v>
      </c>
      <c r="F20" s="31">
        <f>'8'!F229</f>
        <v>17078</v>
      </c>
      <c r="G20" s="24">
        <f t="shared" si="11"/>
        <v>104.97716360229535</v>
      </c>
      <c r="H20" s="31">
        <f>'8'!H229</f>
        <v>132854</v>
      </c>
      <c r="I20" s="31">
        <f>'8'!I229</f>
        <v>124002</v>
      </c>
      <c r="J20" s="24">
        <f t="shared" si="12"/>
        <v>107.13859453879778</v>
      </c>
      <c r="K20" s="31">
        <f>'8'!K229</f>
        <v>131819</v>
      </c>
      <c r="L20" s="31">
        <f>'8'!L229</f>
        <v>132115</v>
      </c>
      <c r="M20" s="24">
        <f t="shared" si="13"/>
        <v>99.775952768421448</v>
      </c>
      <c r="N20" s="252">
        <f>'8'!N229</f>
        <v>282599</v>
      </c>
      <c r="O20" s="252">
        <f>'8'!O229</f>
        <v>273206</v>
      </c>
      <c r="P20" s="65">
        <f t="shared" si="14"/>
        <v>103.43806504981589</v>
      </c>
    </row>
    <row r="21" spans="1:16" x14ac:dyDescent="0.2">
      <c r="A21" s="38" t="s">
        <v>61</v>
      </c>
      <c r="B21" s="63">
        <f t="shared" si="8"/>
        <v>38490545</v>
      </c>
      <c r="C21" s="63">
        <f t="shared" si="9"/>
        <v>36814925</v>
      </c>
      <c r="D21" s="62">
        <f t="shared" si="10"/>
        <v>104.55146927502908</v>
      </c>
      <c r="E21" s="39">
        <f>'8'!E254</f>
        <v>37828188</v>
      </c>
      <c r="F21" s="39">
        <f>'8'!F254</f>
        <v>35993209</v>
      </c>
      <c r="G21" s="62">
        <f t="shared" si="11"/>
        <v>105.0981255936363</v>
      </c>
      <c r="H21" s="39">
        <f>'8'!H254</f>
        <v>662357</v>
      </c>
      <c r="I21" s="39">
        <f>'8'!I254</f>
        <v>821716</v>
      </c>
      <c r="J21" s="62">
        <f t="shared" si="12"/>
        <v>80.606559930681641</v>
      </c>
      <c r="K21" s="39">
        <f>'8'!K254</f>
        <v>7420327</v>
      </c>
      <c r="L21" s="39">
        <f>'8'!L254</f>
        <v>7588077</v>
      </c>
      <c r="M21" s="62">
        <f t="shared" si="13"/>
        <v>97.789294968936133</v>
      </c>
      <c r="N21" s="63">
        <f>'8'!N254</f>
        <v>45910872</v>
      </c>
      <c r="O21" s="63">
        <f>'8'!O254</f>
        <v>44403002</v>
      </c>
      <c r="P21" s="67">
        <f t="shared" si="14"/>
        <v>103.39587399969039</v>
      </c>
    </row>
    <row r="23" spans="1:16" ht="30" customHeight="1" x14ac:dyDescent="0.2">
      <c r="A23" s="422" t="s">
        <v>230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</row>
    <row r="25" spans="1:16" x14ac:dyDescent="0.2">
      <c r="N25" s="301"/>
      <c r="O25" s="301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7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zoomScaleNormal="100" workbookViewId="0">
      <selection activeCell="A4" sqref="A4:A6"/>
    </sheetView>
  </sheetViews>
  <sheetFormatPr defaultRowHeight="12.75" x14ac:dyDescent="0.2"/>
  <cols>
    <col min="1" max="1" width="19.5703125" style="68" bestFit="1" customWidth="1"/>
    <col min="2" max="2" width="10.28515625" style="68" customWidth="1"/>
    <col min="3" max="3" width="9.85546875" style="68" customWidth="1"/>
    <col min="4" max="5" width="9.140625" style="68" customWidth="1"/>
    <col min="6" max="6" width="10" style="68" customWidth="1"/>
    <col min="7" max="8" width="9.140625" style="68" customWidth="1"/>
    <col min="9" max="9" width="9.42578125" style="68" customWidth="1"/>
    <col min="10" max="11" width="9.140625" style="68" customWidth="1"/>
    <col min="12" max="12" width="9.5703125" style="68" customWidth="1"/>
    <col min="13" max="13" width="9.140625" style="68" customWidth="1"/>
    <col min="14" max="14" width="10.28515625" style="68" customWidth="1"/>
    <col min="15" max="15" width="9.85546875" style="68" customWidth="1"/>
    <col min="16" max="16" width="9.140625" style="68" customWidth="1"/>
    <col min="17" max="256" width="9.140625" style="68"/>
    <col min="257" max="257" width="22.85546875" style="68" customWidth="1"/>
    <col min="258" max="258" width="10.28515625" style="68" customWidth="1"/>
    <col min="259" max="259" width="9.85546875" style="68" customWidth="1"/>
    <col min="260" max="261" width="9.140625" style="68" customWidth="1"/>
    <col min="262" max="262" width="10" style="68" customWidth="1"/>
    <col min="263" max="264" width="9.140625" style="68" customWidth="1"/>
    <col min="265" max="265" width="9.42578125" style="68" customWidth="1"/>
    <col min="266" max="267" width="9.140625" style="68" customWidth="1"/>
    <col min="268" max="268" width="9.5703125" style="68" customWidth="1"/>
    <col min="269" max="269" width="9.140625" style="68" customWidth="1"/>
    <col min="270" max="270" width="13.7109375" style="68" customWidth="1"/>
    <col min="271" max="271" width="10.28515625" style="68" customWidth="1"/>
    <col min="272" max="272" width="10.85546875" style="68" customWidth="1"/>
    <col min="273" max="512" width="9.140625" style="68"/>
    <col min="513" max="513" width="22.85546875" style="68" customWidth="1"/>
    <col min="514" max="514" width="10.28515625" style="68" customWidth="1"/>
    <col min="515" max="515" width="9.85546875" style="68" customWidth="1"/>
    <col min="516" max="517" width="9.140625" style="68" customWidth="1"/>
    <col min="518" max="518" width="10" style="68" customWidth="1"/>
    <col min="519" max="520" width="9.140625" style="68" customWidth="1"/>
    <col min="521" max="521" width="9.42578125" style="68" customWidth="1"/>
    <col min="522" max="523" width="9.140625" style="68" customWidth="1"/>
    <col min="524" max="524" width="9.5703125" style="68" customWidth="1"/>
    <col min="525" max="525" width="9.140625" style="68" customWidth="1"/>
    <col min="526" max="526" width="13.7109375" style="68" customWidth="1"/>
    <col min="527" max="527" width="10.28515625" style="68" customWidth="1"/>
    <col min="528" max="528" width="10.85546875" style="68" customWidth="1"/>
    <col min="529" max="768" width="9.140625" style="68"/>
    <col min="769" max="769" width="22.85546875" style="68" customWidth="1"/>
    <col min="770" max="770" width="10.28515625" style="68" customWidth="1"/>
    <col min="771" max="771" width="9.85546875" style="68" customWidth="1"/>
    <col min="772" max="773" width="9.140625" style="68" customWidth="1"/>
    <col min="774" max="774" width="10" style="68" customWidth="1"/>
    <col min="775" max="776" width="9.140625" style="68" customWidth="1"/>
    <col min="777" max="777" width="9.42578125" style="68" customWidth="1"/>
    <col min="778" max="779" width="9.140625" style="68" customWidth="1"/>
    <col min="780" max="780" width="9.5703125" style="68" customWidth="1"/>
    <col min="781" max="781" width="9.140625" style="68" customWidth="1"/>
    <col min="782" max="782" width="13.7109375" style="68" customWidth="1"/>
    <col min="783" max="783" width="10.28515625" style="68" customWidth="1"/>
    <col min="784" max="784" width="10.85546875" style="68" customWidth="1"/>
    <col min="785" max="1024" width="9.140625" style="68"/>
    <col min="1025" max="1025" width="22.85546875" style="68" customWidth="1"/>
    <col min="1026" max="1026" width="10.28515625" style="68" customWidth="1"/>
    <col min="1027" max="1027" width="9.85546875" style="68" customWidth="1"/>
    <col min="1028" max="1029" width="9.140625" style="68" customWidth="1"/>
    <col min="1030" max="1030" width="10" style="68" customWidth="1"/>
    <col min="1031" max="1032" width="9.140625" style="68" customWidth="1"/>
    <col min="1033" max="1033" width="9.42578125" style="68" customWidth="1"/>
    <col min="1034" max="1035" width="9.140625" style="68" customWidth="1"/>
    <col min="1036" max="1036" width="9.5703125" style="68" customWidth="1"/>
    <col min="1037" max="1037" width="9.140625" style="68" customWidth="1"/>
    <col min="1038" max="1038" width="13.7109375" style="68" customWidth="1"/>
    <col min="1039" max="1039" width="10.28515625" style="68" customWidth="1"/>
    <col min="1040" max="1040" width="10.85546875" style="68" customWidth="1"/>
    <col min="1041" max="1280" width="9.140625" style="68"/>
    <col min="1281" max="1281" width="22.85546875" style="68" customWidth="1"/>
    <col min="1282" max="1282" width="10.28515625" style="68" customWidth="1"/>
    <col min="1283" max="1283" width="9.85546875" style="68" customWidth="1"/>
    <col min="1284" max="1285" width="9.140625" style="68" customWidth="1"/>
    <col min="1286" max="1286" width="10" style="68" customWidth="1"/>
    <col min="1287" max="1288" width="9.140625" style="68" customWidth="1"/>
    <col min="1289" max="1289" width="9.42578125" style="68" customWidth="1"/>
    <col min="1290" max="1291" width="9.140625" style="68" customWidth="1"/>
    <col min="1292" max="1292" width="9.5703125" style="68" customWidth="1"/>
    <col min="1293" max="1293" width="9.140625" style="68" customWidth="1"/>
    <col min="1294" max="1294" width="13.7109375" style="68" customWidth="1"/>
    <col min="1295" max="1295" width="10.28515625" style="68" customWidth="1"/>
    <col min="1296" max="1296" width="10.85546875" style="68" customWidth="1"/>
    <col min="1297" max="1536" width="9.140625" style="68"/>
    <col min="1537" max="1537" width="22.85546875" style="68" customWidth="1"/>
    <col min="1538" max="1538" width="10.28515625" style="68" customWidth="1"/>
    <col min="1539" max="1539" width="9.85546875" style="68" customWidth="1"/>
    <col min="1540" max="1541" width="9.140625" style="68" customWidth="1"/>
    <col min="1542" max="1542" width="10" style="68" customWidth="1"/>
    <col min="1543" max="1544" width="9.140625" style="68" customWidth="1"/>
    <col min="1545" max="1545" width="9.42578125" style="68" customWidth="1"/>
    <col min="1546" max="1547" width="9.140625" style="68" customWidth="1"/>
    <col min="1548" max="1548" width="9.5703125" style="68" customWidth="1"/>
    <col min="1549" max="1549" width="9.140625" style="68" customWidth="1"/>
    <col min="1550" max="1550" width="13.7109375" style="68" customWidth="1"/>
    <col min="1551" max="1551" width="10.28515625" style="68" customWidth="1"/>
    <col min="1552" max="1552" width="10.85546875" style="68" customWidth="1"/>
    <col min="1553" max="1792" width="9.140625" style="68"/>
    <col min="1793" max="1793" width="22.85546875" style="68" customWidth="1"/>
    <col min="1794" max="1794" width="10.28515625" style="68" customWidth="1"/>
    <col min="1795" max="1795" width="9.85546875" style="68" customWidth="1"/>
    <col min="1796" max="1797" width="9.140625" style="68" customWidth="1"/>
    <col min="1798" max="1798" width="10" style="68" customWidth="1"/>
    <col min="1799" max="1800" width="9.140625" style="68" customWidth="1"/>
    <col min="1801" max="1801" width="9.42578125" style="68" customWidth="1"/>
    <col min="1802" max="1803" width="9.140625" style="68" customWidth="1"/>
    <col min="1804" max="1804" width="9.5703125" style="68" customWidth="1"/>
    <col min="1805" max="1805" width="9.140625" style="68" customWidth="1"/>
    <col min="1806" max="1806" width="13.7109375" style="68" customWidth="1"/>
    <col min="1807" max="1807" width="10.28515625" style="68" customWidth="1"/>
    <col min="1808" max="1808" width="10.85546875" style="68" customWidth="1"/>
    <col min="1809" max="2048" width="9.140625" style="68"/>
    <col min="2049" max="2049" width="22.85546875" style="68" customWidth="1"/>
    <col min="2050" max="2050" width="10.28515625" style="68" customWidth="1"/>
    <col min="2051" max="2051" width="9.85546875" style="68" customWidth="1"/>
    <col min="2052" max="2053" width="9.140625" style="68" customWidth="1"/>
    <col min="2054" max="2054" width="10" style="68" customWidth="1"/>
    <col min="2055" max="2056" width="9.140625" style="68" customWidth="1"/>
    <col min="2057" max="2057" width="9.42578125" style="68" customWidth="1"/>
    <col min="2058" max="2059" width="9.140625" style="68" customWidth="1"/>
    <col min="2060" max="2060" width="9.5703125" style="68" customWidth="1"/>
    <col min="2061" max="2061" width="9.140625" style="68" customWidth="1"/>
    <col min="2062" max="2062" width="13.7109375" style="68" customWidth="1"/>
    <col min="2063" max="2063" width="10.28515625" style="68" customWidth="1"/>
    <col min="2064" max="2064" width="10.85546875" style="68" customWidth="1"/>
    <col min="2065" max="2304" width="9.140625" style="68"/>
    <col min="2305" max="2305" width="22.85546875" style="68" customWidth="1"/>
    <col min="2306" max="2306" width="10.28515625" style="68" customWidth="1"/>
    <col min="2307" max="2307" width="9.85546875" style="68" customWidth="1"/>
    <col min="2308" max="2309" width="9.140625" style="68" customWidth="1"/>
    <col min="2310" max="2310" width="10" style="68" customWidth="1"/>
    <col min="2311" max="2312" width="9.140625" style="68" customWidth="1"/>
    <col min="2313" max="2313" width="9.42578125" style="68" customWidth="1"/>
    <col min="2314" max="2315" width="9.140625" style="68" customWidth="1"/>
    <col min="2316" max="2316" width="9.5703125" style="68" customWidth="1"/>
    <col min="2317" max="2317" width="9.140625" style="68" customWidth="1"/>
    <col min="2318" max="2318" width="13.7109375" style="68" customWidth="1"/>
    <col min="2319" max="2319" width="10.28515625" style="68" customWidth="1"/>
    <col min="2320" max="2320" width="10.85546875" style="68" customWidth="1"/>
    <col min="2321" max="2560" width="9.140625" style="68"/>
    <col min="2561" max="2561" width="22.85546875" style="68" customWidth="1"/>
    <col min="2562" max="2562" width="10.28515625" style="68" customWidth="1"/>
    <col min="2563" max="2563" width="9.85546875" style="68" customWidth="1"/>
    <col min="2564" max="2565" width="9.140625" style="68" customWidth="1"/>
    <col min="2566" max="2566" width="10" style="68" customWidth="1"/>
    <col min="2567" max="2568" width="9.140625" style="68" customWidth="1"/>
    <col min="2569" max="2569" width="9.42578125" style="68" customWidth="1"/>
    <col min="2570" max="2571" width="9.140625" style="68" customWidth="1"/>
    <col min="2572" max="2572" width="9.5703125" style="68" customWidth="1"/>
    <col min="2573" max="2573" width="9.140625" style="68" customWidth="1"/>
    <col min="2574" max="2574" width="13.7109375" style="68" customWidth="1"/>
    <col min="2575" max="2575" width="10.28515625" style="68" customWidth="1"/>
    <col min="2576" max="2576" width="10.85546875" style="68" customWidth="1"/>
    <col min="2577" max="2816" width="9.140625" style="68"/>
    <col min="2817" max="2817" width="22.85546875" style="68" customWidth="1"/>
    <col min="2818" max="2818" width="10.28515625" style="68" customWidth="1"/>
    <col min="2819" max="2819" width="9.85546875" style="68" customWidth="1"/>
    <col min="2820" max="2821" width="9.140625" style="68" customWidth="1"/>
    <col min="2822" max="2822" width="10" style="68" customWidth="1"/>
    <col min="2823" max="2824" width="9.140625" style="68" customWidth="1"/>
    <col min="2825" max="2825" width="9.42578125" style="68" customWidth="1"/>
    <col min="2826" max="2827" width="9.140625" style="68" customWidth="1"/>
    <col min="2828" max="2828" width="9.5703125" style="68" customWidth="1"/>
    <col min="2829" max="2829" width="9.140625" style="68" customWidth="1"/>
    <col min="2830" max="2830" width="13.7109375" style="68" customWidth="1"/>
    <col min="2831" max="2831" width="10.28515625" style="68" customWidth="1"/>
    <col min="2832" max="2832" width="10.85546875" style="68" customWidth="1"/>
    <col min="2833" max="3072" width="9.140625" style="68"/>
    <col min="3073" max="3073" width="22.85546875" style="68" customWidth="1"/>
    <col min="3074" max="3074" width="10.28515625" style="68" customWidth="1"/>
    <col min="3075" max="3075" width="9.85546875" style="68" customWidth="1"/>
    <col min="3076" max="3077" width="9.140625" style="68" customWidth="1"/>
    <col min="3078" max="3078" width="10" style="68" customWidth="1"/>
    <col min="3079" max="3080" width="9.140625" style="68" customWidth="1"/>
    <col min="3081" max="3081" width="9.42578125" style="68" customWidth="1"/>
    <col min="3082" max="3083" width="9.140625" style="68" customWidth="1"/>
    <col min="3084" max="3084" width="9.5703125" style="68" customWidth="1"/>
    <col min="3085" max="3085" width="9.140625" style="68" customWidth="1"/>
    <col min="3086" max="3086" width="13.7109375" style="68" customWidth="1"/>
    <col min="3087" max="3087" width="10.28515625" style="68" customWidth="1"/>
    <col min="3088" max="3088" width="10.85546875" style="68" customWidth="1"/>
    <col min="3089" max="3328" width="9.140625" style="68"/>
    <col min="3329" max="3329" width="22.85546875" style="68" customWidth="1"/>
    <col min="3330" max="3330" width="10.28515625" style="68" customWidth="1"/>
    <col min="3331" max="3331" width="9.85546875" style="68" customWidth="1"/>
    <col min="3332" max="3333" width="9.140625" style="68" customWidth="1"/>
    <col min="3334" max="3334" width="10" style="68" customWidth="1"/>
    <col min="3335" max="3336" width="9.140625" style="68" customWidth="1"/>
    <col min="3337" max="3337" width="9.42578125" style="68" customWidth="1"/>
    <col min="3338" max="3339" width="9.140625" style="68" customWidth="1"/>
    <col min="3340" max="3340" width="9.5703125" style="68" customWidth="1"/>
    <col min="3341" max="3341" width="9.140625" style="68" customWidth="1"/>
    <col min="3342" max="3342" width="13.7109375" style="68" customWidth="1"/>
    <col min="3343" max="3343" width="10.28515625" style="68" customWidth="1"/>
    <col min="3344" max="3344" width="10.85546875" style="68" customWidth="1"/>
    <col min="3345" max="3584" width="9.140625" style="68"/>
    <col min="3585" max="3585" width="22.85546875" style="68" customWidth="1"/>
    <col min="3586" max="3586" width="10.28515625" style="68" customWidth="1"/>
    <col min="3587" max="3587" width="9.85546875" style="68" customWidth="1"/>
    <col min="3588" max="3589" width="9.140625" style="68" customWidth="1"/>
    <col min="3590" max="3590" width="10" style="68" customWidth="1"/>
    <col min="3591" max="3592" width="9.140625" style="68" customWidth="1"/>
    <col min="3593" max="3593" width="9.42578125" style="68" customWidth="1"/>
    <col min="3594" max="3595" width="9.140625" style="68" customWidth="1"/>
    <col min="3596" max="3596" width="9.5703125" style="68" customWidth="1"/>
    <col min="3597" max="3597" width="9.140625" style="68" customWidth="1"/>
    <col min="3598" max="3598" width="13.7109375" style="68" customWidth="1"/>
    <col min="3599" max="3599" width="10.28515625" style="68" customWidth="1"/>
    <col min="3600" max="3600" width="10.85546875" style="68" customWidth="1"/>
    <col min="3601" max="3840" width="9.140625" style="68"/>
    <col min="3841" max="3841" width="22.85546875" style="68" customWidth="1"/>
    <col min="3842" max="3842" width="10.28515625" style="68" customWidth="1"/>
    <col min="3843" max="3843" width="9.85546875" style="68" customWidth="1"/>
    <col min="3844" max="3845" width="9.140625" style="68" customWidth="1"/>
    <col min="3846" max="3846" width="10" style="68" customWidth="1"/>
    <col min="3847" max="3848" width="9.140625" style="68" customWidth="1"/>
    <col min="3849" max="3849" width="9.42578125" style="68" customWidth="1"/>
    <col min="3850" max="3851" width="9.140625" style="68" customWidth="1"/>
    <col min="3852" max="3852" width="9.5703125" style="68" customWidth="1"/>
    <col min="3853" max="3853" width="9.140625" style="68" customWidth="1"/>
    <col min="3854" max="3854" width="13.7109375" style="68" customWidth="1"/>
    <col min="3855" max="3855" width="10.28515625" style="68" customWidth="1"/>
    <col min="3856" max="3856" width="10.85546875" style="68" customWidth="1"/>
    <col min="3857" max="4096" width="9.140625" style="68"/>
    <col min="4097" max="4097" width="22.85546875" style="68" customWidth="1"/>
    <col min="4098" max="4098" width="10.28515625" style="68" customWidth="1"/>
    <col min="4099" max="4099" width="9.85546875" style="68" customWidth="1"/>
    <col min="4100" max="4101" width="9.140625" style="68" customWidth="1"/>
    <col min="4102" max="4102" width="10" style="68" customWidth="1"/>
    <col min="4103" max="4104" width="9.140625" style="68" customWidth="1"/>
    <col min="4105" max="4105" width="9.42578125" style="68" customWidth="1"/>
    <col min="4106" max="4107" width="9.140625" style="68" customWidth="1"/>
    <col min="4108" max="4108" width="9.5703125" style="68" customWidth="1"/>
    <col min="4109" max="4109" width="9.140625" style="68" customWidth="1"/>
    <col min="4110" max="4110" width="13.7109375" style="68" customWidth="1"/>
    <col min="4111" max="4111" width="10.28515625" style="68" customWidth="1"/>
    <col min="4112" max="4112" width="10.85546875" style="68" customWidth="1"/>
    <col min="4113" max="4352" width="9.140625" style="68"/>
    <col min="4353" max="4353" width="22.85546875" style="68" customWidth="1"/>
    <col min="4354" max="4354" width="10.28515625" style="68" customWidth="1"/>
    <col min="4355" max="4355" width="9.85546875" style="68" customWidth="1"/>
    <col min="4356" max="4357" width="9.140625" style="68" customWidth="1"/>
    <col min="4358" max="4358" width="10" style="68" customWidth="1"/>
    <col min="4359" max="4360" width="9.140625" style="68" customWidth="1"/>
    <col min="4361" max="4361" width="9.42578125" style="68" customWidth="1"/>
    <col min="4362" max="4363" width="9.140625" style="68" customWidth="1"/>
    <col min="4364" max="4364" width="9.5703125" style="68" customWidth="1"/>
    <col min="4365" max="4365" width="9.140625" style="68" customWidth="1"/>
    <col min="4366" max="4366" width="13.7109375" style="68" customWidth="1"/>
    <col min="4367" max="4367" width="10.28515625" style="68" customWidth="1"/>
    <col min="4368" max="4368" width="10.85546875" style="68" customWidth="1"/>
    <col min="4369" max="4608" width="9.140625" style="68"/>
    <col min="4609" max="4609" width="22.85546875" style="68" customWidth="1"/>
    <col min="4610" max="4610" width="10.28515625" style="68" customWidth="1"/>
    <col min="4611" max="4611" width="9.85546875" style="68" customWidth="1"/>
    <col min="4612" max="4613" width="9.140625" style="68" customWidth="1"/>
    <col min="4614" max="4614" width="10" style="68" customWidth="1"/>
    <col min="4615" max="4616" width="9.140625" style="68" customWidth="1"/>
    <col min="4617" max="4617" width="9.42578125" style="68" customWidth="1"/>
    <col min="4618" max="4619" width="9.140625" style="68" customWidth="1"/>
    <col min="4620" max="4620" width="9.5703125" style="68" customWidth="1"/>
    <col min="4621" max="4621" width="9.140625" style="68" customWidth="1"/>
    <col min="4622" max="4622" width="13.7109375" style="68" customWidth="1"/>
    <col min="4623" max="4623" width="10.28515625" style="68" customWidth="1"/>
    <col min="4624" max="4624" width="10.85546875" style="68" customWidth="1"/>
    <col min="4625" max="4864" width="9.140625" style="68"/>
    <col min="4865" max="4865" width="22.85546875" style="68" customWidth="1"/>
    <col min="4866" max="4866" width="10.28515625" style="68" customWidth="1"/>
    <col min="4867" max="4867" width="9.85546875" style="68" customWidth="1"/>
    <col min="4868" max="4869" width="9.140625" style="68" customWidth="1"/>
    <col min="4870" max="4870" width="10" style="68" customWidth="1"/>
    <col min="4871" max="4872" width="9.140625" style="68" customWidth="1"/>
    <col min="4873" max="4873" width="9.42578125" style="68" customWidth="1"/>
    <col min="4874" max="4875" width="9.140625" style="68" customWidth="1"/>
    <col min="4876" max="4876" width="9.5703125" style="68" customWidth="1"/>
    <col min="4877" max="4877" width="9.140625" style="68" customWidth="1"/>
    <col min="4878" max="4878" width="13.7109375" style="68" customWidth="1"/>
    <col min="4879" max="4879" width="10.28515625" style="68" customWidth="1"/>
    <col min="4880" max="4880" width="10.85546875" style="68" customWidth="1"/>
    <col min="4881" max="5120" width="9.140625" style="68"/>
    <col min="5121" max="5121" width="22.85546875" style="68" customWidth="1"/>
    <col min="5122" max="5122" width="10.28515625" style="68" customWidth="1"/>
    <col min="5123" max="5123" width="9.85546875" style="68" customWidth="1"/>
    <col min="5124" max="5125" width="9.140625" style="68" customWidth="1"/>
    <col min="5126" max="5126" width="10" style="68" customWidth="1"/>
    <col min="5127" max="5128" width="9.140625" style="68" customWidth="1"/>
    <col min="5129" max="5129" width="9.42578125" style="68" customWidth="1"/>
    <col min="5130" max="5131" width="9.140625" style="68" customWidth="1"/>
    <col min="5132" max="5132" width="9.5703125" style="68" customWidth="1"/>
    <col min="5133" max="5133" width="9.140625" style="68" customWidth="1"/>
    <col min="5134" max="5134" width="13.7109375" style="68" customWidth="1"/>
    <col min="5135" max="5135" width="10.28515625" style="68" customWidth="1"/>
    <col min="5136" max="5136" width="10.85546875" style="68" customWidth="1"/>
    <col min="5137" max="5376" width="9.140625" style="68"/>
    <col min="5377" max="5377" width="22.85546875" style="68" customWidth="1"/>
    <col min="5378" max="5378" width="10.28515625" style="68" customWidth="1"/>
    <col min="5379" max="5379" width="9.85546875" style="68" customWidth="1"/>
    <col min="5380" max="5381" width="9.140625" style="68" customWidth="1"/>
    <col min="5382" max="5382" width="10" style="68" customWidth="1"/>
    <col min="5383" max="5384" width="9.140625" style="68" customWidth="1"/>
    <col min="5385" max="5385" width="9.42578125" style="68" customWidth="1"/>
    <col min="5386" max="5387" width="9.140625" style="68" customWidth="1"/>
    <col min="5388" max="5388" width="9.5703125" style="68" customWidth="1"/>
    <col min="5389" max="5389" width="9.140625" style="68" customWidth="1"/>
    <col min="5390" max="5390" width="13.7109375" style="68" customWidth="1"/>
    <col min="5391" max="5391" width="10.28515625" style="68" customWidth="1"/>
    <col min="5392" max="5392" width="10.85546875" style="68" customWidth="1"/>
    <col min="5393" max="5632" width="9.140625" style="68"/>
    <col min="5633" max="5633" width="22.85546875" style="68" customWidth="1"/>
    <col min="5634" max="5634" width="10.28515625" style="68" customWidth="1"/>
    <col min="5635" max="5635" width="9.85546875" style="68" customWidth="1"/>
    <col min="5636" max="5637" width="9.140625" style="68" customWidth="1"/>
    <col min="5638" max="5638" width="10" style="68" customWidth="1"/>
    <col min="5639" max="5640" width="9.140625" style="68" customWidth="1"/>
    <col min="5641" max="5641" width="9.42578125" style="68" customWidth="1"/>
    <col min="5642" max="5643" width="9.140625" style="68" customWidth="1"/>
    <col min="5644" max="5644" width="9.5703125" style="68" customWidth="1"/>
    <col min="5645" max="5645" width="9.140625" style="68" customWidth="1"/>
    <col min="5646" max="5646" width="13.7109375" style="68" customWidth="1"/>
    <col min="5647" max="5647" width="10.28515625" style="68" customWidth="1"/>
    <col min="5648" max="5648" width="10.85546875" style="68" customWidth="1"/>
    <col min="5649" max="5888" width="9.140625" style="68"/>
    <col min="5889" max="5889" width="22.85546875" style="68" customWidth="1"/>
    <col min="5890" max="5890" width="10.28515625" style="68" customWidth="1"/>
    <col min="5891" max="5891" width="9.85546875" style="68" customWidth="1"/>
    <col min="5892" max="5893" width="9.140625" style="68" customWidth="1"/>
    <col min="5894" max="5894" width="10" style="68" customWidth="1"/>
    <col min="5895" max="5896" width="9.140625" style="68" customWidth="1"/>
    <col min="5897" max="5897" width="9.42578125" style="68" customWidth="1"/>
    <col min="5898" max="5899" width="9.140625" style="68" customWidth="1"/>
    <col min="5900" max="5900" width="9.5703125" style="68" customWidth="1"/>
    <col min="5901" max="5901" width="9.140625" style="68" customWidth="1"/>
    <col min="5902" max="5902" width="13.7109375" style="68" customWidth="1"/>
    <col min="5903" max="5903" width="10.28515625" style="68" customWidth="1"/>
    <col min="5904" max="5904" width="10.85546875" style="68" customWidth="1"/>
    <col min="5905" max="6144" width="9.140625" style="68"/>
    <col min="6145" max="6145" width="22.85546875" style="68" customWidth="1"/>
    <col min="6146" max="6146" width="10.28515625" style="68" customWidth="1"/>
    <col min="6147" max="6147" width="9.85546875" style="68" customWidth="1"/>
    <col min="6148" max="6149" width="9.140625" style="68" customWidth="1"/>
    <col min="6150" max="6150" width="10" style="68" customWidth="1"/>
    <col min="6151" max="6152" width="9.140625" style="68" customWidth="1"/>
    <col min="6153" max="6153" width="9.42578125" style="68" customWidth="1"/>
    <col min="6154" max="6155" width="9.140625" style="68" customWidth="1"/>
    <col min="6156" max="6156" width="9.5703125" style="68" customWidth="1"/>
    <col min="6157" max="6157" width="9.140625" style="68" customWidth="1"/>
    <col min="6158" max="6158" width="13.7109375" style="68" customWidth="1"/>
    <col min="6159" max="6159" width="10.28515625" style="68" customWidth="1"/>
    <col min="6160" max="6160" width="10.85546875" style="68" customWidth="1"/>
    <col min="6161" max="6400" width="9.140625" style="68"/>
    <col min="6401" max="6401" width="22.85546875" style="68" customWidth="1"/>
    <col min="6402" max="6402" width="10.28515625" style="68" customWidth="1"/>
    <col min="6403" max="6403" width="9.85546875" style="68" customWidth="1"/>
    <col min="6404" max="6405" width="9.140625" style="68" customWidth="1"/>
    <col min="6406" max="6406" width="10" style="68" customWidth="1"/>
    <col min="6407" max="6408" width="9.140625" style="68" customWidth="1"/>
    <col min="6409" max="6409" width="9.42578125" style="68" customWidth="1"/>
    <col min="6410" max="6411" width="9.140625" style="68" customWidth="1"/>
    <col min="6412" max="6412" width="9.5703125" style="68" customWidth="1"/>
    <col min="6413" max="6413" width="9.140625" style="68" customWidth="1"/>
    <col min="6414" max="6414" width="13.7109375" style="68" customWidth="1"/>
    <col min="6415" max="6415" width="10.28515625" style="68" customWidth="1"/>
    <col min="6416" max="6416" width="10.85546875" style="68" customWidth="1"/>
    <col min="6417" max="6656" width="9.140625" style="68"/>
    <col min="6657" max="6657" width="22.85546875" style="68" customWidth="1"/>
    <col min="6658" max="6658" width="10.28515625" style="68" customWidth="1"/>
    <col min="6659" max="6659" width="9.85546875" style="68" customWidth="1"/>
    <col min="6660" max="6661" width="9.140625" style="68" customWidth="1"/>
    <col min="6662" max="6662" width="10" style="68" customWidth="1"/>
    <col min="6663" max="6664" width="9.140625" style="68" customWidth="1"/>
    <col min="6665" max="6665" width="9.42578125" style="68" customWidth="1"/>
    <col min="6666" max="6667" width="9.140625" style="68" customWidth="1"/>
    <col min="6668" max="6668" width="9.5703125" style="68" customWidth="1"/>
    <col min="6669" max="6669" width="9.140625" style="68" customWidth="1"/>
    <col min="6670" max="6670" width="13.7109375" style="68" customWidth="1"/>
    <col min="6671" max="6671" width="10.28515625" style="68" customWidth="1"/>
    <col min="6672" max="6672" width="10.85546875" style="68" customWidth="1"/>
    <col min="6673" max="6912" width="9.140625" style="68"/>
    <col min="6913" max="6913" width="22.85546875" style="68" customWidth="1"/>
    <col min="6914" max="6914" width="10.28515625" style="68" customWidth="1"/>
    <col min="6915" max="6915" width="9.85546875" style="68" customWidth="1"/>
    <col min="6916" max="6917" width="9.140625" style="68" customWidth="1"/>
    <col min="6918" max="6918" width="10" style="68" customWidth="1"/>
    <col min="6919" max="6920" width="9.140625" style="68" customWidth="1"/>
    <col min="6921" max="6921" width="9.42578125" style="68" customWidth="1"/>
    <col min="6922" max="6923" width="9.140625" style="68" customWidth="1"/>
    <col min="6924" max="6924" width="9.5703125" style="68" customWidth="1"/>
    <col min="6925" max="6925" width="9.140625" style="68" customWidth="1"/>
    <col min="6926" max="6926" width="13.7109375" style="68" customWidth="1"/>
    <col min="6927" max="6927" width="10.28515625" style="68" customWidth="1"/>
    <col min="6928" max="6928" width="10.85546875" style="68" customWidth="1"/>
    <col min="6929" max="7168" width="9.140625" style="68"/>
    <col min="7169" max="7169" width="22.85546875" style="68" customWidth="1"/>
    <col min="7170" max="7170" width="10.28515625" style="68" customWidth="1"/>
    <col min="7171" max="7171" width="9.85546875" style="68" customWidth="1"/>
    <col min="7172" max="7173" width="9.140625" style="68" customWidth="1"/>
    <col min="7174" max="7174" width="10" style="68" customWidth="1"/>
    <col min="7175" max="7176" width="9.140625" style="68" customWidth="1"/>
    <col min="7177" max="7177" width="9.42578125" style="68" customWidth="1"/>
    <col min="7178" max="7179" width="9.140625" style="68" customWidth="1"/>
    <col min="7180" max="7180" width="9.5703125" style="68" customWidth="1"/>
    <col min="7181" max="7181" width="9.140625" style="68" customWidth="1"/>
    <col min="7182" max="7182" width="13.7109375" style="68" customWidth="1"/>
    <col min="7183" max="7183" width="10.28515625" style="68" customWidth="1"/>
    <col min="7184" max="7184" width="10.85546875" style="68" customWidth="1"/>
    <col min="7185" max="7424" width="9.140625" style="68"/>
    <col min="7425" max="7425" width="22.85546875" style="68" customWidth="1"/>
    <col min="7426" max="7426" width="10.28515625" style="68" customWidth="1"/>
    <col min="7427" max="7427" width="9.85546875" style="68" customWidth="1"/>
    <col min="7428" max="7429" width="9.140625" style="68" customWidth="1"/>
    <col min="7430" max="7430" width="10" style="68" customWidth="1"/>
    <col min="7431" max="7432" width="9.140625" style="68" customWidth="1"/>
    <col min="7433" max="7433" width="9.42578125" style="68" customWidth="1"/>
    <col min="7434" max="7435" width="9.140625" style="68" customWidth="1"/>
    <col min="7436" max="7436" width="9.5703125" style="68" customWidth="1"/>
    <col min="7437" max="7437" width="9.140625" style="68" customWidth="1"/>
    <col min="7438" max="7438" width="13.7109375" style="68" customWidth="1"/>
    <col min="7439" max="7439" width="10.28515625" style="68" customWidth="1"/>
    <col min="7440" max="7440" width="10.85546875" style="68" customWidth="1"/>
    <col min="7441" max="7680" width="9.140625" style="68"/>
    <col min="7681" max="7681" width="22.85546875" style="68" customWidth="1"/>
    <col min="7682" max="7682" width="10.28515625" style="68" customWidth="1"/>
    <col min="7683" max="7683" width="9.85546875" style="68" customWidth="1"/>
    <col min="7684" max="7685" width="9.140625" style="68" customWidth="1"/>
    <col min="7686" max="7686" width="10" style="68" customWidth="1"/>
    <col min="7687" max="7688" width="9.140625" style="68" customWidth="1"/>
    <col min="7689" max="7689" width="9.42578125" style="68" customWidth="1"/>
    <col min="7690" max="7691" width="9.140625" style="68" customWidth="1"/>
    <col min="7692" max="7692" width="9.5703125" style="68" customWidth="1"/>
    <col min="7693" max="7693" width="9.140625" style="68" customWidth="1"/>
    <col min="7694" max="7694" width="13.7109375" style="68" customWidth="1"/>
    <col min="7695" max="7695" width="10.28515625" style="68" customWidth="1"/>
    <col min="7696" max="7696" width="10.85546875" style="68" customWidth="1"/>
    <col min="7697" max="7936" width="9.140625" style="68"/>
    <col min="7937" max="7937" width="22.85546875" style="68" customWidth="1"/>
    <col min="7938" max="7938" width="10.28515625" style="68" customWidth="1"/>
    <col min="7939" max="7939" width="9.85546875" style="68" customWidth="1"/>
    <col min="7940" max="7941" width="9.140625" style="68" customWidth="1"/>
    <col min="7942" max="7942" width="10" style="68" customWidth="1"/>
    <col min="7943" max="7944" width="9.140625" style="68" customWidth="1"/>
    <col min="7945" max="7945" width="9.42578125" style="68" customWidth="1"/>
    <col min="7946" max="7947" width="9.140625" style="68" customWidth="1"/>
    <col min="7948" max="7948" width="9.5703125" style="68" customWidth="1"/>
    <col min="7949" max="7949" width="9.140625" style="68" customWidth="1"/>
    <col min="7950" max="7950" width="13.7109375" style="68" customWidth="1"/>
    <col min="7951" max="7951" width="10.28515625" style="68" customWidth="1"/>
    <col min="7952" max="7952" width="10.85546875" style="68" customWidth="1"/>
    <col min="7953" max="8192" width="9.140625" style="68"/>
    <col min="8193" max="8193" width="22.85546875" style="68" customWidth="1"/>
    <col min="8194" max="8194" width="10.28515625" style="68" customWidth="1"/>
    <col min="8195" max="8195" width="9.85546875" style="68" customWidth="1"/>
    <col min="8196" max="8197" width="9.140625" style="68" customWidth="1"/>
    <col min="8198" max="8198" width="10" style="68" customWidth="1"/>
    <col min="8199" max="8200" width="9.140625" style="68" customWidth="1"/>
    <col min="8201" max="8201" width="9.42578125" style="68" customWidth="1"/>
    <col min="8202" max="8203" width="9.140625" style="68" customWidth="1"/>
    <col min="8204" max="8204" width="9.5703125" style="68" customWidth="1"/>
    <col min="8205" max="8205" width="9.140625" style="68" customWidth="1"/>
    <col min="8206" max="8206" width="13.7109375" style="68" customWidth="1"/>
    <col min="8207" max="8207" width="10.28515625" style="68" customWidth="1"/>
    <col min="8208" max="8208" width="10.85546875" style="68" customWidth="1"/>
    <col min="8209" max="8448" width="9.140625" style="68"/>
    <col min="8449" max="8449" width="22.85546875" style="68" customWidth="1"/>
    <col min="8450" max="8450" width="10.28515625" style="68" customWidth="1"/>
    <col min="8451" max="8451" width="9.85546875" style="68" customWidth="1"/>
    <col min="8452" max="8453" width="9.140625" style="68" customWidth="1"/>
    <col min="8454" max="8454" width="10" style="68" customWidth="1"/>
    <col min="8455" max="8456" width="9.140625" style="68" customWidth="1"/>
    <col min="8457" max="8457" width="9.42578125" style="68" customWidth="1"/>
    <col min="8458" max="8459" width="9.140625" style="68" customWidth="1"/>
    <col min="8460" max="8460" width="9.5703125" style="68" customWidth="1"/>
    <col min="8461" max="8461" width="9.140625" style="68" customWidth="1"/>
    <col min="8462" max="8462" width="13.7109375" style="68" customWidth="1"/>
    <col min="8463" max="8463" width="10.28515625" style="68" customWidth="1"/>
    <col min="8464" max="8464" width="10.85546875" style="68" customWidth="1"/>
    <col min="8465" max="8704" width="9.140625" style="68"/>
    <col min="8705" max="8705" width="22.85546875" style="68" customWidth="1"/>
    <col min="8706" max="8706" width="10.28515625" style="68" customWidth="1"/>
    <col min="8707" max="8707" width="9.85546875" style="68" customWidth="1"/>
    <col min="8708" max="8709" width="9.140625" style="68" customWidth="1"/>
    <col min="8710" max="8710" width="10" style="68" customWidth="1"/>
    <col min="8711" max="8712" width="9.140625" style="68" customWidth="1"/>
    <col min="8713" max="8713" width="9.42578125" style="68" customWidth="1"/>
    <col min="8714" max="8715" width="9.140625" style="68" customWidth="1"/>
    <col min="8716" max="8716" width="9.5703125" style="68" customWidth="1"/>
    <col min="8717" max="8717" width="9.140625" style="68" customWidth="1"/>
    <col min="8718" max="8718" width="13.7109375" style="68" customWidth="1"/>
    <col min="8719" max="8719" width="10.28515625" style="68" customWidth="1"/>
    <col min="8720" max="8720" width="10.85546875" style="68" customWidth="1"/>
    <col min="8721" max="8960" width="9.140625" style="68"/>
    <col min="8961" max="8961" width="22.85546875" style="68" customWidth="1"/>
    <col min="8962" max="8962" width="10.28515625" style="68" customWidth="1"/>
    <col min="8963" max="8963" width="9.85546875" style="68" customWidth="1"/>
    <col min="8964" max="8965" width="9.140625" style="68" customWidth="1"/>
    <col min="8966" max="8966" width="10" style="68" customWidth="1"/>
    <col min="8967" max="8968" width="9.140625" style="68" customWidth="1"/>
    <col min="8969" max="8969" width="9.42578125" style="68" customWidth="1"/>
    <col min="8970" max="8971" width="9.140625" style="68" customWidth="1"/>
    <col min="8972" max="8972" width="9.5703125" style="68" customWidth="1"/>
    <col min="8973" max="8973" width="9.140625" style="68" customWidth="1"/>
    <col min="8974" max="8974" width="13.7109375" style="68" customWidth="1"/>
    <col min="8975" max="8975" width="10.28515625" style="68" customWidth="1"/>
    <col min="8976" max="8976" width="10.85546875" style="68" customWidth="1"/>
    <col min="8977" max="9216" width="9.140625" style="68"/>
    <col min="9217" max="9217" width="22.85546875" style="68" customWidth="1"/>
    <col min="9218" max="9218" width="10.28515625" style="68" customWidth="1"/>
    <col min="9219" max="9219" width="9.85546875" style="68" customWidth="1"/>
    <col min="9220" max="9221" width="9.140625" style="68" customWidth="1"/>
    <col min="9222" max="9222" width="10" style="68" customWidth="1"/>
    <col min="9223" max="9224" width="9.140625" style="68" customWidth="1"/>
    <col min="9225" max="9225" width="9.42578125" style="68" customWidth="1"/>
    <col min="9226" max="9227" width="9.140625" style="68" customWidth="1"/>
    <col min="9228" max="9228" width="9.5703125" style="68" customWidth="1"/>
    <col min="9229" max="9229" width="9.140625" style="68" customWidth="1"/>
    <col min="9230" max="9230" width="13.7109375" style="68" customWidth="1"/>
    <col min="9231" max="9231" width="10.28515625" style="68" customWidth="1"/>
    <col min="9232" max="9232" width="10.85546875" style="68" customWidth="1"/>
    <col min="9233" max="9472" width="9.140625" style="68"/>
    <col min="9473" max="9473" width="22.85546875" style="68" customWidth="1"/>
    <col min="9474" max="9474" width="10.28515625" style="68" customWidth="1"/>
    <col min="9475" max="9475" width="9.85546875" style="68" customWidth="1"/>
    <col min="9476" max="9477" width="9.140625" style="68" customWidth="1"/>
    <col min="9478" max="9478" width="10" style="68" customWidth="1"/>
    <col min="9479" max="9480" width="9.140625" style="68" customWidth="1"/>
    <col min="9481" max="9481" width="9.42578125" style="68" customWidth="1"/>
    <col min="9482" max="9483" width="9.140625" style="68" customWidth="1"/>
    <col min="9484" max="9484" width="9.5703125" style="68" customWidth="1"/>
    <col min="9485" max="9485" width="9.140625" style="68" customWidth="1"/>
    <col min="9486" max="9486" width="13.7109375" style="68" customWidth="1"/>
    <col min="9487" max="9487" width="10.28515625" style="68" customWidth="1"/>
    <col min="9488" max="9488" width="10.85546875" style="68" customWidth="1"/>
    <col min="9489" max="9728" width="9.140625" style="68"/>
    <col min="9729" max="9729" width="22.85546875" style="68" customWidth="1"/>
    <col min="9730" max="9730" width="10.28515625" style="68" customWidth="1"/>
    <col min="9731" max="9731" width="9.85546875" style="68" customWidth="1"/>
    <col min="9732" max="9733" width="9.140625" style="68" customWidth="1"/>
    <col min="9734" max="9734" width="10" style="68" customWidth="1"/>
    <col min="9735" max="9736" width="9.140625" style="68" customWidth="1"/>
    <col min="9737" max="9737" width="9.42578125" style="68" customWidth="1"/>
    <col min="9738" max="9739" width="9.140625" style="68" customWidth="1"/>
    <col min="9740" max="9740" width="9.5703125" style="68" customWidth="1"/>
    <col min="9741" max="9741" width="9.140625" style="68" customWidth="1"/>
    <col min="9742" max="9742" width="13.7109375" style="68" customWidth="1"/>
    <col min="9743" max="9743" width="10.28515625" style="68" customWidth="1"/>
    <col min="9744" max="9744" width="10.85546875" style="68" customWidth="1"/>
    <col min="9745" max="9984" width="9.140625" style="68"/>
    <col min="9985" max="9985" width="22.85546875" style="68" customWidth="1"/>
    <col min="9986" max="9986" width="10.28515625" style="68" customWidth="1"/>
    <col min="9987" max="9987" width="9.85546875" style="68" customWidth="1"/>
    <col min="9988" max="9989" width="9.140625" style="68" customWidth="1"/>
    <col min="9990" max="9990" width="10" style="68" customWidth="1"/>
    <col min="9991" max="9992" width="9.140625" style="68" customWidth="1"/>
    <col min="9993" max="9993" width="9.42578125" style="68" customWidth="1"/>
    <col min="9994" max="9995" width="9.140625" style="68" customWidth="1"/>
    <col min="9996" max="9996" width="9.5703125" style="68" customWidth="1"/>
    <col min="9997" max="9997" width="9.140625" style="68" customWidth="1"/>
    <col min="9998" max="9998" width="13.7109375" style="68" customWidth="1"/>
    <col min="9999" max="9999" width="10.28515625" style="68" customWidth="1"/>
    <col min="10000" max="10000" width="10.85546875" style="68" customWidth="1"/>
    <col min="10001" max="10240" width="9.140625" style="68"/>
    <col min="10241" max="10241" width="22.85546875" style="68" customWidth="1"/>
    <col min="10242" max="10242" width="10.28515625" style="68" customWidth="1"/>
    <col min="10243" max="10243" width="9.85546875" style="68" customWidth="1"/>
    <col min="10244" max="10245" width="9.140625" style="68" customWidth="1"/>
    <col min="10246" max="10246" width="10" style="68" customWidth="1"/>
    <col min="10247" max="10248" width="9.140625" style="68" customWidth="1"/>
    <col min="10249" max="10249" width="9.42578125" style="68" customWidth="1"/>
    <col min="10250" max="10251" width="9.140625" style="68" customWidth="1"/>
    <col min="10252" max="10252" width="9.5703125" style="68" customWidth="1"/>
    <col min="10253" max="10253" width="9.140625" style="68" customWidth="1"/>
    <col min="10254" max="10254" width="13.7109375" style="68" customWidth="1"/>
    <col min="10255" max="10255" width="10.28515625" style="68" customWidth="1"/>
    <col min="10256" max="10256" width="10.85546875" style="68" customWidth="1"/>
    <col min="10257" max="10496" width="9.140625" style="68"/>
    <col min="10497" max="10497" width="22.85546875" style="68" customWidth="1"/>
    <col min="10498" max="10498" width="10.28515625" style="68" customWidth="1"/>
    <col min="10499" max="10499" width="9.85546875" style="68" customWidth="1"/>
    <col min="10500" max="10501" width="9.140625" style="68" customWidth="1"/>
    <col min="10502" max="10502" width="10" style="68" customWidth="1"/>
    <col min="10503" max="10504" width="9.140625" style="68" customWidth="1"/>
    <col min="10505" max="10505" width="9.42578125" style="68" customWidth="1"/>
    <col min="10506" max="10507" width="9.140625" style="68" customWidth="1"/>
    <col min="10508" max="10508" width="9.5703125" style="68" customWidth="1"/>
    <col min="10509" max="10509" width="9.140625" style="68" customWidth="1"/>
    <col min="10510" max="10510" width="13.7109375" style="68" customWidth="1"/>
    <col min="10511" max="10511" width="10.28515625" style="68" customWidth="1"/>
    <col min="10512" max="10512" width="10.85546875" style="68" customWidth="1"/>
    <col min="10513" max="10752" width="9.140625" style="68"/>
    <col min="10753" max="10753" width="22.85546875" style="68" customWidth="1"/>
    <col min="10754" max="10754" width="10.28515625" style="68" customWidth="1"/>
    <col min="10755" max="10755" width="9.85546875" style="68" customWidth="1"/>
    <col min="10756" max="10757" width="9.140625" style="68" customWidth="1"/>
    <col min="10758" max="10758" width="10" style="68" customWidth="1"/>
    <col min="10759" max="10760" width="9.140625" style="68" customWidth="1"/>
    <col min="10761" max="10761" width="9.42578125" style="68" customWidth="1"/>
    <col min="10762" max="10763" width="9.140625" style="68" customWidth="1"/>
    <col min="10764" max="10764" width="9.5703125" style="68" customWidth="1"/>
    <col min="10765" max="10765" width="9.140625" style="68" customWidth="1"/>
    <col min="10766" max="10766" width="13.7109375" style="68" customWidth="1"/>
    <col min="10767" max="10767" width="10.28515625" style="68" customWidth="1"/>
    <col min="10768" max="10768" width="10.85546875" style="68" customWidth="1"/>
    <col min="10769" max="11008" width="9.140625" style="68"/>
    <col min="11009" max="11009" width="22.85546875" style="68" customWidth="1"/>
    <col min="11010" max="11010" width="10.28515625" style="68" customWidth="1"/>
    <col min="11011" max="11011" width="9.85546875" style="68" customWidth="1"/>
    <col min="11012" max="11013" width="9.140625" style="68" customWidth="1"/>
    <col min="11014" max="11014" width="10" style="68" customWidth="1"/>
    <col min="11015" max="11016" width="9.140625" style="68" customWidth="1"/>
    <col min="11017" max="11017" width="9.42578125" style="68" customWidth="1"/>
    <col min="11018" max="11019" width="9.140625" style="68" customWidth="1"/>
    <col min="11020" max="11020" width="9.5703125" style="68" customWidth="1"/>
    <col min="11021" max="11021" width="9.140625" style="68" customWidth="1"/>
    <col min="11022" max="11022" width="13.7109375" style="68" customWidth="1"/>
    <col min="11023" max="11023" width="10.28515625" style="68" customWidth="1"/>
    <col min="11024" max="11024" width="10.85546875" style="68" customWidth="1"/>
    <col min="11025" max="11264" width="9.140625" style="68"/>
    <col min="11265" max="11265" width="22.85546875" style="68" customWidth="1"/>
    <col min="11266" max="11266" width="10.28515625" style="68" customWidth="1"/>
    <col min="11267" max="11267" width="9.85546875" style="68" customWidth="1"/>
    <col min="11268" max="11269" width="9.140625" style="68" customWidth="1"/>
    <col min="11270" max="11270" width="10" style="68" customWidth="1"/>
    <col min="11271" max="11272" width="9.140625" style="68" customWidth="1"/>
    <col min="11273" max="11273" width="9.42578125" style="68" customWidth="1"/>
    <col min="11274" max="11275" width="9.140625" style="68" customWidth="1"/>
    <col min="11276" max="11276" width="9.5703125" style="68" customWidth="1"/>
    <col min="11277" max="11277" width="9.140625" style="68" customWidth="1"/>
    <col min="11278" max="11278" width="13.7109375" style="68" customWidth="1"/>
    <col min="11279" max="11279" width="10.28515625" style="68" customWidth="1"/>
    <col min="11280" max="11280" width="10.85546875" style="68" customWidth="1"/>
    <col min="11281" max="11520" width="9.140625" style="68"/>
    <col min="11521" max="11521" width="22.85546875" style="68" customWidth="1"/>
    <col min="11522" max="11522" width="10.28515625" style="68" customWidth="1"/>
    <col min="11523" max="11523" width="9.85546875" style="68" customWidth="1"/>
    <col min="11524" max="11525" width="9.140625" style="68" customWidth="1"/>
    <col min="11526" max="11526" width="10" style="68" customWidth="1"/>
    <col min="11527" max="11528" width="9.140625" style="68" customWidth="1"/>
    <col min="11529" max="11529" width="9.42578125" style="68" customWidth="1"/>
    <col min="11530" max="11531" width="9.140625" style="68" customWidth="1"/>
    <col min="11532" max="11532" width="9.5703125" style="68" customWidth="1"/>
    <col min="11533" max="11533" width="9.140625" style="68" customWidth="1"/>
    <col min="11534" max="11534" width="13.7109375" style="68" customWidth="1"/>
    <col min="11535" max="11535" width="10.28515625" style="68" customWidth="1"/>
    <col min="11536" max="11536" width="10.85546875" style="68" customWidth="1"/>
    <col min="11537" max="11776" width="9.140625" style="68"/>
    <col min="11777" max="11777" width="22.85546875" style="68" customWidth="1"/>
    <col min="11778" max="11778" width="10.28515625" style="68" customWidth="1"/>
    <col min="11779" max="11779" width="9.85546875" style="68" customWidth="1"/>
    <col min="11780" max="11781" width="9.140625" style="68" customWidth="1"/>
    <col min="11782" max="11782" width="10" style="68" customWidth="1"/>
    <col min="11783" max="11784" width="9.140625" style="68" customWidth="1"/>
    <col min="11785" max="11785" width="9.42578125" style="68" customWidth="1"/>
    <col min="11786" max="11787" width="9.140625" style="68" customWidth="1"/>
    <col min="11788" max="11788" width="9.5703125" style="68" customWidth="1"/>
    <col min="11789" max="11789" width="9.140625" style="68" customWidth="1"/>
    <col min="11790" max="11790" width="13.7109375" style="68" customWidth="1"/>
    <col min="11791" max="11791" width="10.28515625" style="68" customWidth="1"/>
    <col min="11792" max="11792" width="10.85546875" style="68" customWidth="1"/>
    <col min="11793" max="12032" width="9.140625" style="68"/>
    <col min="12033" max="12033" width="22.85546875" style="68" customWidth="1"/>
    <col min="12034" max="12034" width="10.28515625" style="68" customWidth="1"/>
    <col min="12035" max="12035" width="9.85546875" style="68" customWidth="1"/>
    <col min="12036" max="12037" width="9.140625" style="68" customWidth="1"/>
    <col min="12038" max="12038" width="10" style="68" customWidth="1"/>
    <col min="12039" max="12040" width="9.140625" style="68" customWidth="1"/>
    <col min="12041" max="12041" width="9.42578125" style="68" customWidth="1"/>
    <col min="12042" max="12043" width="9.140625" style="68" customWidth="1"/>
    <col min="12044" max="12044" width="9.5703125" style="68" customWidth="1"/>
    <col min="12045" max="12045" width="9.140625" style="68" customWidth="1"/>
    <col min="12046" max="12046" width="13.7109375" style="68" customWidth="1"/>
    <col min="12047" max="12047" width="10.28515625" style="68" customWidth="1"/>
    <col min="12048" max="12048" width="10.85546875" style="68" customWidth="1"/>
    <col min="12049" max="12288" width="9.140625" style="68"/>
    <col min="12289" max="12289" width="22.85546875" style="68" customWidth="1"/>
    <col min="12290" max="12290" width="10.28515625" style="68" customWidth="1"/>
    <col min="12291" max="12291" width="9.85546875" style="68" customWidth="1"/>
    <col min="12292" max="12293" width="9.140625" style="68" customWidth="1"/>
    <col min="12294" max="12294" width="10" style="68" customWidth="1"/>
    <col min="12295" max="12296" width="9.140625" style="68" customWidth="1"/>
    <col min="12297" max="12297" width="9.42578125" style="68" customWidth="1"/>
    <col min="12298" max="12299" width="9.140625" style="68" customWidth="1"/>
    <col min="12300" max="12300" width="9.5703125" style="68" customWidth="1"/>
    <col min="12301" max="12301" width="9.140625" style="68" customWidth="1"/>
    <col min="12302" max="12302" width="13.7109375" style="68" customWidth="1"/>
    <col min="12303" max="12303" width="10.28515625" style="68" customWidth="1"/>
    <col min="12304" max="12304" width="10.85546875" style="68" customWidth="1"/>
    <col min="12305" max="12544" width="9.140625" style="68"/>
    <col min="12545" max="12545" width="22.85546875" style="68" customWidth="1"/>
    <col min="12546" max="12546" width="10.28515625" style="68" customWidth="1"/>
    <col min="12547" max="12547" width="9.85546875" style="68" customWidth="1"/>
    <col min="12548" max="12549" width="9.140625" style="68" customWidth="1"/>
    <col min="12550" max="12550" width="10" style="68" customWidth="1"/>
    <col min="12551" max="12552" width="9.140625" style="68" customWidth="1"/>
    <col min="12553" max="12553" width="9.42578125" style="68" customWidth="1"/>
    <col min="12554" max="12555" width="9.140625" style="68" customWidth="1"/>
    <col min="12556" max="12556" width="9.5703125" style="68" customWidth="1"/>
    <col min="12557" max="12557" width="9.140625" style="68" customWidth="1"/>
    <col min="12558" max="12558" width="13.7109375" style="68" customWidth="1"/>
    <col min="12559" max="12559" width="10.28515625" style="68" customWidth="1"/>
    <col min="12560" max="12560" width="10.85546875" style="68" customWidth="1"/>
    <col min="12561" max="12800" width="9.140625" style="68"/>
    <col min="12801" max="12801" width="22.85546875" style="68" customWidth="1"/>
    <col min="12802" max="12802" width="10.28515625" style="68" customWidth="1"/>
    <col min="12803" max="12803" width="9.85546875" style="68" customWidth="1"/>
    <col min="12804" max="12805" width="9.140625" style="68" customWidth="1"/>
    <col min="12806" max="12806" width="10" style="68" customWidth="1"/>
    <col min="12807" max="12808" width="9.140625" style="68" customWidth="1"/>
    <col min="12809" max="12809" width="9.42578125" style="68" customWidth="1"/>
    <col min="12810" max="12811" width="9.140625" style="68" customWidth="1"/>
    <col min="12812" max="12812" width="9.5703125" style="68" customWidth="1"/>
    <col min="12813" max="12813" width="9.140625" style="68" customWidth="1"/>
    <col min="12814" max="12814" width="13.7109375" style="68" customWidth="1"/>
    <col min="12815" max="12815" width="10.28515625" style="68" customWidth="1"/>
    <col min="12816" max="12816" width="10.85546875" style="68" customWidth="1"/>
    <col min="12817" max="13056" width="9.140625" style="68"/>
    <col min="13057" max="13057" width="22.85546875" style="68" customWidth="1"/>
    <col min="13058" max="13058" width="10.28515625" style="68" customWidth="1"/>
    <col min="13059" max="13059" width="9.85546875" style="68" customWidth="1"/>
    <col min="13060" max="13061" width="9.140625" style="68" customWidth="1"/>
    <col min="13062" max="13062" width="10" style="68" customWidth="1"/>
    <col min="13063" max="13064" width="9.140625" style="68" customWidth="1"/>
    <col min="13065" max="13065" width="9.42578125" style="68" customWidth="1"/>
    <col min="13066" max="13067" width="9.140625" style="68" customWidth="1"/>
    <col min="13068" max="13068" width="9.5703125" style="68" customWidth="1"/>
    <col min="13069" max="13069" width="9.140625" style="68" customWidth="1"/>
    <col min="13070" max="13070" width="13.7109375" style="68" customWidth="1"/>
    <col min="13071" max="13071" width="10.28515625" style="68" customWidth="1"/>
    <col min="13072" max="13072" width="10.85546875" style="68" customWidth="1"/>
    <col min="13073" max="13312" width="9.140625" style="68"/>
    <col min="13313" max="13313" width="22.85546875" style="68" customWidth="1"/>
    <col min="13314" max="13314" width="10.28515625" style="68" customWidth="1"/>
    <col min="13315" max="13315" width="9.85546875" style="68" customWidth="1"/>
    <col min="13316" max="13317" width="9.140625" style="68" customWidth="1"/>
    <col min="13318" max="13318" width="10" style="68" customWidth="1"/>
    <col min="13319" max="13320" width="9.140625" style="68" customWidth="1"/>
    <col min="13321" max="13321" width="9.42578125" style="68" customWidth="1"/>
    <col min="13322" max="13323" width="9.140625" style="68" customWidth="1"/>
    <col min="13324" max="13324" width="9.5703125" style="68" customWidth="1"/>
    <col min="13325" max="13325" width="9.140625" style="68" customWidth="1"/>
    <col min="13326" max="13326" width="13.7109375" style="68" customWidth="1"/>
    <col min="13327" max="13327" width="10.28515625" style="68" customWidth="1"/>
    <col min="13328" max="13328" width="10.85546875" style="68" customWidth="1"/>
    <col min="13329" max="13568" width="9.140625" style="68"/>
    <col min="13569" max="13569" width="22.85546875" style="68" customWidth="1"/>
    <col min="13570" max="13570" width="10.28515625" style="68" customWidth="1"/>
    <col min="13571" max="13571" width="9.85546875" style="68" customWidth="1"/>
    <col min="13572" max="13573" width="9.140625" style="68" customWidth="1"/>
    <col min="13574" max="13574" width="10" style="68" customWidth="1"/>
    <col min="13575" max="13576" width="9.140625" style="68" customWidth="1"/>
    <col min="13577" max="13577" width="9.42578125" style="68" customWidth="1"/>
    <col min="13578" max="13579" width="9.140625" style="68" customWidth="1"/>
    <col min="13580" max="13580" width="9.5703125" style="68" customWidth="1"/>
    <col min="13581" max="13581" width="9.140625" style="68" customWidth="1"/>
    <col min="13582" max="13582" width="13.7109375" style="68" customWidth="1"/>
    <col min="13583" max="13583" width="10.28515625" style="68" customWidth="1"/>
    <col min="13584" max="13584" width="10.85546875" style="68" customWidth="1"/>
    <col min="13585" max="13824" width="9.140625" style="68"/>
    <col min="13825" max="13825" width="22.85546875" style="68" customWidth="1"/>
    <col min="13826" max="13826" width="10.28515625" style="68" customWidth="1"/>
    <col min="13827" max="13827" width="9.85546875" style="68" customWidth="1"/>
    <col min="13828" max="13829" width="9.140625" style="68" customWidth="1"/>
    <col min="13830" max="13830" width="10" style="68" customWidth="1"/>
    <col min="13831" max="13832" width="9.140625" style="68" customWidth="1"/>
    <col min="13833" max="13833" width="9.42578125" style="68" customWidth="1"/>
    <col min="13834" max="13835" width="9.140625" style="68" customWidth="1"/>
    <col min="13836" max="13836" width="9.5703125" style="68" customWidth="1"/>
    <col min="13837" max="13837" width="9.140625" style="68" customWidth="1"/>
    <col min="13838" max="13838" width="13.7109375" style="68" customWidth="1"/>
    <col min="13839" max="13839" width="10.28515625" style="68" customWidth="1"/>
    <col min="13840" max="13840" width="10.85546875" style="68" customWidth="1"/>
    <col min="13841" max="14080" width="9.140625" style="68"/>
    <col min="14081" max="14081" width="22.85546875" style="68" customWidth="1"/>
    <col min="14082" max="14082" width="10.28515625" style="68" customWidth="1"/>
    <col min="14083" max="14083" width="9.85546875" style="68" customWidth="1"/>
    <col min="14084" max="14085" width="9.140625" style="68" customWidth="1"/>
    <col min="14086" max="14086" width="10" style="68" customWidth="1"/>
    <col min="14087" max="14088" width="9.140625" style="68" customWidth="1"/>
    <col min="14089" max="14089" width="9.42578125" style="68" customWidth="1"/>
    <col min="14090" max="14091" width="9.140625" style="68" customWidth="1"/>
    <col min="14092" max="14092" width="9.5703125" style="68" customWidth="1"/>
    <col min="14093" max="14093" width="9.140625" style="68" customWidth="1"/>
    <col min="14094" max="14094" width="13.7109375" style="68" customWidth="1"/>
    <col min="14095" max="14095" width="10.28515625" style="68" customWidth="1"/>
    <col min="14096" max="14096" width="10.85546875" style="68" customWidth="1"/>
    <col min="14097" max="14336" width="9.140625" style="68"/>
    <col min="14337" max="14337" width="22.85546875" style="68" customWidth="1"/>
    <col min="14338" max="14338" width="10.28515625" style="68" customWidth="1"/>
    <col min="14339" max="14339" width="9.85546875" style="68" customWidth="1"/>
    <col min="14340" max="14341" width="9.140625" style="68" customWidth="1"/>
    <col min="14342" max="14342" width="10" style="68" customWidth="1"/>
    <col min="14343" max="14344" width="9.140625" style="68" customWidth="1"/>
    <col min="14345" max="14345" width="9.42578125" style="68" customWidth="1"/>
    <col min="14346" max="14347" width="9.140625" style="68" customWidth="1"/>
    <col min="14348" max="14348" width="9.5703125" style="68" customWidth="1"/>
    <col min="14349" max="14349" width="9.140625" style="68" customWidth="1"/>
    <col min="14350" max="14350" width="13.7109375" style="68" customWidth="1"/>
    <col min="14351" max="14351" width="10.28515625" style="68" customWidth="1"/>
    <col min="14352" max="14352" width="10.85546875" style="68" customWidth="1"/>
    <col min="14353" max="14592" width="9.140625" style="68"/>
    <col min="14593" max="14593" width="22.85546875" style="68" customWidth="1"/>
    <col min="14594" max="14594" width="10.28515625" style="68" customWidth="1"/>
    <col min="14595" max="14595" width="9.85546875" style="68" customWidth="1"/>
    <col min="14596" max="14597" width="9.140625" style="68" customWidth="1"/>
    <col min="14598" max="14598" width="10" style="68" customWidth="1"/>
    <col min="14599" max="14600" width="9.140625" style="68" customWidth="1"/>
    <col min="14601" max="14601" width="9.42578125" style="68" customWidth="1"/>
    <col min="14602" max="14603" width="9.140625" style="68" customWidth="1"/>
    <col min="14604" max="14604" width="9.5703125" style="68" customWidth="1"/>
    <col min="14605" max="14605" width="9.140625" style="68" customWidth="1"/>
    <col min="14606" max="14606" width="13.7109375" style="68" customWidth="1"/>
    <col min="14607" max="14607" width="10.28515625" style="68" customWidth="1"/>
    <col min="14608" max="14608" width="10.85546875" style="68" customWidth="1"/>
    <col min="14609" max="14848" width="9.140625" style="68"/>
    <col min="14849" max="14849" width="22.85546875" style="68" customWidth="1"/>
    <col min="14850" max="14850" width="10.28515625" style="68" customWidth="1"/>
    <col min="14851" max="14851" width="9.85546875" style="68" customWidth="1"/>
    <col min="14852" max="14853" width="9.140625" style="68" customWidth="1"/>
    <col min="14854" max="14854" width="10" style="68" customWidth="1"/>
    <col min="14855" max="14856" width="9.140625" style="68" customWidth="1"/>
    <col min="14857" max="14857" width="9.42578125" style="68" customWidth="1"/>
    <col min="14858" max="14859" width="9.140625" style="68" customWidth="1"/>
    <col min="14860" max="14860" width="9.5703125" style="68" customWidth="1"/>
    <col min="14861" max="14861" width="9.140625" style="68" customWidth="1"/>
    <col min="14862" max="14862" width="13.7109375" style="68" customWidth="1"/>
    <col min="14863" max="14863" width="10.28515625" style="68" customWidth="1"/>
    <col min="14864" max="14864" width="10.85546875" style="68" customWidth="1"/>
    <col min="14865" max="15104" width="9.140625" style="68"/>
    <col min="15105" max="15105" width="22.85546875" style="68" customWidth="1"/>
    <col min="15106" max="15106" width="10.28515625" style="68" customWidth="1"/>
    <col min="15107" max="15107" width="9.85546875" style="68" customWidth="1"/>
    <col min="15108" max="15109" width="9.140625" style="68" customWidth="1"/>
    <col min="15110" max="15110" width="10" style="68" customWidth="1"/>
    <col min="15111" max="15112" width="9.140625" style="68" customWidth="1"/>
    <col min="15113" max="15113" width="9.42578125" style="68" customWidth="1"/>
    <col min="15114" max="15115" width="9.140625" style="68" customWidth="1"/>
    <col min="15116" max="15116" width="9.5703125" style="68" customWidth="1"/>
    <col min="15117" max="15117" width="9.140625" style="68" customWidth="1"/>
    <col min="15118" max="15118" width="13.7109375" style="68" customWidth="1"/>
    <col min="15119" max="15119" width="10.28515625" style="68" customWidth="1"/>
    <col min="15120" max="15120" width="10.85546875" style="68" customWidth="1"/>
    <col min="15121" max="15360" width="9.140625" style="68"/>
    <col min="15361" max="15361" width="22.85546875" style="68" customWidth="1"/>
    <col min="15362" max="15362" width="10.28515625" style="68" customWidth="1"/>
    <col min="15363" max="15363" width="9.85546875" style="68" customWidth="1"/>
    <col min="15364" max="15365" width="9.140625" style="68" customWidth="1"/>
    <col min="15366" max="15366" width="10" style="68" customWidth="1"/>
    <col min="15367" max="15368" width="9.140625" style="68" customWidth="1"/>
    <col min="15369" max="15369" width="9.42578125" style="68" customWidth="1"/>
    <col min="15370" max="15371" width="9.140625" style="68" customWidth="1"/>
    <col min="15372" max="15372" width="9.5703125" style="68" customWidth="1"/>
    <col min="15373" max="15373" width="9.140625" style="68" customWidth="1"/>
    <col min="15374" max="15374" width="13.7109375" style="68" customWidth="1"/>
    <col min="15375" max="15375" width="10.28515625" style="68" customWidth="1"/>
    <col min="15376" max="15376" width="10.85546875" style="68" customWidth="1"/>
    <col min="15377" max="15616" width="9.140625" style="68"/>
    <col min="15617" max="15617" width="22.85546875" style="68" customWidth="1"/>
    <col min="15618" max="15618" width="10.28515625" style="68" customWidth="1"/>
    <col min="15619" max="15619" width="9.85546875" style="68" customWidth="1"/>
    <col min="15620" max="15621" width="9.140625" style="68" customWidth="1"/>
    <col min="15622" max="15622" width="10" style="68" customWidth="1"/>
    <col min="15623" max="15624" width="9.140625" style="68" customWidth="1"/>
    <col min="15625" max="15625" width="9.42578125" style="68" customWidth="1"/>
    <col min="15626" max="15627" width="9.140625" style="68" customWidth="1"/>
    <col min="15628" max="15628" width="9.5703125" style="68" customWidth="1"/>
    <col min="15629" max="15629" width="9.140625" style="68" customWidth="1"/>
    <col min="15630" max="15630" width="13.7109375" style="68" customWidth="1"/>
    <col min="15631" max="15631" width="10.28515625" style="68" customWidth="1"/>
    <col min="15632" max="15632" width="10.85546875" style="68" customWidth="1"/>
    <col min="15633" max="15872" width="9.140625" style="68"/>
    <col min="15873" max="15873" width="22.85546875" style="68" customWidth="1"/>
    <col min="15874" max="15874" width="10.28515625" style="68" customWidth="1"/>
    <col min="15875" max="15875" width="9.85546875" style="68" customWidth="1"/>
    <col min="15876" max="15877" width="9.140625" style="68" customWidth="1"/>
    <col min="15878" max="15878" width="10" style="68" customWidth="1"/>
    <col min="15879" max="15880" width="9.140625" style="68" customWidth="1"/>
    <col min="15881" max="15881" width="9.42578125" style="68" customWidth="1"/>
    <col min="15882" max="15883" width="9.140625" style="68" customWidth="1"/>
    <col min="15884" max="15884" width="9.5703125" style="68" customWidth="1"/>
    <col min="15885" max="15885" width="9.140625" style="68" customWidth="1"/>
    <col min="15886" max="15886" width="13.7109375" style="68" customWidth="1"/>
    <col min="15887" max="15887" width="10.28515625" style="68" customWidth="1"/>
    <col min="15888" max="15888" width="10.85546875" style="68" customWidth="1"/>
    <col min="15889" max="16128" width="9.140625" style="68"/>
    <col min="16129" max="16129" width="22.85546875" style="68" customWidth="1"/>
    <col min="16130" max="16130" width="10.28515625" style="68" customWidth="1"/>
    <col min="16131" max="16131" width="9.85546875" style="68" customWidth="1"/>
    <col min="16132" max="16133" width="9.140625" style="68" customWidth="1"/>
    <col min="16134" max="16134" width="10" style="68" customWidth="1"/>
    <col min="16135" max="16136" width="9.140625" style="68" customWidth="1"/>
    <col min="16137" max="16137" width="9.42578125" style="68" customWidth="1"/>
    <col min="16138" max="16139" width="9.140625" style="68" customWidth="1"/>
    <col min="16140" max="16140" width="9.5703125" style="68" customWidth="1"/>
    <col min="16141" max="16141" width="9.140625" style="68" customWidth="1"/>
    <col min="16142" max="16142" width="13.7109375" style="68" customWidth="1"/>
    <col min="16143" max="16143" width="10.28515625" style="68" customWidth="1"/>
    <col min="16144" max="16144" width="10.85546875" style="68" customWidth="1"/>
    <col min="16145" max="16384" width="9.140625" style="68"/>
  </cols>
  <sheetData>
    <row r="1" spans="1:26" ht="34.5" customHeight="1" x14ac:dyDescent="0.2">
      <c r="A1" s="347" t="s">
        <v>80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26" ht="32.25" customHeight="1" x14ac:dyDescent="0.2">
      <c r="A2" s="348" t="s">
        <v>81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</row>
    <row r="3" spans="1:26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N3" s="69"/>
      <c r="O3" s="69"/>
      <c r="P3" s="70" t="s">
        <v>82</v>
      </c>
    </row>
    <row r="4" spans="1:26" ht="15.75" customHeight="1" x14ac:dyDescent="0.2">
      <c r="A4" s="345"/>
      <c r="B4" s="343" t="s">
        <v>176</v>
      </c>
      <c r="C4" s="343"/>
      <c r="D4" s="343"/>
      <c r="E4" s="344" t="s">
        <v>78</v>
      </c>
      <c r="F4" s="346"/>
      <c r="G4" s="346"/>
      <c r="H4" s="346"/>
      <c r="I4" s="346"/>
      <c r="J4" s="346"/>
      <c r="K4" s="337" t="s">
        <v>206</v>
      </c>
      <c r="L4" s="338"/>
      <c r="M4" s="339"/>
      <c r="N4" s="343" t="s">
        <v>79</v>
      </c>
      <c r="O4" s="343"/>
      <c r="P4" s="344"/>
      <c r="Q4" s="71"/>
    </row>
    <row r="5" spans="1:26" ht="36.75" customHeight="1" x14ac:dyDescent="0.2">
      <c r="A5" s="345"/>
      <c r="B5" s="343"/>
      <c r="C5" s="343"/>
      <c r="D5" s="343"/>
      <c r="E5" s="343" t="s">
        <v>77</v>
      </c>
      <c r="F5" s="343"/>
      <c r="G5" s="343"/>
      <c r="H5" s="343" t="s">
        <v>76</v>
      </c>
      <c r="I5" s="343"/>
      <c r="J5" s="343"/>
      <c r="K5" s="340"/>
      <c r="L5" s="341"/>
      <c r="M5" s="342"/>
      <c r="N5" s="343"/>
      <c r="O5" s="343"/>
      <c r="P5" s="344"/>
      <c r="Q5" s="71"/>
    </row>
    <row r="6" spans="1:26" ht="35.25" customHeight="1" x14ac:dyDescent="0.2">
      <c r="A6" s="345"/>
      <c r="B6" s="21" t="s">
        <v>174</v>
      </c>
      <c r="C6" s="21" t="s">
        <v>75</v>
      </c>
      <c r="D6" s="21" t="s">
        <v>175</v>
      </c>
      <c r="E6" s="21" t="s">
        <v>174</v>
      </c>
      <c r="F6" s="21" t="s">
        <v>75</v>
      </c>
      <c r="G6" s="21" t="s">
        <v>175</v>
      </c>
      <c r="H6" s="21" t="s">
        <v>174</v>
      </c>
      <c r="I6" s="21" t="s">
        <v>75</v>
      </c>
      <c r="J6" s="21" t="s">
        <v>175</v>
      </c>
      <c r="K6" s="21" t="s">
        <v>174</v>
      </c>
      <c r="L6" s="21" t="s">
        <v>75</v>
      </c>
      <c r="M6" s="22" t="s">
        <v>175</v>
      </c>
      <c r="N6" s="21" t="s">
        <v>174</v>
      </c>
      <c r="O6" s="21" t="s">
        <v>75</v>
      </c>
      <c r="P6" s="22" t="s">
        <v>175</v>
      </c>
      <c r="Q6" s="71"/>
    </row>
    <row r="7" spans="1:26" ht="12.75" customHeight="1" x14ac:dyDescent="0.2">
      <c r="A7" s="72" t="s">
        <v>83</v>
      </c>
      <c r="B7" s="73">
        <f>SUM(B8:B27)</f>
        <v>220320.62000000002</v>
      </c>
      <c r="C7" s="73">
        <f>SUM(C8:C27)</f>
        <v>204140.15999999997</v>
      </c>
      <c r="D7" s="73">
        <f>B7/C7*100</f>
        <v>107.926152306337</v>
      </c>
      <c r="E7" s="73">
        <f>SUM(E8:E27)</f>
        <v>153532.55000000002</v>
      </c>
      <c r="F7" s="73">
        <f>SUM(F8:F27)</f>
        <v>139474.79</v>
      </c>
      <c r="G7" s="253">
        <f>E7/F7%</f>
        <v>110.07906876934535</v>
      </c>
      <c r="H7" s="73">
        <f>SUM(H8:H27)</f>
        <v>66788.070000000007</v>
      </c>
      <c r="I7" s="73">
        <f>SUM(I8:I27)</f>
        <v>64665.369999999988</v>
      </c>
      <c r="J7" s="73">
        <f>H7/I7*100</f>
        <v>103.28259159423354</v>
      </c>
      <c r="K7" s="73">
        <f>SUM(K8:K27)</f>
        <v>176473.49999999997</v>
      </c>
      <c r="L7" s="73">
        <f>SUM(L8:L27)</f>
        <v>183593.30999999997</v>
      </c>
      <c r="M7" s="73">
        <f>K7/L7*100</f>
        <v>96.121966535708737</v>
      </c>
      <c r="N7" s="73">
        <f>SUM(N8:N27)</f>
        <v>396794.11999999994</v>
      </c>
      <c r="O7" s="73">
        <f>SUM(O8:O27)</f>
        <v>387733.47000000003</v>
      </c>
      <c r="P7" s="73">
        <f>N7/O7*100</f>
        <v>102.33682431387723</v>
      </c>
      <c r="Q7" s="75"/>
      <c r="R7" s="76"/>
      <c r="S7" s="76"/>
      <c r="T7" s="75"/>
      <c r="U7" s="76"/>
      <c r="V7" s="76"/>
      <c r="W7" s="75"/>
      <c r="X7" s="76"/>
      <c r="Y7" s="76"/>
      <c r="Z7" s="75"/>
    </row>
    <row r="8" spans="1:26" ht="12.75" customHeight="1" x14ac:dyDescent="0.2">
      <c r="A8" s="77" t="s">
        <v>84</v>
      </c>
      <c r="B8" s="73">
        <f>E8+H8</f>
        <v>15125.01</v>
      </c>
      <c r="C8" s="73">
        <f>F8+I8</f>
        <v>13950.869999999999</v>
      </c>
      <c r="D8" s="73">
        <f t="shared" ref="D8:D27" si="0">B8/C8*100</f>
        <v>108.41624930918287</v>
      </c>
      <c r="E8" s="253">
        <v>6103.6</v>
      </c>
      <c r="F8" s="253">
        <v>5663.4</v>
      </c>
      <c r="G8" s="253">
        <f t="shared" ref="G8:G25" si="1">E8/F8%</f>
        <v>107.77271603630329</v>
      </c>
      <c r="H8" s="253">
        <v>9021.41</v>
      </c>
      <c r="I8" s="254">
        <v>8287.4699999999993</v>
      </c>
      <c r="J8" s="73">
        <f t="shared" ref="J8:J24" si="2">H8/I8*100</f>
        <v>108.85601999162593</v>
      </c>
      <c r="K8" s="253">
        <v>6029.1</v>
      </c>
      <c r="L8" s="254">
        <v>6035.17</v>
      </c>
      <c r="M8" s="73">
        <f t="shared" ref="M8:M26" si="3">K8/L8*100</f>
        <v>99.899422882868265</v>
      </c>
      <c r="N8" s="257">
        <f>K8+B8</f>
        <v>21154.11</v>
      </c>
      <c r="O8" s="257">
        <f>L8+C8</f>
        <v>19986.04</v>
      </c>
      <c r="P8" s="73">
        <f>N8/O8*100</f>
        <v>105.84442941172938</v>
      </c>
      <c r="Q8" s="75"/>
      <c r="R8" s="76"/>
      <c r="S8" s="76"/>
      <c r="T8" s="75"/>
      <c r="U8" s="76"/>
      <c r="V8" s="76"/>
      <c r="W8" s="75"/>
      <c r="X8" s="76"/>
      <c r="Y8" s="76"/>
      <c r="Z8" s="75"/>
    </row>
    <row r="9" spans="1:26" ht="12.75" customHeight="1" x14ac:dyDescent="0.2">
      <c r="A9" s="78" t="s">
        <v>85</v>
      </c>
      <c r="B9" s="73">
        <f t="shared" ref="B9:B27" si="4">E9+H9</f>
        <v>34802.130000000005</v>
      </c>
      <c r="C9" s="73">
        <f t="shared" ref="C9:C27" si="5">F9+I9</f>
        <v>35260.86</v>
      </c>
      <c r="D9" s="73">
        <f t="shared" si="0"/>
        <v>98.69903910454822</v>
      </c>
      <c r="E9" s="253">
        <v>32791.33</v>
      </c>
      <c r="F9" s="253">
        <v>33006.49</v>
      </c>
      <c r="G9" s="253">
        <f>E9/F9%</f>
        <v>99.348128201453733</v>
      </c>
      <c r="H9" s="253">
        <v>2010.8</v>
      </c>
      <c r="I9" s="254">
        <v>2254.37</v>
      </c>
      <c r="J9" s="73">
        <f t="shared" si="2"/>
        <v>89.195651113171309</v>
      </c>
      <c r="K9" s="253">
        <v>12939.8</v>
      </c>
      <c r="L9" s="254">
        <v>12674.9</v>
      </c>
      <c r="M9" s="73">
        <f t="shared" si="3"/>
        <v>102.08995731721748</v>
      </c>
      <c r="N9" s="257">
        <f t="shared" ref="N9:O27" si="6">K9+B9</f>
        <v>47741.930000000008</v>
      </c>
      <c r="O9" s="257">
        <f t="shared" si="6"/>
        <v>47935.76</v>
      </c>
      <c r="P9" s="73">
        <f>N9/O9*100</f>
        <v>99.595646340018405</v>
      </c>
      <c r="Q9" s="75"/>
      <c r="R9" s="76"/>
      <c r="S9" s="76"/>
      <c r="T9" s="75"/>
      <c r="U9" s="76"/>
      <c r="V9" s="76"/>
      <c r="W9" s="75"/>
      <c r="X9" s="76"/>
      <c r="Y9" s="76"/>
      <c r="Z9" s="75"/>
    </row>
    <row r="10" spans="1:26" ht="12.75" customHeight="1" x14ac:dyDescent="0.2">
      <c r="A10" s="78" t="s">
        <v>86</v>
      </c>
      <c r="B10" s="73">
        <f t="shared" si="4"/>
        <v>8874.880000000001</v>
      </c>
      <c r="C10" s="73">
        <f t="shared" si="5"/>
        <v>8913.34</v>
      </c>
      <c r="D10" s="73">
        <f t="shared" si="0"/>
        <v>99.568511915847495</v>
      </c>
      <c r="E10" s="253">
        <v>3852.88</v>
      </c>
      <c r="F10" s="253">
        <v>4389.42</v>
      </c>
      <c r="G10" s="253">
        <f t="shared" si="1"/>
        <v>87.776517170833515</v>
      </c>
      <c r="H10" s="253">
        <v>5022</v>
      </c>
      <c r="I10" s="254">
        <v>4523.92</v>
      </c>
      <c r="J10" s="73">
        <f t="shared" si="2"/>
        <v>111.00992059983376</v>
      </c>
      <c r="K10" s="253">
        <v>16291</v>
      </c>
      <c r="L10" s="254">
        <v>16052.87</v>
      </c>
      <c r="M10" s="73">
        <f t="shared" si="3"/>
        <v>101.48341075458779</v>
      </c>
      <c r="N10" s="257">
        <f t="shared" si="6"/>
        <v>25165.88</v>
      </c>
      <c r="O10" s="257">
        <f t="shared" si="6"/>
        <v>24966.21</v>
      </c>
      <c r="P10" s="73">
        <f t="shared" ref="P10:P25" si="7">N10/O10*100</f>
        <v>100.79976095690937</v>
      </c>
      <c r="Q10" s="75"/>
      <c r="R10" s="76"/>
      <c r="S10" s="76"/>
      <c r="T10" s="75"/>
      <c r="U10" s="76"/>
      <c r="V10" s="76"/>
      <c r="W10" s="75"/>
      <c r="X10" s="76"/>
      <c r="Y10" s="76"/>
      <c r="Z10" s="75"/>
    </row>
    <row r="11" spans="1:26" ht="12.75" customHeight="1" x14ac:dyDescent="0.2">
      <c r="A11" s="78" t="s">
        <v>87</v>
      </c>
      <c r="B11" s="73">
        <f t="shared" si="4"/>
        <v>44849.189999999995</v>
      </c>
      <c r="C11" s="73">
        <f t="shared" si="5"/>
        <v>39070.78</v>
      </c>
      <c r="D11" s="73">
        <f t="shared" si="0"/>
        <v>114.78959467919503</v>
      </c>
      <c r="E11" s="253">
        <v>36121.589999999997</v>
      </c>
      <c r="F11" s="253">
        <v>30394.04</v>
      </c>
      <c r="G11" s="253">
        <f t="shared" si="1"/>
        <v>118.84431947842404</v>
      </c>
      <c r="H11" s="253">
        <v>8727.6</v>
      </c>
      <c r="I11" s="254">
        <v>8676.74</v>
      </c>
      <c r="J11" s="73">
        <f t="shared" si="2"/>
        <v>100.58616484993212</v>
      </c>
      <c r="K11" s="253">
        <v>14201.3</v>
      </c>
      <c r="L11" s="254">
        <v>14241.2</v>
      </c>
      <c r="M11" s="73">
        <f t="shared" si="3"/>
        <v>99.719826980872384</v>
      </c>
      <c r="N11" s="257">
        <f t="shared" si="6"/>
        <v>59050.489999999991</v>
      </c>
      <c r="O11" s="257">
        <f t="shared" si="6"/>
        <v>53311.979999999996</v>
      </c>
      <c r="P11" s="73">
        <f t="shared" si="7"/>
        <v>110.76401589286309</v>
      </c>
      <c r="Q11" s="75"/>
      <c r="R11" s="76"/>
      <c r="S11" s="76"/>
      <c r="T11" s="75"/>
      <c r="U11" s="76"/>
      <c r="V11" s="76"/>
      <c r="W11" s="75"/>
      <c r="X11" s="76"/>
      <c r="Y11" s="76"/>
      <c r="Z11" s="75"/>
    </row>
    <row r="12" spans="1:26" ht="12.75" customHeight="1" x14ac:dyDescent="0.2">
      <c r="A12" s="78" t="s">
        <v>88</v>
      </c>
      <c r="B12" s="73">
        <f t="shared" si="4"/>
        <v>2890.5499999999997</v>
      </c>
      <c r="C12" s="73">
        <f t="shared" si="5"/>
        <v>2664.03</v>
      </c>
      <c r="D12" s="73">
        <f t="shared" si="0"/>
        <v>108.50290724954297</v>
      </c>
      <c r="E12" s="253">
        <v>226.85</v>
      </c>
      <c r="F12" s="253">
        <v>119.28</v>
      </c>
      <c r="G12" s="253">
        <f>E12/F12*100</f>
        <v>190.18276324614351</v>
      </c>
      <c r="H12" s="253">
        <v>2663.7</v>
      </c>
      <c r="I12" s="254">
        <v>2544.75</v>
      </c>
      <c r="J12" s="73">
        <f t="shared" si="2"/>
        <v>104.67432950191571</v>
      </c>
      <c r="K12" s="253">
        <v>7178.7</v>
      </c>
      <c r="L12" s="254">
        <v>7123.12</v>
      </c>
      <c r="M12" s="73">
        <f t="shared" si="3"/>
        <v>100.78027605880568</v>
      </c>
      <c r="N12" s="257">
        <f t="shared" si="6"/>
        <v>10069.25</v>
      </c>
      <c r="O12" s="257">
        <f t="shared" si="6"/>
        <v>9787.15</v>
      </c>
      <c r="P12" s="73">
        <f t="shared" si="7"/>
        <v>102.88235083757785</v>
      </c>
      <c r="Q12" s="75"/>
      <c r="R12" s="76"/>
      <c r="S12" s="76"/>
      <c r="T12" s="75"/>
      <c r="U12" s="76"/>
      <c r="V12" s="76"/>
      <c r="W12" s="75"/>
      <c r="X12" s="76"/>
      <c r="Y12" s="76"/>
      <c r="Z12" s="75"/>
    </row>
    <row r="13" spans="1:26" ht="12.75" customHeight="1" x14ac:dyDescent="0.2">
      <c r="A13" s="78" t="s">
        <v>89</v>
      </c>
      <c r="B13" s="73">
        <f t="shared" si="4"/>
        <v>10565.26</v>
      </c>
      <c r="C13" s="73">
        <f t="shared" si="5"/>
        <v>9730.0400000000009</v>
      </c>
      <c r="D13" s="73">
        <f t="shared" si="0"/>
        <v>108.58393182350741</v>
      </c>
      <c r="E13" s="253">
        <v>4437.16</v>
      </c>
      <c r="F13" s="253">
        <v>4340.33</v>
      </c>
      <c r="G13" s="253">
        <f t="shared" si="1"/>
        <v>102.23093635737374</v>
      </c>
      <c r="H13" s="253">
        <v>6128.1</v>
      </c>
      <c r="I13" s="254">
        <v>5389.71</v>
      </c>
      <c r="J13" s="73">
        <f t="shared" si="2"/>
        <v>113.69999499045404</v>
      </c>
      <c r="K13" s="253">
        <v>8553.7000000000007</v>
      </c>
      <c r="L13" s="254">
        <v>8423</v>
      </c>
      <c r="M13" s="73">
        <f t="shared" si="3"/>
        <v>101.55170366852666</v>
      </c>
      <c r="N13" s="257">
        <f t="shared" si="6"/>
        <v>19118.96</v>
      </c>
      <c r="O13" s="257">
        <f t="shared" si="6"/>
        <v>18153.04</v>
      </c>
      <c r="P13" s="73">
        <f t="shared" si="7"/>
        <v>105.32098205038936</v>
      </c>
      <c r="Q13" s="75"/>
      <c r="R13" s="76"/>
      <c r="S13" s="76"/>
      <c r="T13" s="75"/>
      <c r="U13" s="76"/>
      <c r="V13" s="76"/>
      <c r="W13" s="75"/>
      <c r="X13" s="76"/>
      <c r="Y13" s="76"/>
      <c r="Z13" s="75"/>
    </row>
    <row r="14" spans="1:26" ht="12.75" customHeight="1" x14ac:dyDescent="0.2">
      <c r="A14" s="78" t="s">
        <v>90</v>
      </c>
      <c r="B14" s="73">
        <f t="shared" si="4"/>
        <v>11161.83</v>
      </c>
      <c r="C14" s="73">
        <f t="shared" si="5"/>
        <v>10681.74</v>
      </c>
      <c r="D14" s="73">
        <f t="shared" si="0"/>
        <v>104.49449247032787</v>
      </c>
      <c r="E14" s="253">
        <v>6311.53</v>
      </c>
      <c r="F14" s="253">
        <v>5895.32</v>
      </c>
      <c r="G14" s="253">
        <f t="shared" si="1"/>
        <v>107.06000692074392</v>
      </c>
      <c r="H14" s="253">
        <v>4850.3</v>
      </c>
      <c r="I14" s="254">
        <v>4786.42</v>
      </c>
      <c r="J14" s="73">
        <f t="shared" si="2"/>
        <v>101.33460916509624</v>
      </c>
      <c r="K14" s="253">
        <v>13031.3</v>
      </c>
      <c r="L14" s="254">
        <v>13066.95</v>
      </c>
      <c r="M14" s="73">
        <f t="shared" si="3"/>
        <v>99.727174283210687</v>
      </c>
      <c r="N14" s="257">
        <f t="shared" si="6"/>
        <v>24193.129999999997</v>
      </c>
      <c r="O14" s="257">
        <f t="shared" si="6"/>
        <v>23748.690000000002</v>
      </c>
      <c r="P14" s="73">
        <f t="shared" si="7"/>
        <v>101.87142953990302</v>
      </c>
      <c r="Q14" s="75"/>
      <c r="R14" s="76"/>
      <c r="S14" s="76"/>
      <c r="T14" s="75"/>
      <c r="U14" s="76"/>
      <c r="V14" s="76"/>
      <c r="W14" s="75"/>
      <c r="X14" s="76"/>
      <c r="Y14" s="76"/>
      <c r="Z14" s="75"/>
    </row>
    <row r="15" spans="1:26" ht="12.75" customHeight="1" x14ac:dyDescent="0.2">
      <c r="A15" s="78" t="s">
        <v>91</v>
      </c>
      <c r="B15" s="73">
        <f t="shared" si="4"/>
        <v>8345.81</v>
      </c>
      <c r="C15" s="73">
        <f t="shared" si="5"/>
        <v>7819.8799999999992</v>
      </c>
      <c r="D15" s="73">
        <f t="shared" si="0"/>
        <v>106.72555077571523</v>
      </c>
      <c r="E15" s="253">
        <v>1388.91</v>
      </c>
      <c r="F15" s="253">
        <v>1011.77</v>
      </c>
      <c r="G15" s="253">
        <f t="shared" si="1"/>
        <v>137.27527007126128</v>
      </c>
      <c r="H15" s="253">
        <v>6956.9</v>
      </c>
      <c r="I15" s="254">
        <v>6808.11</v>
      </c>
      <c r="J15" s="73">
        <f t="shared" si="2"/>
        <v>102.18548172694038</v>
      </c>
      <c r="K15" s="253">
        <v>12281.7</v>
      </c>
      <c r="L15" s="254">
        <v>12003.4</v>
      </c>
      <c r="M15" s="73">
        <f t="shared" si="3"/>
        <v>102.31850975556927</v>
      </c>
      <c r="N15" s="257">
        <f t="shared" si="6"/>
        <v>20627.510000000002</v>
      </c>
      <c r="O15" s="257">
        <f t="shared" si="6"/>
        <v>19823.28</v>
      </c>
      <c r="P15" s="73">
        <f t="shared" si="7"/>
        <v>104.05699763106813</v>
      </c>
      <c r="Q15" s="75"/>
      <c r="R15" s="76"/>
      <c r="S15" s="76"/>
      <c r="T15" s="75"/>
      <c r="U15" s="76"/>
      <c r="V15" s="76"/>
      <c r="W15" s="75"/>
      <c r="X15" s="76"/>
      <c r="Y15" s="76"/>
      <c r="Z15" s="75"/>
    </row>
    <row r="16" spans="1:26" ht="12.75" customHeight="1" x14ac:dyDescent="0.2">
      <c r="A16" s="78" t="s">
        <v>92</v>
      </c>
      <c r="B16" s="73">
        <f t="shared" si="4"/>
        <v>9510.51</v>
      </c>
      <c r="C16" s="73">
        <f t="shared" si="5"/>
        <v>9564.89</v>
      </c>
      <c r="D16" s="73">
        <f t="shared" si="0"/>
        <v>99.431462358688933</v>
      </c>
      <c r="E16" s="253">
        <v>5498.71</v>
      </c>
      <c r="F16" s="253">
        <v>5624.28</v>
      </c>
      <c r="G16" s="253">
        <f t="shared" si="1"/>
        <v>97.767358666353744</v>
      </c>
      <c r="H16" s="253">
        <v>4011.8</v>
      </c>
      <c r="I16" s="254">
        <v>3940.61</v>
      </c>
      <c r="J16" s="73">
        <f t="shared" si="2"/>
        <v>101.80657309401337</v>
      </c>
      <c r="K16" s="253">
        <v>6718</v>
      </c>
      <c r="L16" s="254">
        <v>6748.77</v>
      </c>
      <c r="M16" s="73">
        <f t="shared" si="3"/>
        <v>99.544065066671408</v>
      </c>
      <c r="N16" s="257">
        <f t="shared" si="6"/>
        <v>16228.51</v>
      </c>
      <c r="O16" s="257">
        <f t="shared" si="6"/>
        <v>16313.66</v>
      </c>
      <c r="P16" s="73">
        <f t="shared" si="7"/>
        <v>99.478044779650915</v>
      </c>
      <c r="Q16" s="75"/>
      <c r="R16" s="76"/>
      <c r="S16" s="76"/>
      <c r="T16" s="75"/>
      <c r="U16" s="76"/>
      <c r="V16" s="76"/>
      <c r="W16" s="75"/>
      <c r="X16" s="76"/>
      <c r="Y16" s="76"/>
      <c r="Z16" s="75"/>
    </row>
    <row r="17" spans="1:26" ht="12.75" customHeight="1" x14ac:dyDescent="0.2">
      <c r="A17" s="78" t="s">
        <v>93</v>
      </c>
      <c r="B17" s="73">
        <f t="shared" si="4"/>
        <v>8289.35</v>
      </c>
      <c r="C17" s="73">
        <f t="shared" si="5"/>
        <v>9070.0600000000013</v>
      </c>
      <c r="D17" s="73">
        <f t="shared" si="0"/>
        <v>91.392449443553829</v>
      </c>
      <c r="E17" s="253">
        <v>7934.45</v>
      </c>
      <c r="F17" s="253">
        <v>8734.4500000000007</v>
      </c>
      <c r="G17" s="253">
        <f t="shared" si="1"/>
        <v>90.840865767163351</v>
      </c>
      <c r="H17" s="253">
        <v>354.9</v>
      </c>
      <c r="I17" s="254">
        <v>335.61</v>
      </c>
      <c r="J17" s="73">
        <f t="shared" si="2"/>
        <v>105.74774291588449</v>
      </c>
      <c r="K17" s="253">
        <v>8900.7000000000007</v>
      </c>
      <c r="L17" s="254">
        <v>8912.01</v>
      </c>
      <c r="M17" s="73">
        <f t="shared" si="3"/>
        <v>99.873092602005613</v>
      </c>
      <c r="N17" s="257">
        <f t="shared" si="6"/>
        <v>17190.050000000003</v>
      </c>
      <c r="O17" s="257">
        <f t="shared" si="6"/>
        <v>17982.07</v>
      </c>
      <c r="P17" s="73">
        <f t="shared" si="7"/>
        <v>95.595501519013126</v>
      </c>
      <c r="Q17" s="75"/>
      <c r="R17" s="76"/>
      <c r="S17" s="76"/>
      <c r="T17" s="75"/>
      <c r="U17" s="76"/>
      <c r="V17" s="76"/>
      <c r="W17" s="75"/>
      <c r="X17" s="76"/>
      <c r="Y17" s="76"/>
      <c r="Z17" s="75"/>
    </row>
    <row r="18" spans="1:26" ht="12.75" customHeight="1" x14ac:dyDescent="0.2">
      <c r="A18" s="78" t="s">
        <v>94</v>
      </c>
      <c r="B18" s="73">
        <f t="shared" si="4"/>
        <v>1540.16</v>
      </c>
      <c r="C18" s="73">
        <f t="shared" si="5"/>
        <v>1430.93</v>
      </c>
      <c r="D18" s="73">
        <f t="shared" si="0"/>
        <v>107.63349709629402</v>
      </c>
      <c r="E18" s="253">
        <v>323.76</v>
      </c>
      <c r="F18" s="253">
        <v>256.66000000000003</v>
      </c>
      <c r="G18" s="253">
        <f t="shared" si="1"/>
        <v>126.14353619574533</v>
      </c>
      <c r="H18" s="253">
        <v>1216.4000000000001</v>
      </c>
      <c r="I18" s="254">
        <v>1174.27</v>
      </c>
      <c r="J18" s="73">
        <f t="shared" si="2"/>
        <v>103.58776090677613</v>
      </c>
      <c r="K18" s="253">
        <v>6857.1</v>
      </c>
      <c r="L18" s="254">
        <v>6728.37</v>
      </c>
      <c r="M18" s="73">
        <f t="shared" si="3"/>
        <v>101.91324198877292</v>
      </c>
      <c r="N18" s="257">
        <f t="shared" si="6"/>
        <v>8397.26</v>
      </c>
      <c r="O18" s="257">
        <f t="shared" si="6"/>
        <v>8159.3</v>
      </c>
      <c r="P18" s="73">
        <f t="shared" si="7"/>
        <v>102.91642665424729</v>
      </c>
      <c r="Q18" s="75"/>
      <c r="R18" s="76"/>
      <c r="S18" s="76"/>
      <c r="T18" s="75"/>
      <c r="U18" s="76"/>
      <c r="V18" s="76"/>
      <c r="W18" s="75"/>
      <c r="X18" s="76"/>
      <c r="Y18" s="76"/>
      <c r="Z18" s="75"/>
    </row>
    <row r="19" spans="1:26" ht="12.75" customHeight="1" x14ac:dyDescent="0.2">
      <c r="A19" s="78" t="s">
        <v>95</v>
      </c>
      <c r="B19" s="73">
        <f t="shared" si="4"/>
        <v>2663.23</v>
      </c>
      <c r="C19" s="73">
        <f t="shared" si="5"/>
        <v>3051.43</v>
      </c>
      <c r="D19" s="73">
        <f t="shared" si="0"/>
        <v>87.27809584358809</v>
      </c>
      <c r="E19" s="253">
        <v>2179.5300000000002</v>
      </c>
      <c r="F19" s="253">
        <v>2570.48</v>
      </c>
      <c r="G19" s="253">
        <f t="shared" si="1"/>
        <v>84.790778376023169</v>
      </c>
      <c r="H19" s="253">
        <v>483.7</v>
      </c>
      <c r="I19" s="254">
        <v>480.95</v>
      </c>
      <c r="J19" s="73">
        <f t="shared" si="2"/>
        <v>100.57178500883668</v>
      </c>
      <c r="K19" s="253">
        <v>1080.4000000000001</v>
      </c>
      <c r="L19" s="254">
        <v>1093.76</v>
      </c>
      <c r="M19" s="73">
        <f t="shared" si="3"/>
        <v>98.778525453481578</v>
      </c>
      <c r="N19" s="257">
        <f t="shared" si="6"/>
        <v>3743.63</v>
      </c>
      <c r="O19" s="257">
        <f t="shared" si="6"/>
        <v>4145.1899999999996</v>
      </c>
      <c r="P19" s="73">
        <f t="shared" si="7"/>
        <v>90.312627406705133</v>
      </c>
      <c r="Q19" s="75"/>
      <c r="R19" s="76"/>
      <c r="S19" s="76"/>
      <c r="T19" s="75"/>
      <c r="U19" s="76"/>
      <c r="V19" s="76"/>
      <c r="W19" s="75"/>
      <c r="X19" s="76"/>
      <c r="Y19" s="76"/>
      <c r="Z19" s="75"/>
    </row>
    <row r="20" spans="1:26" ht="12.75" customHeight="1" x14ac:dyDescent="0.2">
      <c r="A20" s="78" t="s">
        <v>96</v>
      </c>
      <c r="B20" s="73">
        <f t="shared" si="4"/>
        <v>12220.55</v>
      </c>
      <c r="C20" s="73">
        <f t="shared" si="5"/>
        <v>11170.92</v>
      </c>
      <c r="D20" s="73">
        <f t="shared" si="0"/>
        <v>109.39609271214903</v>
      </c>
      <c r="E20" s="253">
        <v>8201.1</v>
      </c>
      <c r="F20" s="253">
        <v>7157.04</v>
      </c>
      <c r="G20" s="253">
        <f t="shared" si="1"/>
        <v>114.58787431675664</v>
      </c>
      <c r="H20" s="253">
        <v>4019.45</v>
      </c>
      <c r="I20" s="254">
        <v>4013.88</v>
      </c>
      <c r="J20" s="73">
        <f t="shared" si="2"/>
        <v>100.13876847339731</v>
      </c>
      <c r="K20" s="253">
        <v>6801.5</v>
      </c>
      <c r="L20" s="254">
        <v>7439.1</v>
      </c>
      <c r="M20" s="73">
        <f t="shared" si="3"/>
        <v>91.429070720920535</v>
      </c>
      <c r="N20" s="257">
        <f t="shared" si="6"/>
        <v>19022.05</v>
      </c>
      <c r="O20" s="257">
        <f t="shared" si="6"/>
        <v>18610.02</v>
      </c>
      <c r="P20" s="73">
        <f>N20/O20*100</f>
        <v>102.21402233850365</v>
      </c>
      <c r="Q20" s="75"/>
      <c r="R20" s="76"/>
      <c r="S20" s="76"/>
      <c r="T20" s="75"/>
      <c r="U20" s="76"/>
      <c r="V20" s="76"/>
      <c r="W20" s="75"/>
      <c r="X20" s="76"/>
      <c r="Y20" s="76"/>
      <c r="Z20" s="75"/>
    </row>
    <row r="21" spans="1:26" ht="12.75" customHeight="1" x14ac:dyDescent="0.2">
      <c r="A21" s="78" t="s">
        <v>97</v>
      </c>
      <c r="B21" s="73">
        <f t="shared" si="4"/>
        <v>8319.44</v>
      </c>
      <c r="C21" s="73">
        <f t="shared" si="5"/>
        <v>8292.67</v>
      </c>
      <c r="D21" s="73">
        <f t="shared" si="0"/>
        <v>100.3228152090943</v>
      </c>
      <c r="E21" s="253">
        <v>6338.64</v>
      </c>
      <c r="F21" s="253">
        <v>6218.24</v>
      </c>
      <c r="G21" s="253">
        <f t="shared" si="1"/>
        <v>101.93623919308358</v>
      </c>
      <c r="H21" s="253">
        <v>1980.8</v>
      </c>
      <c r="I21" s="254">
        <v>2074.4299999999998</v>
      </c>
      <c r="J21" s="73">
        <f t="shared" si="2"/>
        <v>95.486470982390344</v>
      </c>
      <c r="K21" s="253">
        <v>7819.3</v>
      </c>
      <c r="L21" s="254">
        <v>8597.4599999999991</v>
      </c>
      <c r="M21" s="73">
        <f t="shared" si="3"/>
        <v>90.948954691269293</v>
      </c>
      <c r="N21" s="257">
        <f t="shared" si="6"/>
        <v>16138.740000000002</v>
      </c>
      <c r="O21" s="257">
        <f t="shared" si="6"/>
        <v>16890.129999999997</v>
      </c>
      <c r="P21" s="73">
        <f t="shared" si="7"/>
        <v>95.551307183544495</v>
      </c>
      <c r="Q21" s="75"/>
      <c r="R21" s="76"/>
      <c r="S21" s="76"/>
      <c r="T21" s="75"/>
      <c r="U21" s="76"/>
      <c r="V21" s="76"/>
      <c r="W21" s="75"/>
      <c r="X21" s="76"/>
      <c r="Y21" s="76"/>
      <c r="Z21" s="75"/>
    </row>
    <row r="22" spans="1:26" ht="12.75" customHeight="1" x14ac:dyDescent="0.2">
      <c r="A22" s="78" t="s">
        <v>98</v>
      </c>
      <c r="B22" s="73">
        <f t="shared" si="4"/>
        <v>13947.69</v>
      </c>
      <c r="C22" s="73">
        <f t="shared" si="5"/>
        <v>6610.86</v>
      </c>
      <c r="D22" s="73">
        <f>B22/C22*100</f>
        <v>210.98147593505234</v>
      </c>
      <c r="E22" s="253">
        <v>11291.59</v>
      </c>
      <c r="F22" s="253">
        <v>4383.6499999999996</v>
      </c>
      <c r="G22" s="253">
        <f>E22/F22*100</f>
        <v>257.58420494336917</v>
      </c>
      <c r="H22" s="253">
        <v>2656.1</v>
      </c>
      <c r="I22" s="254">
        <v>2227.21</v>
      </c>
      <c r="J22" s="73">
        <f t="shared" si="2"/>
        <v>119.25682804944302</v>
      </c>
      <c r="K22" s="253">
        <v>34447.199999999997</v>
      </c>
      <c r="L22" s="254">
        <v>41118.04</v>
      </c>
      <c r="M22" s="73">
        <f>K22/L22*100</f>
        <v>83.776366772346151</v>
      </c>
      <c r="N22" s="257">
        <f t="shared" si="6"/>
        <v>48394.89</v>
      </c>
      <c r="O22" s="257">
        <f t="shared" si="6"/>
        <v>47728.9</v>
      </c>
      <c r="P22" s="73">
        <f t="shared" si="7"/>
        <v>101.39536004391469</v>
      </c>
      <c r="Q22" s="75"/>
      <c r="R22" s="76"/>
      <c r="S22" s="76"/>
      <c r="T22" s="75"/>
      <c r="U22" s="76"/>
      <c r="V22" s="76"/>
      <c r="W22" s="75"/>
      <c r="X22" s="76"/>
      <c r="Y22" s="76"/>
      <c r="Z22" s="75"/>
    </row>
    <row r="23" spans="1:26" ht="12.75" customHeight="1" x14ac:dyDescent="0.2">
      <c r="A23" s="77" t="s">
        <v>99</v>
      </c>
      <c r="B23" s="73">
        <f t="shared" si="4"/>
        <v>2367.75</v>
      </c>
      <c r="C23" s="73">
        <f t="shared" si="5"/>
        <v>2597.75</v>
      </c>
      <c r="D23" s="73">
        <f t="shared" si="0"/>
        <v>91.146184197863533</v>
      </c>
      <c r="E23" s="253">
        <v>11.45</v>
      </c>
      <c r="F23" s="253">
        <v>39.75</v>
      </c>
      <c r="G23" s="253">
        <f t="shared" si="1"/>
        <v>28.805031446540877</v>
      </c>
      <c r="H23" s="253">
        <v>2356.3000000000002</v>
      </c>
      <c r="I23" s="254">
        <v>2558</v>
      </c>
      <c r="J23" s="73">
        <f t="shared" si="2"/>
        <v>92.114933541829558</v>
      </c>
      <c r="K23" s="253">
        <v>4078.3</v>
      </c>
      <c r="L23" s="254">
        <v>3998.99</v>
      </c>
      <c r="M23" s="73">
        <f t="shared" si="3"/>
        <v>101.98325077081964</v>
      </c>
      <c r="N23" s="257">
        <f t="shared" si="6"/>
        <v>6446.05</v>
      </c>
      <c r="O23" s="257">
        <f t="shared" si="6"/>
        <v>6596.74</v>
      </c>
      <c r="P23" s="73">
        <f t="shared" si="7"/>
        <v>97.715689871057535</v>
      </c>
      <c r="Q23" s="75"/>
      <c r="R23" s="76"/>
      <c r="S23" s="76"/>
      <c r="T23" s="75"/>
      <c r="U23" s="76"/>
      <c r="V23" s="76"/>
      <c r="W23" s="75"/>
      <c r="X23" s="76"/>
      <c r="Y23" s="76"/>
      <c r="Z23" s="75"/>
    </row>
    <row r="24" spans="1:26" ht="12.75" customHeight="1" x14ac:dyDescent="0.2">
      <c r="A24" s="78" t="s">
        <v>100</v>
      </c>
      <c r="B24" s="73">
        <f t="shared" si="4"/>
        <v>23983.300000000003</v>
      </c>
      <c r="C24" s="73">
        <f t="shared" si="5"/>
        <v>23396.29</v>
      </c>
      <c r="D24" s="73">
        <f t="shared" si="0"/>
        <v>102.50898753605809</v>
      </c>
      <c r="E24" s="253">
        <v>19964.29</v>
      </c>
      <c r="F24" s="253">
        <v>19110.47</v>
      </c>
      <c r="G24" s="253">
        <f t="shared" si="1"/>
        <v>104.46781267022737</v>
      </c>
      <c r="H24" s="253">
        <v>4019.01</v>
      </c>
      <c r="I24" s="254">
        <v>4285.82</v>
      </c>
      <c r="J24" s="73">
        <f t="shared" si="2"/>
        <v>93.774586893523306</v>
      </c>
      <c r="K24" s="253">
        <v>7580</v>
      </c>
      <c r="L24" s="254">
        <v>7654.5</v>
      </c>
      <c r="M24" s="73">
        <f>K24/L24*100</f>
        <v>99.026716310666927</v>
      </c>
      <c r="N24" s="257">
        <f t="shared" si="6"/>
        <v>31563.300000000003</v>
      </c>
      <c r="O24" s="257">
        <f t="shared" si="6"/>
        <v>31050.79</v>
      </c>
      <c r="P24" s="73">
        <f t="shared" si="7"/>
        <v>101.65055381843749</v>
      </c>
      <c r="Q24" s="75"/>
      <c r="R24" s="76"/>
      <c r="S24" s="76"/>
      <c r="T24" s="75"/>
      <c r="U24" s="76"/>
      <c r="V24" s="76"/>
      <c r="W24" s="75"/>
      <c r="X24" s="76"/>
      <c r="Y24" s="76"/>
      <c r="Z24" s="75"/>
    </row>
    <row r="25" spans="1:26" ht="12.75" customHeight="1" x14ac:dyDescent="0.2">
      <c r="A25" s="78" t="s">
        <v>101</v>
      </c>
      <c r="B25" s="73">
        <f>E25</f>
        <v>2.5</v>
      </c>
      <c r="C25" s="73">
        <f>F25</f>
        <v>1.55</v>
      </c>
      <c r="D25" s="73">
        <f t="shared" si="0"/>
        <v>161.29032258064515</v>
      </c>
      <c r="E25" s="73">
        <v>2.5</v>
      </c>
      <c r="F25" s="73">
        <v>1.55</v>
      </c>
      <c r="G25" s="253">
        <f t="shared" si="1"/>
        <v>161.29032258064515</v>
      </c>
      <c r="H25" s="73" t="s">
        <v>181</v>
      </c>
      <c r="I25" s="73" t="s">
        <v>181</v>
      </c>
      <c r="J25" s="73" t="s">
        <v>181</v>
      </c>
      <c r="K25" s="73">
        <v>19.100000000000001</v>
      </c>
      <c r="L25" s="73">
        <v>24.4</v>
      </c>
      <c r="M25" s="73">
        <f t="shared" si="3"/>
        <v>78.27868852459018</v>
      </c>
      <c r="N25" s="257">
        <f>K25+B25</f>
        <v>21.6</v>
      </c>
      <c r="O25" s="257">
        <f>L25+C25</f>
        <v>25.95</v>
      </c>
      <c r="P25" s="73">
        <f t="shared" si="7"/>
        <v>83.236994219653184</v>
      </c>
      <c r="Q25" s="75"/>
      <c r="R25" s="76"/>
      <c r="S25" s="76"/>
      <c r="T25" s="75"/>
      <c r="U25" s="79"/>
      <c r="V25" s="76"/>
      <c r="W25" s="79"/>
      <c r="X25" s="76"/>
      <c r="Y25" s="76"/>
      <c r="Z25" s="75"/>
    </row>
    <row r="26" spans="1:26" ht="12.75" customHeight="1" x14ac:dyDescent="0.2">
      <c r="A26" s="78" t="s">
        <v>102</v>
      </c>
      <c r="B26" s="73" t="s">
        <v>181</v>
      </c>
      <c r="C26" s="73" t="s">
        <v>181</v>
      </c>
      <c r="D26" s="73" t="s">
        <v>181</v>
      </c>
      <c r="E26" s="73" t="s">
        <v>181</v>
      </c>
      <c r="F26" s="73" t="s">
        <v>181</v>
      </c>
      <c r="G26" s="253" t="s">
        <v>181</v>
      </c>
      <c r="H26" s="73" t="s">
        <v>181</v>
      </c>
      <c r="I26" s="73" t="s">
        <v>181</v>
      </c>
      <c r="J26" s="73" t="s">
        <v>181</v>
      </c>
      <c r="K26" s="73">
        <v>9.8000000000000007</v>
      </c>
      <c r="L26" s="73">
        <v>7.8</v>
      </c>
      <c r="M26" s="73">
        <f t="shared" si="3"/>
        <v>125.64102564102566</v>
      </c>
      <c r="N26" s="257">
        <f>K26</f>
        <v>9.8000000000000007</v>
      </c>
      <c r="O26" s="257">
        <f>L26</f>
        <v>7.8</v>
      </c>
      <c r="P26" s="73">
        <f>N26/O26*100</f>
        <v>125.64102564102566</v>
      </c>
      <c r="Q26" s="75"/>
      <c r="R26" s="76"/>
      <c r="S26" s="76"/>
      <c r="T26" s="75"/>
      <c r="U26" s="79"/>
      <c r="V26" s="79"/>
      <c r="W26" s="79"/>
      <c r="X26" s="76"/>
      <c r="Y26" s="76"/>
      <c r="Z26" s="75"/>
    </row>
    <row r="27" spans="1:26" ht="12.75" customHeight="1" x14ac:dyDescent="0.2">
      <c r="A27" s="80" t="s">
        <v>103</v>
      </c>
      <c r="B27" s="81">
        <f t="shared" si="4"/>
        <v>861.48</v>
      </c>
      <c r="C27" s="81">
        <f t="shared" si="5"/>
        <v>861.27</v>
      </c>
      <c r="D27" s="81">
        <f t="shared" si="0"/>
        <v>100.02438259779163</v>
      </c>
      <c r="E27" s="81">
        <v>552.67999999999995</v>
      </c>
      <c r="F27" s="81">
        <v>558.16999999999996</v>
      </c>
      <c r="G27" s="255">
        <v>101.1</v>
      </c>
      <c r="H27" s="81">
        <v>308.8</v>
      </c>
      <c r="I27" s="81">
        <v>303.10000000000002</v>
      </c>
      <c r="J27" s="81">
        <v>102.9</v>
      </c>
      <c r="K27" s="81">
        <v>1655.5</v>
      </c>
      <c r="L27" s="81">
        <v>1649.5</v>
      </c>
      <c r="M27" s="81">
        <f>K27/L27*100</f>
        <v>100.36374658987572</v>
      </c>
      <c r="N27" s="255">
        <f t="shared" si="6"/>
        <v>2516.98</v>
      </c>
      <c r="O27" s="255">
        <f t="shared" si="6"/>
        <v>2510.77</v>
      </c>
      <c r="P27" s="81">
        <f>N27/O27*100</f>
        <v>100.24733448304704</v>
      </c>
      <c r="Q27" s="75"/>
      <c r="R27" s="76"/>
      <c r="S27" s="76"/>
      <c r="T27" s="75"/>
      <c r="U27" s="76"/>
      <c r="V27" s="76"/>
      <c r="W27" s="75"/>
      <c r="X27" s="76"/>
      <c r="Y27" s="76"/>
      <c r="Z27" s="75"/>
    </row>
    <row r="29" spans="1:26" x14ac:dyDescent="0.2">
      <c r="G29" s="260"/>
    </row>
    <row r="30" spans="1:26" x14ac:dyDescent="0.2">
      <c r="D30" s="260"/>
      <c r="G30" s="26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2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83" customWidth="1"/>
    <col min="2" max="2" width="15.42578125" style="83" customWidth="1"/>
    <col min="3" max="9" width="13.85546875" style="83" customWidth="1"/>
    <col min="10" max="10" width="9.5703125" style="83" bestFit="1" customWidth="1"/>
    <col min="11" max="256" width="9.140625" style="83"/>
    <col min="257" max="257" width="22.28515625" style="83" customWidth="1"/>
    <col min="258" max="258" width="15.42578125" style="83" customWidth="1"/>
    <col min="259" max="265" width="13.85546875" style="83" customWidth="1"/>
    <col min="266" max="266" width="9.5703125" style="83" bestFit="1" customWidth="1"/>
    <col min="267" max="512" width="9.140625" style="83"/>
    <col min="513" max="513" width="22.28515625" style="83" customWidth="1"/>
    <col min="514" max="514" width="15.42578125" style="83" customWidth="1"/>
    <col min="515" max="521" width="13.85546875" style="83" customWidth="1"/>
    <col min="522" max="522" width="9.5703125" style="83" bestFit="1" customWidth="1"/>
    <col min="523" max="768" width="9.140625" style="83"/>
    <col min="769" max="769" width="22.28515625" style="83" customWidth="1"/>
    <col min="770" max="770" width="15.42578125" style="83" customWidth="1"/>
    <col min="771" max="777" width="13.85546875" style="83" customWidth="1"/>
    <col min="778" max="778" width="9.5703125" style="83" bestFit="1" customWidth="1"/>
    <col min="779" max="1024" width="9.140625" style="83"/>
    <col min="1025" max="1025" width="22.28515625" style="83" customWidth="1"/>
    <col min="1026" max="1026" width="15.42578125" style="83" customWidth="1"/>
    <col min="1027" max="1033" width="13.85546875" style="83" customWidth="1"/>
    <col min="1034" max="1034" width="9.5703125" style="83" bestFit="1" customWidth="1"/>
    <col min="1035" max="1280" width="9.140625" style="83"/>
    <col min="1281" max="1281" width="22.28515625" style="83" customWidth="1"/>
    <col min="1282" max="1282" width="15.42578125" style="83" customWidth="1"/>
    <col min="1283" max="1289" width="13.85546875" style="83" customWidth="1"/>
    <col min="1290" max="1290" width="9.5703125" style="83" bestFit="1" customWidth="1"/>
    <col min="1291" max="1536" width="9.140625" style="83"/>
    <col min="1537" max="1537" width="22.28515625" style="83" customWidth="1"/>
    <col min="1538" max="1538" width="15.42578125" style="83" customWidth="1"/>
    <col min="1539" max="1545" width="13.85546875" style="83" customWidth="1"/>
    <col min="1546" max="1546" width="9.5703125" style="83" bestFit="1" customWidth="1"/>
    <col min="1547" max="1792" width="9.140625" style="83"/>
    <col min="1793" max="1793" width="22.28515625" style="83" customWidth="1"/>
    <col min="1794" max="1794" width="15.42578125" style="83" customWidth="1"/>
    <col min="1795" max="1801" width="13.85546875" style="83" customWidth="1"/>
    <col min="1802" max="1802" width="9.5703125" style="83" bestFit="1" customWidth="1"/>
    <col min="1803" max="2048" width="9.140625" style="83"/>
    <col min="2049" max="2049" width="22.28515625" style="83" customWidth="1"/>
    <col min="2050" max="2050" width="15.42578125" style="83" customWidth="1"/>
    <col min="2051" max="2057" width="13.85546875" style="83" customWidth="1"/>
    <col min="2058" max="2058" width="9.5703125" style="83" bestFit="1" customWidth="1"/>
    <col min="2059" max="2304" width="9.140625" style="83"/>
    <col min="2305" max="2305" width="22.28515625" style="83" customWidth="1"/>
    <col min="2306" max="2306" width="15.42578125" style="83" customWidth="1"/>
    <col min="2307" max="2313" width="13.85546875" style="83" customWidth="1"/>
    <col min="2314" max="2314" width="9.5703125" style="83" bestFit="1" customWidth="1"/>
    <col min="2315" max="2560" width="9.140625" style="83"/>
    <col min="2561" max="2561" width="22.28515625" style="83" customWidth="1"/>
    <col min="2562" max="2562" width="15.42578125" style="83" customWidth="1"/>
    <col min="2563" max="2569" width="13.85546875" style="83" customWidth="1"/>
    <col min="2570" max="2570" width="9.5703125" style="83" bestFit="1" customWidth="1"/>
    <col min="2571" max="2816" width="9.140625" style="83"/>
    <col min="2817" max="2817" width="22.28515625" style="83" customWidth="1"/>
    <col min="2818" max="2818" width="15.42578125" style="83" customWidth="1"/>
    <col min="2819" max="2825" width="13.85546875" style="83" customWidth="1"/>
    <col min="2826" max="2826" width="9.5703125" style="83" bestFit="1" customWidth="1"/>
    <col min="2827" max="3072" width="9.140625" style="83"/>
    <col min="3073" max="3073" width="22.28515625" style="83" customWidth="1"/>
    <col min="3074" max="3074" width="15.42578125" style="83" customWidth="1"/>
    <col min="3075" max="3081" width="13.85546875" style="83" customWidth="1"/>
    <col min="3082" max="3082" width="9.5703125" style="83" bestFit="1" customWidth="1"/>
    <col min="3083" max="3328" width="9.140625" style="83"/>
    <col min="3329" max="3329" width="22.28515625" style="83" customWidth="1"/>
    <col min="3330" max="3330" width="15.42578125" style="83" customWidth="1"/>
    <col min="3331" max="3337" width="13.85546875" style="83" customWidth="1"/>
    <col min="3338" max="3338" width="9.5703125" style="83" bestFit="1" customWidth="1"/>
    <col min="3339" max="3584" width="9.140625" style="83"/>
    <col min="3585" max="3585" width="22.28515625" style="83" customWidth="1"/>
    <col min="3586" max="3586" width="15.42578125" style="83" customWidth="1"/>
    <col min="3587" max="3593" width="13.85546875" style="83" customWidth="1"/>
    <col min="3594" max="3594" width="9.5703125" style="83" bestFit="1" customWidth="1"/>
    <col min="3595" max="3840" width="9.140625" style="83"/>
    <col min="3841" max="3841" width="22.28515625" style="83" customWidth="1"/>
    <col min="3842" max="3842" width="15.42578125" style="83" customWidth="1"/>
    <col min="3843" max="3849" width="13.85546875" style="83" customWidth="1"/>
    <col min="3850" max="3850" width="9.5703125" style="83" bestFit="1" customWidth="1"/>
    <col min="3851" max="4096" width="9.140625" style="83"/>
    <col min="4097" max="4097" width="22.28515625" style="83" customWidth="1"/>
    <col min="4098" max="4098" width="15.42578125" style="83" customWidth="1"/>
    <col min="4099" max="4105" width="13.85546875" style="83" customWidth="1"/>
    <col min="4106" max="4106" width="9.5703125" style="83" bestFit="1" customWidth="1"/>
    <col min="4107" max="4352" width="9.140625" style="83"/>
    <col min="4353" max="4353" width="22.28515625" style="83" customWidth="1"/>
    <col min="4354" max="4354" width="15.42578125" style="83" customWidth="1"/>
    <col min="4355" max="4361" width="13.85546875" style="83" customWidth="1"/>
    <col min="4362" max="4362" width="9.5703125" style="83" bestFit="1" customWidth="1"/>
    <col min="4363" max="4608" width="9.140625" style="83"/>
    <col min="4609" max="4609" width="22.28515625" style="83" customWidth="1"/>
    <col min="4610" max="4610" width="15.42578125" style="83" customWidth="1"/>
    <col min="4611" max="4617" width="13.85546875" style="83" customWidth="1"/>
    <col min="4618" max="4618" width="9.5703125" style="83" bestFit="1" customWidth="1"/>
    <col min="4619" max="4864" width="9.140625" style="83"/>
    <col min="4865" max="4865" width="22.28515625" style="83" customWidth="1"/>
    <col min="4866" max="4866" width="15.42578125" style="83" customWidth="1"/>
    <col min="4867" max="4873" width="13.85546875" style="83" customWidth="1"/>
    <col min="4874" max="4874" width="9.5703125" style="83" bestFit="1" customWidth="1"/>
    <col min="4875" max="5120" width="9.140625" style="83"/>
    <col min="5121" max="5121" width="22.28515625" style="83" customWidth="1"/>
    <col min="5122" max="5122" width="15.42578125" style="83" customWidth="1"/>
    <col min="5123" max="5129" width="13.85546875" style="83" customWidth="1"/>
    <col min="5130" max="5130" width="9.5703125" style="83" bestFit="1" customWidth="1"/>
    <col min="5131" max="5376" width="9.140625" style="83"/>
    <col min="5377" max="5377" width="22.28515625" style="83" customWidth="1"/>
    <col min="5378" max="5378" width="15.42578125" style="83" customWidth="1"/>
    <col min="5379" max="5385" width="13.85546875" style="83" customWidth="1"/>
    <col min="5386" max="5386" width="9.5703125" style="83" bestFit="1" customWidth="1"/>
    <col min="5387" max="5632" width="9.140625" style="83"/>
    <col min="5633" max="5633" width="22.28515625" style="83" customWidth="1"/>
    <col min="5634" max="5634" width="15.42578125" style="83" customWidth="1"/>
    <col min="5635" max="5641" width="13.85546875" style="83" customWidth="1"/>
    <col min="5642" max="5642" width="9.5703125" style="83" bestFit="1" customWidth="1"/>
    <col min="5643" max="5888" width="9.140625" style="83"/>
    <col min="5889" max="5889" width="22.28515625" style="83" customWidth="1"/>
    <col min="5890" max="5890" width="15.42578125" style="83" customWidth="1"/>
    <col min="5891" max="5897" width="13.85546875" style="83" customWidth="1"/>
    <col min="5898" max="5898" width="9.5703125" style="83" bestFit="1" customWidth="1"/>
    <col min="5899" max="6144" width="9.140625" style="83"/>
    <col min="6145" max="6145" width="22.28515625" style="83" customWidth="1"/>
    <col min="6146" max="6146" width="15.42578125" style="83" customWidth="1"/>
    <col min="6147" max="6153" width="13.85546875" style="83" customWidth="1"/>
    <col min="6154" max="6154" width="9.5703125" style="83" bestFit="1" customWidth="1"/>
    <col min="6155" max="6400" width="9.140625" style="83"/>
    <col min="6401" max="6401" width="22.28515625" style="83" customWidth="1"/>
    <col min="6402" max="6402" width="15.42578125" style="83" customWidth="1"/>
    <col min="6403" max="6409" width="13.85546875" style="83" customWidth="1"/>
    <col min="6410" max="6410" width="9.5703125" style="83" bestFit="1" customWidth="1"/>
    <col min="6411" max="6656" width="9.140625" style="83"/>
    <col min="6657" max="6657" width="22.28515625" style="83" customWidth="1"/>
    <col min="6658" max="6658" width="15.42578125" style="83" customWidth="1"/>
    <col min="6659" max="6665" width="13.85546875" style="83" customWidth="1"/>
    <col min="6666" max="6666" width="9.5703125" style="83" bestFit="1" customWidth="1"/>
    <col min="6667" max="6912" width="9.140625" style="83"/>
    <col min="6913" max="6913" width="22.28515625" style="83" customWidth="1"/>
    <col min="6914" max="6914" width="15.42578125" style="83" customWidth="1"/>
    <col min="6915" max="6921" width="13.85546875" style="83" customWidth="1"/>
    <col min="6922" max="6922" width="9.5703125" style="83" bestFit="1" customWidth="1"/>
    <col min="6923" max="7168" width="9.140625" style="83"/>
    <col min="7169" max="7169" width="22.28515625" style="83" customWidth="1"/>
    <col min="7170" max="7170" width="15.42578125" style="83" customWidth="1"/>
    <col min="7171" max="7177" width="13.85546875" style="83" customWidth="1"/>
    <col min="7178" max="7178" width="9.5703125" style="83" bestFit="1" customWidth="1"/>
    <col min="7179" max="7424" width="9.140625" style="83"/>
    <col min="7425" max="7425" width="22.28515625" style="83" customWidth="1"/>
    <col min="7426" max="7426" width="15.42578125" style="83" customWidth="1"/>
    <col min="7427" max="7433" width="13.85546875" style="83" customWidth="1"/>
    <col min="7434" max="7434" width="9.5703125" style="83" bestFit="1" customWidth="1"/>
    <col min="7435" max="7680" width="9.140625" style="83"/>
    <col min="7681" max="7681" width="22.28515625" style="83" customWidth="1"/>
    <col min="7682" max="7682" width="15.42578125" style="83" customWidth="1"/>
    <col min="7683" max="7689" width="13.85546875" style="83" customWidth="1"/>
    <col min="7690" max="7690" width="9.5703125" style="83" bestFit="1" customWidth="1"/>
    <col min="7691" max="7936" width="9.140625" style="83"/>
    <col min="7937" max="7937" width="22.28515625" style="83" customWidth="1"/>
    <col min="7938" max="7938" width="15.42578125" style="83" customWidth="1"/>
    <col min="7939" max="7945" width="13.85546875" style="83" customWidth="1"/>
    <col min="7946" max="7946" width="9.5703125" style="83" bestFit="1" customWidth="1"/>
    <col min="7947" max="8192" width="9.140625" style="83"/>
    <col min="8193" max="8193" width="22.28515625" style="83" customWidth="1"/>
    <col min="8194" max="8194" width="15.42578125" style="83" customWidth="1"/>
    <col min="8195" max="8201" width="13.85546875" style="83" customWidth="1"/>
    <col min="8202" max="8202" width="9.5703125" style="83" bestFit="1" customWidth="1"/>
    <col min="8203" max="8448" width="9.140625" style="83"/>
    <col min="8449" max="8449" width="22.28515625" style="83" customWidth="1"/>
    <col min="8450" max="8450" width="15.42578125" style="83" customWidth="1"/>
    <col min="8451" max="8457" width="13.85546875" style="83" customWidth="1"/>
    <col min="8458" max="8458" width="9.5703125" style="83" bestFit="1" customWidth="1"/>
    <col min="8459" max="8704" width="9.140625" style="83"/>
    <col min="8705" max="8705" width="22.28515625" style="83" customWidth="1"/>
    <col min="8706" max="8706" width="15.42578125" style="83" customWidth="1"/>
    <col min="8707" max="8713" width="13.85546875" style="83" customWidth="1"/>
    <col min="8714" max="8714" width="9.5703125" style="83" bestFit="1" customWidth="1"/>
    <col min="8715" max="8960" width="9.140625" style="83"/>
    <col min="8961" max="8961" width="22.28515625" style="83" customWidth="1"/>
    <col min="8962" max="8962" width="15.42578125" style="83" customWidth="1"/>
    <col min="8963" max="8969" width="13.85546875" style="83" customWidth="1"/>
    <col min="8970" max="8970" width="9.5703125" style="83" bestFit="1" customWidth="1"/>
    <col min="8971" max="9216" width="9.140625" style="83"/>
    <col min="9217" max="9217" width="22.28515625" style="83" customWidth="1"/>
    <col min="9218" max="9218" width="15.42578125" style="83" customWidth="1"/>
    <col min="9219" max="9225" width="13.85546875" style="83" customWidth="1"/>
    <col min="9226" max="9226" width="9.5703125" style="83" bestFit="1" customWidth="1"/>
    <col min="9227" max="9472" width="9.140625" style="83"/>
    <col min="9473" max="9473" width="22.28515625" style="83" customWidth="1"/>
    <col min="9474" max="9474" width="15.42578125" style="83" customWidth="1"/>
    <col min="9475" max="9481" width="13.85546875" style="83" customWidth="1"/>
    <col min="9482" max="9482" width="9.5703125" style="83" bestFit="1" customWidth="1"/>
    <col min="9483" max="9728" width="9.140625" style="83"/>
    <col min="9729" max="9729" width="22.28515625" style="83" customWidth="1"/>
    <col min="9730" max="9730" width="15.42578125" style="83" customWidth="1"/>
    <col min="9731" max="9737" width="13.85546875" style="83" customWidth="1"/>
    <col min="9738" max="9738" width="9.5703125" style="83" bestFit="1" customWidth="1"/>
    <col min="9739" max="9984" width="9.140625" style="83"/>
    <col min="9985" max="9985" width="22.28515625" style="83" customWidth="1"/>
    <col min="9986" max="9986" width="15.42578125" style="83" customWidth="1"/>
    <col min="9987" max="9993" width="13.85546875" style="83" customWidth="1"/>
    <col min="9994" max="9994" width="9.5703125" style="83" bestFit="1" customWidth="1"/>
    <col min="9995" max="10240" width="9.140625" style="83"/>
    <col min="10241" max="10241" width="22.28515625" style="83" customWidth="1"/>
    <col min="10242" max="10242" width="15.42578125" style="83" customWidth="1"/>
    <col min="10243" max="10249" width="13.85546875" style="83" customWidth="1"/>
    <col min="10250" max="10250" width="9.5703125" style="83" bestFit="1" customWidth="1"/>
    <col min="10251" max="10496" width="9.140625" style="83"/>
    <col min="10497" max="10497" width="22.28515625" style="83" customWidth="1"/>
    <col min="10498" max="10498" width="15.42578125" style="83" customWidth="1"/>
    <col min="10499" max="10505" width="13.85546875" style="83" customWidth="1"/>
    <col min="10506" max="10506" width="9.5703125" style="83" bestFit="1" customWidth="1"/>
    <col min="10507" max="10752" width="9.140625" style="83"/>
    <col min="10753" max="10753" width="22.28515625" style="83" customWidth="1"/>
    <col min="10754" max="10754" width="15.42578125" style="83" customWidth="1"/>
    <col min="10755" max="10761" width="13.85546875" style="83" customWidth="1"/>
    <col min="10762" max="10762" width="9.5703125" style="83" bestFit="1" customWidth="1"/>
    <col min="10763" max="11008" width="9.140625" style="83"/>
    <col min="11009" max="11009" width="22.28515625" style="83" customWidth="1"/>
    <col min="11010" max="11010" width="15.42578125" style="83" customWidth="1"/>
    <col min="11011" max="11017" width="13.85546875" style="83" customWidth="1"/>
    <col min="11018" max="11018" width="9.5703125" style="83" bestFit="1" customWidth="1"/>
    <col min="11019" max="11264" width="9.140625" style="83"/>
    <col min="11265" max="11265" width="22.28515625" style="83" customWidth="1"/>
    <col min="11266" max="11266" width="15.42578125" style="83" customWidth="1"/>
    <col min="11267" max="11273" width="13.85546875" style="83" customWidth="1"/>
    <col min="11274" max="11274" width="9.5703125" style="83" bestFit="1" customWidth="1"/>
    <col min="11275" max="11520" width="9.140625" style="83"/>
    <col min="11521" max="11521" width="22.28515625" style="83" customWidth="1"/>
    <col min="11522" max="11522" width="15.42578125" style="83" customWidth="1"/>
    <col min="11523" max="11529" width="13.85546875" style="83" customWidth="1"/>
    <col min="11530" max="11530" width="9.5703125" style="83" bestFit="1" customWidth="1"/>
    <col min="11531" max="11776" width="9.140625" style="83"/>
    <col min="11777" max="11777" width="22.28515625" style="83" customWidth="1"/>
    <col min="11778" max="11778" width="15.42578125" style="83" customWidth="1"/>
    <col min="11779" max="11785" width="13.85546875" style="83" customWidth="1"/>
    <col min="11786" max="11786" width="9.5703125" style="83" bestFit="1" customWidth="1"/>
    <col min="11787" max="12032" width="9.140625" style="83"/>
    <col min="12033" max="12033" width="22.28515625" style="83" customWidth="1"/>
    <col min="12034" max="12034" width="15.42578125" style="83" customWidth="1"/>
    <col min="12035" max="12041" width="13.85546875" style="83" customWidth="1"/>
    <col min="12042" max="12042" width="9.5703125" style="83" bestFit="1" customWidth="1"/>
    <col min="12043" max="12288" width="9.140625" style="83"/>
    <col min="12289" max="12289" width="22.28515625" style="83" customWidth="1"/>
    <col min="12290" max="12290" width="15.42578125" style="83" customWidth="1"/>
    <col min="12291" max="12297" width="13.85546875" style="83" customWidth="1"/>
    <col min="12298" max="12298" width="9.5703125" style="83" bestFit="1" customWidth="1"/>
    <col min="12299" max="12544" width="9.140625" style="83"/>
    <col min="12545" max="12545" width="22.28515625" style="83" customWidth="1"/>
    <col min="12546" max="12546" width="15.42578125" style="83" customWidth="1"/>
    <col min="12547" max="12553" width="13.85546875" style="83" customWidth="1"/>
    <col min="12554" max="12554" width="9.5703125" style="83" bestFit="1" customWidth="1"/>
    <col min="12555" max="12800" width="9.140625" style="83"/>
    <col min="12801" max="12801" width="22.28515625" style="83" customWidth="1"/>
    <col min="12802" max="12802" width="15.42578125" style="83" customWidth="1"/>
    <col min="12803" max="12809" width="13.85546875" style="83" customWidth="1"/>
    <col min="12810" max="12810" width="9.5703125" style="83" bestFit="1" customWidth="1"/>
    <col min="12811" max="13056" width="9.140625" style="83"/>
    <col min="13057" max="13057" width="22.28515625" style="83" customWidth="1"/>
    <col min="13058" max="13058" width="15.42578125" style="83" customWidth="1"/>
    <col min="13059" max="13065" width="13.85546875" style="83" customWidth="1"/>
    <col min="13066" max="13066" width="9.5703125" style="83" bestFit="1" customWidth="1"/>
    <col min="13067" max="13312" width="9.140625" style="83"/>
    <col min="13313" max="13313" width="22.28515625" style="83" customWidth="1"/>
    <col min="13314" max="13314" width="15.42578125" style="83" customWidth="1"/>
    <col min="13315" max="13321" width="13.85546875" style="83" customWidth="1"/>
    <col min="13322" max="13322" width="9.5703125" style="83" bestFit="1" customWidth="1"/>
    <col min="13323" max="13568" width="9.140625" style="83"/>
    <col min="13569" max="13569" width="22.28515625" style="83" customWidth="1"/>
    <col min="13570" max="13570" width="15.42578125" style="83" customWidth="1"/>
    <col min="13571" max="13577" width="13.85546875" style="83" customWidth="1"/>
    <col min="13578" max="13578" width="9.5703125" style="83" bestFit="1" customWidth="1"/>
    <col min="13579" max="13824" width="9.140625" style="83"/>
    <col min="13825" max="13825" width="22.28515625" style="83" customWidth="1"/>
    <col min="13826" max="13826" width="15.42578125" style="83" customWidth="1"/>
    <col min="13827" max="13833" width="13.85546875" style="83" customWidth="1"/>
    <col min="13834" max="13834" width="9.5703125" style="83" bestFit="1" customWidth="1"/>
    <col min="13835" max="14080" width="9.140625" style="83"/>
    <col min="14081" max="14081" width="22.28515625" style="83" customWidth="1"/>
    <col min="14082" max="14082" width="15.42578125" style="83" customWidth="1"/>
    <col min="14083" max="14089" width="13.85546875" style="83" customWidth="1"/>
    <col min="14090" max="14090" width="9.5703125" style="83" bestFit="1" customWidth="1"/>
    <col min="14091" max="14336" width="9.140625" style="83"/>
    <col min="14337" max="14337" width="22.28515625" style="83" customWidth="1"/>
    <col min="14338" max="14338" width="15.42578125" style="83" customWidth="1"/>
    <col min="14339" max="14345" width="13.85546875" style="83" customWidth="1"/>
    <col min="14346" max="14346" width="9.5703125" style="83" bestFit="1" customWidth="1"/>
    <col min="14347" max="14592" width="9.140625" style="83"/>
    <col min="14593" max="14593" width="22.28515625" style="83" customWidth="1"/>
    <col min="14594" max="14594" width="15.42578125" style="83" customWidth="1"/>
    <col min="14595" max="14601" width="13.85546875" style="83" customWidth="1"/>
    <col min="14602" max="14602" width="9.5703125" style="83" bestFit="1" customWidth="1"/>
    <col min="14603" max="14848" width="9.140625" style="83"/>
    <col min="14849" max="14849" width="22.28515625" style="83" customWidth="1"/>
    <col min="14850" max="14850" width="15.42578125" style="83" customWidth="1"/>
    <col min="14851" max="14857" width="13.85546875" style="83" customWidth="1"/>
    <col min="14858" max="14858" width="9.5703125" style="83" bestFit="1" customWidth="1"/>
    <col min="14859" max="15104" width="9.140625" style="83"/>
    <col min="15105" max="15105" width="22.28515625" style="83" customWidth="1"/>
    <col min="15106" max="15106" width="15.42578125" style="83" customWidth="1"/>
    <col min="15107" max="15113" width="13.85546875" style="83" customWidth="1"/>
    <col min="15114" max="15114" width="9.5703125" style="83" bestFit="1" customWidth="1"/>
    <col min="15115" max="15360" width="9.140625" style="83"/>
    <col min="15361" max="15361" width="22.28515625" style="83" customWidth="1"/>
    <col min="15362" max="15362" width="15.42578125" style="83" customWidth="1"/>
    <col min="15363" max="15369" width="13.85546875" style="83" customWidth="1"/>
    <col min="15370" max="15370" width="9.5703125" style="83" bestFit="1" customWidth="1"/>
    <col min="15371" max="15616" width="9.140625" style="83"/>
    <col min="15617" max="15617" width="22.28515625" style="83" customWidth="1"/>
    <col min="15618" max="15618" width="15.42578125" style="83" customWidth="1"/>
    <col min="15619" max="15625" width="13.85546875" style="83" customWidth="1"/>
    <col min="15626" max="15626" width="9.5703125" style="83" bestFit="1" customWidth="1"/>
    <col min="15627" max="15872" width="9.140625" style="83"/>
    <col min="15873" max="15873" width="22.28515625" style="83" customWidth="1"/>
    <col min="15874" max="15874" width="15.42578125" style="83" customWidth="1"/>
    <col min="15875" max="15881" width="13.85546875" style="83" customWidth="1"/>
    <col min="15882" max="15882" width="9.5703125" style="83" bestFit="1" customWidth="1"/>
    <col min="15883" max="16128" width="9.140625" style="83"/>
    <col min="16129" max="16129" width="22.28515625" style="83" customWidth="1"/>
    <col min="16130" max="16130" width="15.42578125" style="83" customWidth="1"/>
    <col min="16131" max="16137" width="13.85546875" style="83" customWidth="1"/>
    <col min="16138" max="16138" width="9.5703125" style="83" bestFit="1" customWidth="1"/>
    <col min="16139" max="16384" width="9.140625" style="83"/>
  </cols>
  <sheetData>
    <row r="1" spans="1:13" ht="22.5" customHeight="1" x14ac:dyDescent="0.2">
      <c r="A1" s="349" t="s">
        <v>104</v>
      </c>
      <c r="B1" s="349"/>
      <c r="C1" s="349"/>
      <c r="D1" s="349"/>
      <c r="E1" s="349"/>
      <c r="F1" s="349"/>
      <c r="G1" s="349"/>
      <c r="H1" s="349"/>
      <c r="I1" s="349"/>
    </row>
    <row r="2" spans="1:13" ht="15" x14ac:dyDescent="0.2">
      <c r="A2" s="84"/>
      <c r="B2" s="85"/>
      <c r="C2" s="85"/>
      <c r="D2" s="85"/>
      <c r="E2" s="85"/>
      <c r="F2" s="85"/>
      <c r="G2" s="85"/>
      <c r="H2" s="85"/>
      <c r="I2" s="85"/>
    </row>
    <row r="3" spans="1:13" s="89" customFormat="1" ht="11.25" x14ac:dyDescent="0.2">
      <c r="A3" s="86"/>
      <c r="B3" s="87"/>
      <c r="C3" s="87"/>
      <c r="D3" s="87"/>
      <c r="E3" s="87"/>
      <c r="F3" s="87"/>
      <c r="G3" s="87"/>
      <c r="H3" s="87"/>
      <c r="I3" s="88" t="s">
        <v>105</v>
      </c>
    </row>
    <row r="4" spans="1:13" ht="12.75" customHeight="1" x14ac:dyDescent="0.2">
      <c r="A4" s="350"/>
      <c r="B4" s="351" t="s">
        <v>106</v>
      </c>
      <c r="C4" s="352" t="s">
        <v>78</v>
      </c>
      <c r="D4" s="353"/>
      <c r="E4" s="353"/>
      <c r="F4" s="353"/>
      <c r="G4" s="353"/>
      <c r="H4" s="353"/>
      <c r="I4" s="353"/>
    </row>
    <row r="5" spans="1:13" ht="26.25" customHeight="1" x14ac:dyDescent="0.2">
      <c r="A5" s="350"/>
      <c r="B5" s="351"/>
      <c r="C5" s="90" t="s">
        <v>107</v>
      </c>
      <c r="D5" s="90" t="s">
        <v>108</v>
      </c>
      <c r="E5" s="90" t="s">
        <v>109</v>
      </c>
      <c r="F5" s="90" t="s">
        <v>110</v>
      </c>
      <c r="G5" s="90" t="s">
        <v>111</v>
      </c>
      <c r="H5" s="91" t="s">
        <v>112</v>
      </c>
      <c r="I5" s="91" t="s">
        <v>113</v>
      </c>
    </row>
    <row r="6" spans="1:13" s="93" customFormat="1" ht="12.75" customHeight="1" x14ac:dyDescent="0.25">
      <c r="A6" s="72" t="s">
        <v>83</v>
      </c>
      <c r="B6" s="99">
        <f>SUM(C6:I6)</f>
        <v>396794.14999999997</v>
      </c>
      <c r="C6" s="74">
        <f>SUM(C7:C26)</f>
        <v>157736.87999999998</v>
      </c>
      <c r="D6" s="74">
        <f t="shared" ref="D6:I6" si="0">SUM(D7:D26)</f>
        <v>48099.450000000004</v>
      </c>
      <c r="E6" s="74">
        <f t="shared" si="0"/>
        <v>5019.08</v>
      </c>
      <c r="F6" s="74">
        <f t="shared" si="0"/>
        <v>17853.690000000002</v>
      </c>
      <c r="G6" s="74">
        <f t="shared" si="0"/>
        <v>55102.139999999992</v>
      </c>
      <c r="H6" s="74">
        <f t="shared" si="0"/>
        <v>3850.2200000000003</v>
      </c>
      <c r="I6" s="74">
        <f t="shared" si="0"/>
        <v>109132.69</v>
      </c>
      <c r="J6" s="92"/>
    </row>
    <row r="7" spans="1:13" s="93" customFormat="1" ht="12.75" customHeight="1" x14ac:dyDescent="0.25">
      <c r="A7" s="77" t="s">
        <v>84</v>
      </c>
      <c r="B7" s="101">
        <f t="shared" ref="B7:B26" si="1">SUM(C7:I7)</f>
        <v>21154.11</v>
      </c>
      <c r="C7" s="74">
        <v>7083.13</v>
      </c>
      <c r="D7" s="74">
        <v>2447.39</v>
      </c>
      <c r="E7" s="74">
        <v>282.10000000000002</v>
      </c>
      <c r="F7" s="74">
        <v>372.3</v>
      </c>
      <c r="G7" s="74">
        <v>5283.79</v>
      </c>
      <c r="H7" s="74" t="s">
        <v>181</v>
      </c>
      <c r="I7" s="74">
        <v>5685.4</v>
      </c>
      <c r="J7" s="92"/>
    </row>
    <row r="8" spans="1:13" ht="12.75" customHeight="1" x14ac:dyDescent="0.25">
      <c r="A8" s="78" t="s">
        <v>85</v>
      </c>
      <c r="B8" s="101">
        <f t="shared" si="1"/>
        <v>47741.94</v>
      </c>
      <c r="C8" s="74">
        <v>11261.03</v>
      </c>
      <c r="D8" s="74">
        <v>1835.81</v>
      </c>
      <c r="E8" s="74">
        <v>76.099999999999994</v>
      </c>
      <c r="F8" s="74">
        <v>1403.33</v>
      </c>
      <c r="G8" s="74">
        <v>3646.47</v>
      </c>
      <c r="H8" s="74" t="s">
        <v>181</v>
      </c>
      <c r="I8" s="74">
        <v>29519.200000000001</v>
      </c>
      <c r="J8" s="92"/>
      <c r="K8" s="94"/>
    </row>
    <row r="9" spans="1:13" ht="12.75" customHeight="1" x14ac:dyDescent="0.25">
      <c r="A9" s="78" t="s">
        <v>86</v>
      </c>
      <c r="B9" s="101">
        <f t="shared" si="1"/>
        <v>25165.89</v>
      </c>
      <c r="C9" s="74">
        <v>15730.14</v>
      </c>
      <c r="D9" s="74">
        <v>3997.71</v>
      </c>
      <c r="E9" s="74">
        <v>469.7</v>
      </c>
      <c r="F9" s="74">
        <v>257.2</v>
      </c>
      <c r="G9" s="74">
        <v>3924.94</v>
      </c>
      <c r="H9" s="74">
        <v>583</v>
      </c>
      <c r="I9" s="74">
        <v>203.2</v>
      </c>
      <c r="J9" s="92"/>
      <c r="K9" s="94"/>
    </row>
    <row r="10" spans="1:13" ht="12.75" customHeight="1" x14ac:dyDescent="0.25">
      <c r="A10" s="78" t="s">
        <v>87</v>
      </c>
      <c r="B10" s="101">
        <f t="shared" si="1"/>
        <v>59050.479999999996</v>
      </c>
      <c r="C10" s="74">
        <v>14911.78</v>
      </c>
      <c r="D10" s="74">
        <v>5100.87</v>
      </c>
      <c r="E10" s="74">
        <v>96.73</v>
      </c>
      <c r="F10" s="74">
        <v>314.18</v>
      </c>
      <c r="G10" s="74">
        <v>4099.42</v>
      </c>
      <c r="H10" s="74">
        <v>48.8</v>
      </c>
      <c r="I10" s="74">
        <v>34478.699999999997</v>
      </c>
      <c r="J10" s="92"/>
      <c r="K10" s="94"/>
    </row>
    <row r="11" spans="1:13" ht="12.75" customHeight="1" x14ac:dyDescent="0.25">
      <c r="A11" s="78" t="s">
        <v>88</v>
      </c>
      <c r="B11" s="101">
        <f t="shared" si="1"/>
        <v>10069.249999999998</v>
      </c>
      <c r="C11" s="74">
        <v>4617.9799999999996</v>
      </c>
      <c r="D11" s="74">
        <v>1677.56</v>
      </c>
      <c r="E11" s="74">
        <v>403.3</v>
      </c>
      <c r="F11" s="74">
        <v>7.14</v>
      </c>
      <c r="G11" s="74">
        <v>2173.8000000000002</v>
      </c>
      <c r="H11" s="74">
        <v>1189.47</v>
      </c>
      <c r="I11" s="74" t="s">
        <v>181</v>
      </c>
      <c r="J11" s="92"/>
      <c r="K11" s="94"/>
    </row>
    <row r="12" spans="1:13" ht="12.75" customHeight="1" x14ac:dyDescent="0.25">
      <c r="A12" s="78" t="s">
        <v>89</v>
      </c>
      <c r="B12" s="101">
        <f t="shared" si="1"/>
        <v>19118.96</v>
      </c>
      <c r="C12" s="74">
        <v>10741.93</v>
      </c>
      <c r="D12" s="74">
        <v>1860.37</v>
      </c>
      <c r="E12" s="74">
        <v>359.44</v>
      </c>
      <c r="F12" s="74">
        <v>550.4</v>
      </c>
      <c r="G12" s="74">
        <v>2701.27</v>
      </c>
      <c r="H12" s="74">
        <v>20.6</v>
      </c>
      <c r="I12" s="74">
        <v>2884.95</v>
      </c>
      <c r="J12" s="92"/>
      <c r="K12" s="94"/>
      <c r="M12" s="95"/>
    </row>
    <row r="13" spans="1:13" ht="12.75" customHeight="1" x14ac:dyDescent="0.25">
      <c r="A13" s="78" t="s">
        <v>90</v>
      </c>
      <c r="B13" s="101">
        <f t="shared" si="1"/>
        <v>24193.129999999997</v>
      </c>
      <c r="C13" s="74">
        <v>9730.19</v>
      </c>
      <c r="D13" s="74">
        <v>5333.33</v>
      </c>
      <c r="E13" s="74">
        <v>461.8</v>
      </c>
      <c r="F13" s="74">
        <v>103.1</v>
      </c>
      <c r="G13" s="74">
        <v>3849.46</v>
      </c>
      <c r="H13" s="74">
        <v>201.1</v>
      </c>
      <c r="I13" s="74">
        <v>4514.1499999999996</v>
      </c>
      <c r="J13" s="92"/>
      <c r="K13" s="94"/>
    </row>
    <row r="14" spans="1:13" ht="12.75" customHeight="1" x14ac:dyDescent="0.25">
      <c r="A14" s="78" t="s">
        <v>91</v>
      </c>
      <c r="B14" s="101">
        <f t="shared" si="1"/>
        <v>20627.52</v>
      </c>
      <c r="C14" s="74">
        <v>11406.82</v>
      </c>
      <c r="D14" s="74">
        <v>4092.95</v>
      </c>
      <c r="E14" s="74">
        <v>392.3</v>
      </c>
      <c r="F14" s="74">
        <v>810.65</v>
      </c>
      <c r="G14" s="74">
        <v>3660.2</v>
      </c>
      <c r="H14" s="74">
        <v>13.1</v>
      </c>
      <c r="I14" s="74">
        <v>251.5</v>
      </c>
      <c r="J14" s="92"/>
      <c r="K14" s="94"/>
    </row>
    <row r="15" spans="1:13" ht="12.75" customHeight="1" x14ac:dyDescent="0.25">
      <c r="A15" s="78" t="s">
        <v>92</v>
      </c>
      <c r="B15" s="101">
        <f t="shared" si="1"/>
        <v>16228.5</v>
      </c>
      <c r="C15" s="74">
        <v>6246.37</v>
      </c>
      <c r="D15" s="74">
        <v>1368.89</v>
      </c>
      <c r="E15" s="74">
        <v>349.7</v>
      </c>
      <c r="F15" s="74">
        <v>2123.31</v>
      </c>
      <c r="G15" s="74">
        <v>3181.77</v>
      </c>
      <c r="H15" s="74">
        <v>11.5</v>
      </c>
      <c r="I15" s="74">
        <v>2946.96</v>
      </c>
      <c r="J15" s="92"/>
      <c r="K15" s="94"/>
    </row>
    <row r="16" spans="1:13" ht="12.75" customHeight="1" x14ac:dyDescent="0.25">
      <c r="A16" s="78" t="s">
        <v>93</v>
      </c>
      <c r="B16" s="101">
        <f t="shared" si="1"/>
        <v>17190.05</v>
      </c>
      <c r="C16" s="74">
        <v>10240.65</v>
      </c>
      <c r="D16" s="74">
        <v>577.53</v>
      </c>
      <c r="E16" s="74">
        <v>55.99</v>
      </c>
      <c r="F16" s="74">
        <v>1459.05</v>
      </c>
      <c r="G16" s="74">
        <v>1203.7</v>
      </c>
      <c r="H16" s="74" t="s">
        <v>181</v>
      </c>
      <c r="I16" s="74">
        <v>3653.13</v>
      </c>
      <c r="J16" s="92"/>
      <c r="K16" s="94"/>
    </row>
    <row r="17" spans="1:12" ht="12.75" customHeight="1" x14ac:dyDescent="0.25">
      <c r="A17" s="78" t="s">
        <v>94</v>
      </c>
      <c r="B17" s="101">
        <f t="shared" si="1"/>
        <v>8397.2500000000018</v>
      </c>
      <c r="C17" s="74">
        <v>3511.23</v>
      </c>
      <c r="D17" s="74">
        <v>950.65</v>
      </c>
      <c r="E17" s="74">
        <v>507.8</v>
      </c>
      <c r="F17" s="74">
        <v>76.099999999999994</v>
      </c>
      <c r="G17" s="74">
        <v>2291.7600000000002</v>
      </c>
      <c r="H17" s="74">
        <v>1052.43</v>
      </c>
      <c r="I17" s="74">
        <v>7.28</v>
      </c>
      <c r="J17" s="92"/>
      <c r="K17" s="94"/>
    </row>
    <row r="18" spans="1:12" ht="12.75" customHeight="1" x14ac:dyDescent="0.25">
      <c r="A18" s="78" t="s">
        <v>95</v>
      </c>
      <c r="B18" s="101">
        <f t="shared" si="1"/>
        <v>3743.6400000000003</v>
      </c>
      <c r="C18" s="74">
        <v>319.39999999999998</v>
      </c>
      <c r="D18" s="74">
        <v>307.64</v>
      </c>
      <c r="E18" s="74">
        <v>161.47</v>
      </c>
      <c r="F18" s="74" t="s">
        <v>181</v>
      </c>
      <c r="G18" s="74">
        <v>276.60000000000002</v>
      </c>
      <c r="H18" s="74">
        <v>518</v>
      </c>
      <c r="I18" s="74">
        <v>2160.5300000000002</v>
      </c>
      <c r="J18" s="92"/>
      <c r="K18" s="94"/>
    </row>
    <row r="19" spans="1:12" ht="12.75" customHeight="1" x14ac:dyDescent="0.25">
      <c r="A19" s="78" t="s">
        <v>96</v>
      </c>
      <c r="B19" s="101">
        <f t="shared" si="1"/>
        <v>19022.059999999998</v>
      </c>
      <c r="C19" s="74">
        <v>8002.21</v>
      </c>
      <c r="D19" s="74">
        <v>1145.1300000000001</v>
      </c>
      <c r="E19" s="74">
        <v>139.80000000000001</v>
      </c>
      <c r="F19" s="74">
        <v>4504.5200000000004</v>
      </c>
      <c r="G19" s="74">
        <v>4335.41</v>
      </c>
      <c r="H19" s="74">
        <v>0.42</v>
      </c>
      <c r="I19" s="74">
        <v>894.57</v>
      </c>
      <c r="J19" s="92"/>
      <c r="K19" s="94"/>
      <c r="L19" s="95"/>
    </row>
    <row r="20" spans="1:12" ht="12.75" customHeight="1" x14ac:dyDescent="0.25">
      <c r="A20" s="78" t="s">
        <v>97</v>
      </c>
      <c r="B20" s="101">
        <f t="shared" si="1"/>
        <v>16138.739999999998</v>
      </c>
      <c r="C20" s="74">
        <v>8273.25</v>
      </c>
      <c r="D20" s="74">
        <v>533.24</v>
      </c>
      <c r="E20" s="74">
        <v>21.05</v>
      </c>
      <c r="F20" s="74">
        <v>4776.88</v>
      </c>
      <c r="G20" s="74">
        <v>1742.8</v>
      </c>
      <c r="H20" s="74" t="s">
        <v>181</v>
      </c>
      <c r="I20" s="74">
        <v>791.52</v>
      </c>
      <c r="J20" s="92"/>
      <c r="K20" s="94"/>
    </row>
    <row r="21" spans="1:12" ht="12.75" customHeight="1" x14ac:dyDescent="0.25">
      <c r="A21" s="78" t="s">
        <v>98</v>
      </c>
      <c r="B21" s="101">
        <f t="shared" si="1"/>
        <v>48394.890000000014</v>
      </c>
      <c r="C21" s="74">
        <v>24423.84</v>
      </c>
      <c r="D21" s="74">
        <v>14115.53</v>
      </c>
      <c r="E21" s="74">
        <v>482.4</v>
      </c>
      <c r="F21" s="74">
        <v>5.4</v>
      </c>
      <c r="G21" s="74">
        <v>7043.8</v>
      </c>
      <c r="H21" s="74">
        <v>211.8</v>
      </c>
      <c r="I21" s="74">
        <v>2112.12</v>
      </c>
      <c r="J21" s="92"/>
      <c r="K21" s="94"/>
    </row>
    <row r="22" spans="1:12" ht="12.75" customHeight="1" x14ac:dyDescent="0.25">
      <c r="A22" s="77" t="s">
        <v>99</v>
      </c>
      <c r="B22" s="101">
        <f t="shared" si="1"/>
        <v>6446.05</v>
      </c>
      <c r="C22" s="74">
        <v>2152.75</v>
      </c>
      <c r="D22" s="74">
        <v>656.8</v>
      </c>
      <c r="E22" s="74">
        <v>289.39999999999998</v>
      </c>
      <c r="F22" s="74">
        <v>5</v>
      </c>
      <c r="G22" s="74">
        <v>3342.1</v>
      </c>
      <c r="H22" s="74" t="s">
        <v>181</v>
      </c>
      <c r="I22" s="74" t="s">
        <v>181</v>
      </c>
      <c r="J22" s="92"/>
      <c r="K22" s="94"/>
    </row>
    <row r="23" spans="1:12" ht="12.75" customHeight="1" x14ac:dyDescent="0.25">
      <c r="A23" s="78" t="s">
        <v>100</v>
      </c>
      <c r="B23" s="101">
        <f t="shared" si="1"/>
        <v>31563.31</v>
      </c>
      <c r="C23" s="74">
        <v>7186.76</v>
      </c>
      <c r="D23" s="74">
        <v>1837.85</v>
      </c>
      <c r="E23" s="74">
        <v>468.6</v>
      </c>
      <c r="F23" s="74">
        <v>1076.73</v>
      </c>
      <c r="G23" s="74">
        <v>2067.42</v>
      </c>
      <c r="H23" s="74" t="s">
        <v>181</v>
      </c>
      <c r="I23" s="74">
        <v>18925.95</v>
      </c>
      <c r="J23" s="92"/>
      <c r="K23" s="94"/>
    </row>
    <row r="24" spans="1:12" ht="12.75" customHeight="1" x14ac:dyDescent="0.25">
      <c r="A24" s="78" t="s">
        <v>101</v>
      </c>
      <c r="B24" s="101">
        <f t="shared" si="1"/>
        <v>21.6</v>
      </c>
      <c r="C24" s="74">
        <v>9.3000000000000007</v>
      </c>
      <c r="D24" s="74">
        <v>2.1</v>
      </c>
      <c r="E24" s="74">
        <v>0.5</v>
      </c>
      <c r="F24" s="74" t="s">
        <v>181</v>
      </c>
      <c r="G24" s="74">
        <v>9.6</v>
      </c>
      <c r="H24" s="74" t="s">
        <v>181</v>
      </c>
      <c r="I24" s="74">
        <v>0.1</v>
      </c>
      <c r="J24" s="92"/>
      <c r="K24" s="94"/>
    </row>
    <row r="25" spans="1:12" ht="12.75" customHeight="1" x14ac:dyDescent="0.25">
      <c r="A25" s="78" t="s">
        <v>102</v>
      </c>
      <c r="B25" s="101">
        <f t="shared" si="1"/>
        <v>9.7999999999999989</v>
      </c>
      <c r="C25" s="74">
        <v>8.3000000000000007</v>
      </c>
      <c r="D25" s="74">
        <v>0.2</v>
      </c>
      <c r="E25" s="74">
        <v>0.2</v>
      </c>
      <c r="F25" s="74" t="s">
        <v>181</v>
      </c>
      <c r="G25" s="74">
        <v>0.7</v>
      </c>
      <c r="H25" s="74" t="s">
        <v>181</v>
      </c>
      <c r="I25" s="74">
        <v>0.4</v>
      </c>
      <c r="J25" s="92"/>
      <c r="K25" s="94"/>
    </row>
    <row r="26" spans="1:12" ht="12.75" customHeight="1" x14ac:dyDescent="0.25">
      <c r="A26" s="80" t="s">
        <v>103</v>
      </c>
      <c r="B26" s="82">
        <f t="shared" si="1"/>
        <v>2516.98</v>
      </c>
      <c r="C26" s="82">
        <v>1879.82</v>
      </c>
      <c r="D26" s="82">
        <v>257.89999999999998</v>
      </c>
      <c r="E26" s="82">
        <v>0.7</v>
      </c>
      <c r="F26" s="82">
        <v>8.4</v>
      </c>
      <c r="G26" s="82">
        <v>267.13</v>
      </c>
      <c r="H26" s="82" t="s">
        <v>181</v>
      </c>
      <c r="I26" s="82">
        <v>103.03</v>
      </c>
      <c r="J26" s="92"/>
      <c r="K26" s="94"/>
    </row>
    <row r="27" spans="1:12" x14ac:dyDescent="0.2">
      <c r="B27" s="95"/>
    </row>
    <row r="28" spans="1:12" x14ac:dyDescent="0.2">
      <c r="A28" s="244"/>
      <c r="C28" s="95"/>
    </row>
    <row r="29" spans="1:12" x14ac:dyDescent="0.2">
      <c r="C29" s="95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Normal="100"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4" width="8.7109375" style="5" customWidth="1"/>
    <col min="5" max="6" width="9.85546875" style="5" customWidth="1"/>
    <col min="7" max="7" width="8.42578125" style="5" customWidth="1"/>
    <col min="8" max="9" width="9.85546875" style="5" customWidth="1"/>
    <col min="10" max="10" width="8.7109375" style="5" customWidth="1"/>
    <col min="11" max="11" width="9.5703125" style="5" customWidth="1"/>
    <col min="12" max="13" width="9" style="5" customWidth="1"/>
    <col min="14" max="14" width="8.28515625" style="5" customWidth="1"/>
    <col min="15" max="15" width="10.85546875" style="5" customWidth="1"/>
    <col min="16" max="256" width="9.140625" style="5"/>
    <col min="257" max="257" width="21.7109375" style="5" customWidth="1"/>
    <col min="258" max="258" width="11.85546875" style="5" customWidth="1"/>
    <col min="259" max="259" width="10" style="5" customWidth="1"/>
    <col min="260" max="260" width="8.7109375" style="5" customWidth="1"/>
    <col min="261" max="262" width="9.85546875" style="5" customWidth="1"/>
    <col min="263" max="263" width="8.42578125" style="5" customWidth="1"/>
    <col min="264" max="265" width="9.85546875" style="5" customWidth="1"/>
    <col min="266" max="266" width="8.7109375" style="5" customWidth="1"/>
    <col min="267" max="267" width="9.5703125" style="5" customWidth="1"/>
    <col min="268" max="269" width="9" style="5" customWidth="1"/>
    <col min="270" max="270" width="5.5703125" style="5" customWidth="1"/>
    <col min="271" max="271" width="10.85546875" style="5" customWidth="1"/>
    <col min="272" max="512" width="9.140625" style="5"/>
    <col min="513" max="513" width="21.7109375" style="5" customWidth="1"/>
    <col min="514" max="514" width="11.85546875" style="5" customWidth="1"/>
    <col min="515" max="515" width="10" style="5" customWidth="1"/>
    <col min="516" max="516" width="8.7109375" style="5" customWidth="1"/>
    <col min="517" max="518" width="9.85546875" style="5" customWidth="1"/>
    <col min="519" max="519" width="8.42578125" style="5" customWidth="1"/>
    <col min="520" max="521" width="9.85546875" style="5" customWidth="1"/>
    <col min="522" max="522" width="8.7109375" style="5" customWidth="1"/>
    <col min="523" max="523" width="9.5703125" style="5" customWidth="1"/>
    <col min="524" max="525" width="9" style="5" customWidth="1"/>
    <col min="526" max="526" width="5.5703125" style="5" customWidth="1"/>
    <col min="527" max="527" width="10.85546875" style="5" customWidth="1"/>
    <col min="528" max="768" width="9.140625" style="5"/>
    <col min="769" max="769" width="21.7109375" style="5" customWidth="1"/>
    <col min="770" max="770" width="11.85546875" style="5" customWidth="1"/>
    <col min="771" max="771" width="10" style="5" customWidth="1"/>
    <col min="772" max="772" width="8.7109375" style="5" customWidth="1"/>
    <col min="773" max="774" width="9.85546875" style="5" customWidth="1"/>
    <col min="775" max="775" width="8.42578125" style="5" customWidth="1"/>
    <col min="776" max="777" width="9.85546875" style="5" customWidth="1"/>
    <col min="778" max="778" width="8.7109375" style="5" customWidth="1"/>
    <col min="779" max="779" width="9.5703125" style="5" customWidth="1"/>
    <col min="780" max="781" width="9" style="5" customWidth="1"/>
    <col min="782" max="782" width="5.5703125" style="5" customWidth="1"/>
    <col min="783" max="783" width="10.85546875" style="5" customWidth="1"/>
    <col min="784" max="1024" width="9.140625" style="5"/>
    <col min="1025" max="1025" width="21.7109375" style="5" customWidth="1"/>
    <col min="1026" max="1026" width="11.85546875" style="5" customWidth="1"/>
    <col min="1027" max="1027" width="10" style="5" customWidth="1"/>
    <col min="1028" max="1028" width="8.7109375" style="5" customWidth="1"/>
    <col min="1029" max="1030" width="9.85546875" style="5" customWidth="1"/>
    <col min="1031" max="1031" width="8.42578125" style="5" customWidth="1"/>
    <col min="1032" max="1033" width="9.85546875" style="5" customWidth="1"/>
    <col min="1034" max="1034" width="8.7109375" style="5" customWidth="1"/>
    <col min="1035" max="1035" width="9.5703125" style="5" customWidth="1"/>
    <col min="1036" max="1037" width="9" style="5" customWidth="1"/>
    <col min="1038" max="1038" width="5.5703125" style="5" customWidth="1"/>
    <col min="1039" max="1039" width="10.85546875" style="5" customWidth="1"/>
    <col min="1040" max="1280" width="9.140625" style="5"/>
    <col min="1281" max="1281" width="21.7109375" style="5" customWidth="1"/>
    <col min="1282" max="1282" width="11.85546875" style="5" customWidth="1"/>
    <col min="1283" max="1283" width="10" style="5" customWidth="1"/>
    <col min="1284" max="1284" width="8.7109375" style="5" customWidth="1"/>
    <col min="1285" max="1286" width="9.85546875" style="5" customWidth="1"/>
    <col min="1287" max="1287" width="8.42578125" style="5" customWidth="1"/>
    <col min="1288" max="1289" width="9.85546875" style="5" customWidth="1"/>
    <col min="1290" max="1290" width="8.7109375" style="5" customWidth="1"/>
    <col min="1291" max="1291" width="9.5703125" style="5" customWidth="1"/>
    <col min="1292" max="1293" width="9" style="5" customWidth="1"/>
    <col min="1294" max="1294" width="5.5703125" style="5" customWidth="1"/>
    <col min="1295" max="1295" width="10.85546875" style="5" customWidth="1"/>
    <col min="1296" max="1536" width="9.140625" style="5"/>
    <col min="1537" max="1537" width="21.7109375" style="5" customWidth="1"/>
    <col min="1538" max="1538" width="11.85546875" style="5" customWidth="1"/>
    <col min="1539" max="1539" width="10" style="5" customWidth="1"/>
    <col min="1540" max="1540" width="8.7109375" style="5" customWidth="1"/>
    <col min="1541" max="1542" width="9.85546875" style="5" customWidth="1"/>
    <col min="1543" max="1543" width="8.42578125" style="5" customWidth="1"/>
    <col min="1544" max="1545" width="9.85546875" style="5" customWidth="1"/>
    <col min="1546" max="1546" width="8.7109375" style="5" customWidth="1"/>
    <col min="1547" max="1547" width="9.5703125" style="5" customWidth="1"/>
    <col min="1548" max="1549" width="9" style="5" customWidth="1"/>
    <col min="1550" max="1550" width="5.5703125" style="5" customWidth="1"/>
    <col min="1551" max="1551" width="10.85546875" style="5" customWidth="1"/>
    <col min="1552" max="1792" width="9.140625" style="5"/>
    <col min="1793" max="1793" width="21.7109375" style="5" customWidth="1"/>
    <col min="1794" max="1794" width="11.85546875" style="5" customWidth="1"/>
    <col min="1795" max="1795" width="10" style="5" customWidth="1"/>
    <col min="1796" max="1796" width="8.7109375" style="5" customWidth="1"/>
    <col min="1797" max="1798" width="9.85546875" style="5" customWidth="1"/>
    <col min="1799" max="1799" width="8.42578125" style="5" customWidth="1"/>
    <col min="1800" max="1801" width="9.85546875" style="5" customWidth="1"/>
    <col min="1802" max="1802" width="8.7109375" style="5" customWidth="1"/>
    <col min="1803" max="1803" width="9.5703125" style="5" customWidth="1"/>
    <col min="1804" max="1805" width="9" style="5" customWidth="1"/>
    <col min="1806" max="1806" width="5.5703125" style="5" customWidth="1"/>
    <col min="1807" max="1807" width="10.85546875" style="5" customWidth="1"/>
    <col min="1808" max="2048" width="9.140625" style="5"/>
    <col min="2049" max="2049" width="21.7109375" style="5" customWidth="1"/>
    <col min="2050" max="2050" width="11.85546875" style="5" customWidth="1"/>
    <col min="2051" max="2051" width="10" style="5" customWidth="1"/>
    <col min="2052" max="2052" width="8.7109375" style="5" customWidth="1"/>
    <col min="2053" max="2054" width="9.85546875" style="5" customWidth="1"/>
    <col min="2055" max="2055" width="8.42578125" style="5" customWidth="1"/>
    <col min="2056" max="2057" width="9.85546875" style="5" customWidth="1"/>
    <col min="2058" max="2058" width="8.7109375" style="5" customWidth="1"/>
    <col min="2059" max="2059" width="9.5703125" style="5" customWidth="1"/>
    <col min="2060" max="2061" width="9" style="5" customWidth="1"/>
    <col min="2062" max="2062" width="5.5703125" style="5" customWidth="1"/>
    <col min="2063" max="2063" width="10.85546875" style="5" customWidth="1"/>
    <col min="2064" max="2304" width="9.140625" style="5"/>
    <col min="2305" max="2305" width="21.7109375" style="5" customWidth="1"/>
    <col min="2306" max="2306" width="11.85546875" style="5" customWidth="1"/>
    <col min="2307" max="2307" width="10" style="5" customWidth="1"/>
    <col min="2308" max="2308" width="8.7109375" style="5" customWidth="1"/>
    <col min="2309" max="2310" width="9.85546875" style="5" customWidth="1"/>
    <col min="2311" max="2311" width="8.42578125" style="5" customWidth="1"/>
    <col min="2312" max="2313" width="9.85546875" style="5" customWidth="1"/>
    <col min="2314" max="2314" width="8.7109375" style="5" customWidth="1"/>
    <col min="2315" max="2315" width="9.5703125" style="5" customWidth="1"/>
    <col min="2316" max="2317" width="9" style="5" customWidth="1"/>
    <col min="2318" max="2318" width="5.5703125" style="5" customWidth="1"/>
    <col min="2319" max="2319" width="10.85546875" style="5" customWidth="1"/>
    <col min="2320" max="2560" width="9.140625" style="5"/>
    <col min="2561" max="2561" width="21.7109375" style="5" customWidth="1"/>
    <col min="2562" max="2562" width="11.85546875" style="5" customWidth="1"/>
    <col min="2563" max="2563" width="10" style="5" customWidth="1"/>
    <col min="2564" max="2564" width="8.7109375" style="5" customWidth="1"/>
    <col min="2565" max="2566" width="9.85546875" style="5" customWidth="1"/>
    <col min="2567" max="2567" width="8.42578125" style="5" customWidth="1"/>
    <col min="2568" max="2569" width="9.85546875" style="5" customWidth="1"/>
    <col min="2570" max="2570" width="8.7109375" style="5" customWidth="1"/>
    <col min="2571" max="2571" width="9.5703125" style="5" customWidth="1"/>
    <col min="2572" max="2573" width="9" style="5" customWidth="1"/>
    <col min="2574" max="2574" width="5.5703125" style="5" customWidth="1"/>
    <col min="2575" max="2575" width="10.85546875" style="5" customWidth="1"/>
    <col min="2576" max="2816" width="9.140625" style="5"/>
    <col min="2817" max="2817" width="21.7109375" style="5" customWidth="1"/>
    <col min="2818" max="2818" width="11.85546875" style="5" customWidth="1"/>
    <col min="2819" max="2819" width="10" style="5" customWidth="1"/>
    <col min="2820" max="2820" width="8.7109375" style="5" customWidth="1"/>
    <col min="2821" max="2822" width="9.85546875" style="5" customWidth="1"/>
    <col min="2823" max="2823" width="8.42578125" style="5" customWidth="1"/>
    <col min="2824" max="2825" width="9.85546875" style="5" customWidth="1"/>
    <col min="2826" max="2826" width="8.7109375" style="5" customWidth="1"/>
    <col min="2827" max="2827" width="9.5703125" style="5" customWidth="1"/>
    <col min="2828" max="2829" width="9" style="5" customWidth="1"/>
    <col min="2830" max="2830" width="5.5703125" style="5" customWidth="1"/>
    <col min="2831" max="2831" width="10.85546875" style="5" customWidth="1"/>
    <col min="2832" max="3072" width="9.140625" style="5"/>
    <col min="3073" max="3073" width="21.7109375" style="5" customWidth="1"/>
    <col min="3074" max="3074" width="11.85546875" style="5" customWidth="1"/>
    <col min="3075" max="3075" width="10" style="5" customWidth="1"/>
    <col min="3076" max="3076" width="8.7109375" style="5" customWidth="1"/>
    <col min="3077" max="3078" width="9.85546875" style="5" customWidth="1"/>
    <col min="3079" max="3079" width="8.42578125" style="5" customWidth="1"/>
    <col min="3080" max="3081" width="9.85546875" style="5" customWidth="1"/>
    <col min="3082" max="3082" width="8.7109375" style="5" customWidth="1"/>
    <col min="3083" max="3083" width="9.5703125" style="5" customWidth="1"/>
    <col min="3084" max="3085" width="9" style="5" customWidth="1"/>
    <col min="3086" max="3086" width="5.5703125" style="5" customWidth="1"/>
    <col min="3087" max="3087" width="10.85546875" style="5" customWidth="1"/>
    <col min="3088" max="3328" width="9.140625" style="5"/>
    <col min="3329" max="3329" width="21.7109375" style="5" customWidth="1"/>
    <col min="3330" max="3330" width="11.85546875" style="5" customWidth="1"/>
    <col min="3331" max="3331" width="10" style="5" customWidth="1"/>
    <col min="3332" max="3332" width="8.7109375" style="5" customWidth="1"/>
    <col min="3333" max="3334" width="9.85546875" style="5" customWidth="1"/>
    <col min="3335" max="3335" width="8.42578125" style="5" customWidth="1"/>
    <col min="3336" max="3337" width="9.85546875" style="5" customWidth="1"/>
    <col min="3338" max="3338" width="8.7109375" style="5" customWidth="1"/>
    <col min="3339" max="3339" width="9.5703125" style="5" customWidth="1"/>
    <col min="3340" max="3341" width="9" style="5" customWidth="1"/>
    <col min="3342" max="3342" width="5.5703125" style="5" customWidth="1"/>
    <col min="3343" max="3343" width="10.85546875" style="5" customWidth="1"/>
    <col min="3344" max="3584" width="9.140625" style="5"/>
    <col min="3585" max="3585" width="21.7109375" style="5" customWidth="1"/>
    <col min="3586" max="3586" width="11.85546875" style="5" customWidth="1"/>
    <col min="3587" max="3587" width="10" style="5" customWidth="1"/>
    <col min="3588" max="3588" width="8.7109375" style="5" customWidth="1"/>
    <col min="3589" max="3590" width="9.85546875" style="5" customWidth="1"/>
    <col min="3591" max="3591" width="8.42578125" style="5" customWidth="1"/>
    <col min="3592" max="3593" width="9.85546875" style="5" customWidth="1"/>
    <col min="3594" max="3594" width="8.7109375" style="5" customWidth="1"/>
    <col min="3595" max="3595" width="9.5703125" style="5" customWidth="1"/>
    <col min="3596" max="3597" width="9" style="5" customWidth="1"/>
    <col min="3598" max="3598" width="5.5703125" style="5" customWidth="1"/>
    <col min="3599" max="3599" width="10.85546875" style="5" customWidth="1"/>
    <col min="3600" max="3840" width="9.140625" style="5"/>
    <col min="3841" max="3841" width="21.7109375" style="5" customWidth="1"/>
    <col min="3842" max="3842" width="11.85546875" style="5" customWidth="1"/>
    <col min="3843" max="3843" width="10" style="5" customWidth="1"/>
    <col min="3844" max="3844" width="8.7109375" style="5" customWidth="1"/>
    <col min="3845" max="3846" width="9.85546875" style="5" customWidth="1"/>
    <col min="3847" max="3847" width="8.42578125" style="5" customWidth="1"/>
    <col min="3848" max="3849" width="9.85546875" style="5" customWidth="1"/>
    <col min="3850" max="3850" width="8.7109375" style="5" customWidth="1"/>
    <col min="3851" max="3851" width="9.5703125" style="5" customWidth="1"/>
    <col min="3852" max="3853" width="9" style="5" customWidth="1"/>
    <col min="3854" max="3854" width="5.5703125" style="5" customWidth="1"/>
    <col min="3855" max="3855" width="10.85546875" style="5" customWidth="1"/>
    <col min="3856" max="4096" width="9.140625" style="5"/>
    <col min="4097" max="4097" width="21.7109375" style="5" customWidth="1"/>
    <col min="4098" max="4098" width="11.85546875" style="5" customWidth="1"/>
    <col min="4099" max="4099" width="10" style="5" customWidth="1"/>
    <col min="4100" max="4100" width="8.7109375" style="5" customWidth="1"/>
    <col min="4101" max="4102" width="9.85546875" style="5" customWidth="1"/>
    <col min="4103" max="4103" width="8.42578125" style="5" customWidth="1"/>
    <col min="4104" max="4105" width="9.85546875" style="5" customWidth="1"/>
    <col min="4106" max="4106" width="8.7109375" style="5" customWidth="1"/>
    <col min="4107" max="4107" width="9.5703125" style="5" customWidth="1"/>
    <col min="4108" max="4109" width="9" style="5" customWidth="1"/>
    <col min="4110" max="4110" width="5.5703125" style="5" customWidth="1"/>
    <col min="4111" max="4111" width="10.85546875" style="5" customWidth="1"/>
    <col min="4112" max="4352" width="9.140625" style="5"/>
    <col min="4353" max="4353" width="21.7109375" style="5" customWidth="1"/>
    <col min="4354" max="4354" width="11.85546875" style="5" customWidth="1"/>
    <col min="4355" max="4355" width="10" style="5" customWidth="1"/>
    <col min="4356" max="4356" width="8.7109375" style="5" customWidth="1"/>
    <col min="4357" max="4358" width="9.85546875" style="5" customWidth="1"/>
    <col min="4359" max="4359" width="8.42578125" style="5" customWidth="1"/>
    <col min="4360" max="4361" width="9.85546875" style="5" customWidth="1"/>
    <col min="4362" max="4362" width="8.7109375" style="5" customWidth="1"/>
    <col min="4363" max="4363" width="9.5703125" style="5" customWidth="1"/>
    <col min="4364" max="4365" width="9" style="5" customWidth="1"/>
    <col min="4366" max="4366" width="5.5703125" style="5" customWidth="1"/>
    <col min="4367" max="4367" width="10.85546875" style="5" customWidth="1"/>
    <col min="4368" max="4608" width="9.140625" style="5"/>
    <col min="4609" max="4609" width="21.7109375" style="5" customWidth="1"/>
    <col min="4610" max="4610" width="11.85546875" style="5" customWidth="1"/>
    <col min="4611" max="4611" width="10" style="5" customWidth="1"/>
    <col min="4612" max="4612" width="8.7109375" style="5" customWidth="1"/>
    <col min="4613" max="4614" width="9.85546875" style="5" customWidth="1"/>
    <col min="4615" max="4615" width="8.42578125" style="5" customWidth="1"/>
    <col min="4616" max="4617" width="9.85546875" style="5" customWidth="1"/>
    <col min="4618" max="4618" width="8.7109375" style="5" customWidth="1"/>
    <col min="4619" max="4619" width="9.5703125" style="5" customWidth="1"/>
    <col min="4620" max="4621" width="9" style="5" customWidth="1"/>
    <col min="4622" max="4622" width="5.5703125" style="5" customWidth="1"/>
    <col min="4623" max="4623" width="10.85546875" style="5" customWidth="1"/>
    <col min="4624" max="4864" width="9.140625" style="5"/>
    <col min="4865" max="4865" width="21.7109375" style="5" customWidth="1"/>
    <col min="4866" max="4866" width="11.85546875" style="5" customWidth="1"/>
    <col min="4867" max="4867" width="10" style="5" customWidth="1"/>
    <col min="4868" max="4868" width="8.7109375" style="5" customWidth="1"/>
    <col min="4869" max="4870" width="9.85546875" style="5" customWidth="1"/>
    <col min="4871" max="4871" width="8.42578125" style="5" customWidth="1"/>
    <col min="4872" max="4873" width="9.85546875" style="5" customWidth="1"/>
    <col min="4874" max="4874" width="8.7109375" style="5" customWidth="1"/>
    <col min="4875" max="4875" width="9.5703125" style="5" customWidth="1"/>
    <col min="4876" max="4877" width="9" style="5" customWidth="1"/>
    <col min="4878" max="4878" width="5.5703125" style="5" customWidth="1"/>
    <col min="4879" max="4879" width="10.85546875" style="5" customWidth="1"/>
    <col min="4880" max="5120" width="9.140625" style="5"/>
    <col min="5121" max="5121" width="21.7109375" style="5" customWidth="1"/>
    <col min="5122" max="5122" width="11.85546875" style="5" customWidth="1"/>
    <col min="5123" max="5123" width="10" style="5" customWidth="1"/>
    <col min="5124" max="5124" width="8.7109375" style="5" customWidth="1"/>
    <col min="5125" max="5126" width="9.85546875" style="5" customWidth="1"/>
    <col min="5127" max="5127" width="8.42578125" style="5" customWidth="1"/>
    <col min="5128" max="5129" width="9.85546875" style="5" customWidth="1"/>
    <col min="5130" max="5130" width="8.7109375" style="5" customWidth="1"/>
    <col min="5131" max="5131" width="9.5703125" style="5" customWidth="1"/>
    <col min="5132" max="5133" width="9" style="5" customWidth="1"/>
    <col min="5134" max="5134" width="5.5703125" style="5" customWidth="1"/>
    <col min="5135" max="5135" width="10.85546875" style="5" customWidth="1"/>
    <col min="5136" max="5376" width="9.140625" style="5"/>
    <col min="5377" max="5377" width="21.7109375" style="5" customWidth="1"/>
    <col min="5378" max="5378" width="11.85546875" style="5" customWidth="1"/>
    <col min="5379" max="5379" width="10" style="5" customWidth="1"/>
    <col min="5380" max="5380" width="8.7109375" style="5" customWidth="1"/>
    <col min="5381" max="5382" width="9.85546875" style="5" customWidth="1"/>
    <col min="5383" max="5383" width="8.42578125" style="5" customWidth="1"/>
    <col min="5384" max="5385" width="9.85546875" style="5" customWidth="1"/>
    <col min="5386" max="5386" width="8.7109375" style="5" customWidth="1"/>
    <col min="5387" max="5387" width="9.5703125" style="5" customWidth="1"/>
    <col min="5388" max="5389" width="9" style="5" customWidth="1"/>
    <col min="5390" max="5390" width="5.5703125" style="5" customWidth="1"/>
    <col min="5391" max="5391" width="10.85546875" style="5" customWidth="1"/>
    <col min="5392" max="5632" width="9.140625" style="5"/>
    <col min="5633" max="5633" width="21.7109375" style="5" customWidth="1"/>
    <col min="5634" max="5634" width="11.85546875" style="5" customWidth="1"/>
    <col min="5635" max="5635" width="10" style="5" customWidth="1"/>
    <col min="5636" max="5636" width="8.7109375" style="5" customWidth="1"/>
    <col min="5637" max="5638" width="9.85546875" style="5" customWidth="1"/>
    <col min="5639" max="5639" width="8.42578125" style="5" customWidth="1"/>
    <col min="5640" max="5641" width="9.85546875" style="5" customWidth="1"/>
    <col min="5642" max="5642" width="8.7109375" style="5" customWidth="1"/>
    <col min="5643" max="5643" width="9.5703125" style="5" customWidth="1"/>
    <col min="5644" max="5645" width="9" style="5" customWidth="1"/>
    <col min="5646" max="5646" width="5.5703125" style="5" customWidth="1"/>
    <col min="5647" max="5647" width="10.85546875" style="5" customWidth="1"/>
    <col min="5648" max="5888" width="9.140625" style="5"/>
    <col min="5889" max="5889" width="21.7109375" style="5" customWidth="1"/>
    <col min="5890" max="5890" width="11.85546875" style="5" customWidth="1"/>
    <col min="5891" max="5891" width="10" style="5" customWidth="1"/>
    <col min="5892" max="5892" width="8.7109375" style="5" customWidth="1"/>
    <col min="5893" max="5894" width="9.85546875" style="5" customWidth="1"/>
    <col min="5895" max="5895" width="8.42578125" style="5" customWidth="1"/>
    <col min="5896" max="5897" width="9.85546875" style="5" customWidth="1"/>
    <col min="5898" max="5898" width="8.7109375" style="5" customWidth="1"/>
    <col min="5899" max="5899" width="9.5703125" style="5" customWidth="1"/>
    <col min="5900" max="5901" width="9" style="5" customWidth="1"/>
    <col min="5902" max="5902" width="5.5703125" style="5" customWidth="1"/>
    <col min="5903" max="5903" width="10.85546875" style="5" customWidth="1"/>
    <col min="5904" max="6144" width="9.140625" style="5"/>
    <col min="6145" max="6145" width="21.7109375" style="5" customWidth="1"/>
    <col min="6146" max="6146" width="11.85546875" style="5" customWidth="1"/>
    <col min="6147" max="6147" width="10" style="5" customWidth="1"/>
    <col min="6148" max="6148" width="8.7109375" style="5" customWidth="1"/>
    <col min="6149" max="6150" width="9.85546875" style="5" customWidth="1"/>
    <col min="6151" max="6151" width="8.42578125" style="5" customWidth="1"/>
    <col min="6152" max="6153" width="9.85546875" style="5" customWidth="1"/>
    <col min="6154" max="6154" width="8.7109375" style="5" customWidth="1"/>
    <col min="6155" max="6155" width="9.5703125" style="5" customWidth="1"/>
    <col min="6156" max="6157" width="9" style="5" customWidth="1"/>
    <col min="6158" max="6158" width="5.5703125" style="5" customWidth="1"/>
    <col min="6159" max="6159" width="10.85546875" style="5" customWidth="1"/>
    <col min="6160" max="6400" width="9.140625" style="5"/>
    <col min="6401" max="6401" width="21.7109375" style="5" customWidth="1"/>
    <col min="6402" max="6402" width="11.85546875" style="5" customWidth="1"/>
    <col min="6403" max="6403" width="10" style="5" customWidth="1"/>
    <col min="6404" max="6404" width="8.7109375" style="5" customWidth="1"/>
    <col min="6405" max="6406" width="9.85546875" style="5" customWidth="1"/>
    <col min="6407" max="6407" width="8.42578125" style="5" customWidth="1"/>
    <col min="6408" max="6409" width="9.85546875" style="5" customWidth="1"/>
    <col min="6410" max="6410" width="8.7109375" style="5" customWidth="1"/>
    <col min="6411" max="6411" width="9.5703125" style="5" customWidth="1"/>
    <col min="6412" max="6413" width="9" style="5" customWidth="1"/>
    <col min="6414" max="6414" width="5.5703125" style="5" customWidth="1"/>
    <col min="6415" max="6415" width="10.85546875" style="5" customWidth="1"/>
    <col min="6416" max="6656" width="9.140625" style="5"/>
    <col min="6657" max="6657" width="21.7109375" style="5" customWidth="1"/>
    <col min="6658" max="6658" width="11.85546875" style="5" customWidth="1"/>
    <col min="6659" max="6659" width="10" style="5" customWidth="1"/>
    <col min="6660" max="6660" width="8.7109375" style="5" customWidth="1"/>
    <col min="6661" max="6662" width="9.85546875" style="5" customWidth="1"/>
    <col min="6663" max="6663" width="8.42578125" style="5" customWidth="1"/>
    <col min="6664" max="6665" width="9.85546875" style="5" customWidth="1"/>
    <col min="6666" max="6666" width="8.7109375" style="5" customWidth="1"/>
    <col min="6667" max="6667" width="9.5703125" style="5" customWidth="1"/>
    <col min="6668" max="6669" width="9" style="5" customWidth="1"/>
    <col min="6670" max="6670" width="5.5703125" style="5" customWidth="1"/>
    <col min="6671" max="6671" width="10.85546875" style="5" customWidth="1"/>
    <col min="6672" max="6912" width="9.140625" style="5"/>
    <col min="6913" max="6913" width="21.7109375" style="5" customWidth="1"/>
    <col min="6914" max="6914" width="11.85546875" style="5" customWidth="1"/>
    <col min="6915" max="6915" width="10" style="5" customWidth="1"/>
    <col min="6916" max="6916" width="8.7109375" style="5" customWidth="1"/>
    <col min="6917" max="6918" width="9.85546875" style="5" customWidth="1"/>
    <col min="6919" max="6919" width="8.42578125" style="5" customWidth="1"/>
    <col min="6920" max="6921" width="9.85546875" style="5" customWidth="1"/>
    <col min="6922" max="6922" width="8.7109375" style="5" customWidth="1"/>
    <col min="6923" max="6923" width="9.5703125" style="5" customWidth="1"/>
    <col min="6924" max="6925" width="9" style="5" customWidth="1"/>
    <col min="6926" max="6926" width="5.5703125" style="5" customWidth="1"/>
    <col min="6927" max="6927" width="10.85546875" style="5" customWidth="1"/>
    <col min="6928" max="7168" width="9.140625" style="5"/>
    <col min="7169" max="7169" width="21.7109375" style="5" customWidth="1"/>
    <col min="7170" max="7170" width="11.85546875" style="5" customWidth="1"/>
    <col min="7171" max="7171" width="10" style="5" customWidth="1"/>
    <col min="7172" max="7172" width="8.7109375" style="5" customWidth="1"/>
    <col min="7173" max="7174" width="9.85546875" style="5" customWidth="1"/>
    <col min="7175" max="7175" width="8.42578125" style="5" customWidth="1"/>
    <col min="7176" max="7177" width="9.85546875" style="5" customWidth="1"/>
    <col min="7178" max="7178" width="8.7109375" style="5" customWidth="1"/>
    <col min="7179" max="7179" width="9.5703125" style="5" customWidth="1"/>
    <col min="7180" max="7181" width="9" style="5" customWidth="1"/>
    <col min="7182" max="7182" width="5.5703125" style="5" customWidth="1"/>
    <col min="7183" max="7183" width="10.85546875" style="5" customWidth="1"/>
    <col min="7184" max="7424" width="9.140625" style="5"/>
    <col min="7425" max="7425" width="21.7109375" style="5" customWidth="1"/>
    <col min="7426" max="7426" width="11.85546875" style="5" customWidth="1"/>
    <col min="7427" max="7427" width="10" style="5" customWidth="1"/>
    <col min="7428" max="7428" width="8.7109375" style="5" customWidth="1"/>
    <col min="7429" max="7430" width="9.85546875" style="5" customWidth="1"/>
    <col min="7431" max="7431" width="8.42578125" style="5" customWidth="1"/>
    <col min="7432" max="7433" width="9.85546875" style="5" customWidth="1"/>
    <col min="7434" max="7434" width="8.7109375" style="5" customWidth="1"/>
    <col min="7435" max="7435" width="9.5703125" style="5" customWidth="1"/>
    <col min="7436" max="7437" width="9" style="5" customWidth="1"/>
    <col min="7438" max="7438" width="5.5703125" style="5" customWidth="1"/>
    <col min="7439" max="7439" width="10.85546875" style="5" customWidth="1"/>
    <col min="7440" max="7680" width="9.140625" style="5"/>
    <col min="7681" max="7681" width="21.7109375" style="5" customWidth="1"/>
    <col min="7682" max="7682" width="11.85546875" style="5" customWidth="1"/>
    <col min="7683" max="7683" width="10" style="5" customWidth="1"/>
    <col min="7684" max="7684" width="8.7109375" style="5" customWidth="1"/>
    <col min="7685" max="7686" width="9.85546875" style="5" customWidth="1"/>
    <col min="7687" max="7687" width="8.42578125" style="5" customWidth="1"/>
    <col min="7688" max="7689" width="9.85546875" style="5" customWidth="1"/>
    <col min="7690" max="7690" width="8.7109375" style="5" customWidth="1"/>
    <col min="7691" max="7691" width="9.5703125" style="5" customWidth="1"/>
    <col min="7692" max="7693" width="9" style="5" customWidth="1"/>
    <col min="7694" max="7694" width="5.5703125" style="5" customWidth="1"/>
    <col min="7695" max="7695" width="10.85546875" style="5" customWidth="1"/>
    <col min="7696" max="7936" width="9.140625" style="5"/>
    <col min="7937" max="7937" width="21.7109375" style="5" customWidth="1"/>
    <col min="7938" max="7938" width="11.85546875" style="5" customWidth="1"/>
    <col min="7939" max="7939" width="10" style="5" customWidth="1"/>
    <col min="7940" max="7940" width="8.7109375" style="5" customWidth="1"/>
    <col min="7941" max="7942" width="9.85546875" style="5" customWidth="1"/>
    <col min="7943" max="7943" width="8.42578125" style="5" customWidth="1"/>
    <col min="7944" max="7945" width="9.85546875" style="5" customWidth="1"/>
    <col min="7946" max="7946" width="8.7109375" style="5" customWidth="1"/>
    <col min="7947" max="7947" width="9.5703125" style="5" customWidth="1"/>
    <col min="7948" max="7949" width="9" style="5" customWidth="1"/>
    <col min="7950" max="7950" width="5.5703125" style="5" customWidth="1"/>
    <col min="7951" max="7951" width="10.85546875" style="5" customWidth="1"/>
    <col min="7952" max="8192" width="9.140625" style="5"/>
    <col min="8193" max="8193" width="21.7109375" style="5" customWidth="1"/>
    <col min="8194" max="8194" width="11.85546875" style="5" customWidth="1"/>
    <col min="8195" max="8195" width="10" style="5" customWidth="1"/>
    <col min="8196" max="8196" width="8.7109375" style="5" customWidth="1"/>
    <col min="8197" max="8198" width="9.85546875" style="5" customWidth="1"/>
    <col min="8199" max="8199" width="8.42578125" style="5" customWidth="1"/>
    <col min="8200" max="8201" width="9.85546875" style="5" customWidth="1"/>
    <col min="8202" max="8202" width="8.7109375" style="5" customWidth="1"/>
    <col min="8203" max="8203" width="9.5703125" style="5" customWidth="1"/>
    <col min="8204" max="8205" width="9" style="5" customWidth="1"/>
    <col min="8206" max="8206" width="5.5703125" style="5" customWidth="1"/>
    <col min="8207" max="8207" width="10.85546875" style="5" customWidth="1"/>
    <col min="8208" max="8448" width="9.140625" style="5"/>
    <col min="8449" max="8449" width="21.7109375" style="5" customWidth="1"/>
    <col min="8450" max="8450" width="11.85546875" style="5" customWidth="1"/>
    <col min="8451" max="8451" width="10" style="5" customWidth="1"/>
    <col min="8452" max="8452" width="8.7109375" style="5" customWidth="1"/>
    <col min="8453" max="8454" width="9.85546875" style="5" customWidth="1"/>
    <col min="8455" max="8455" width="8.42578125" style="5" customWidth="1"/>
    <col min="8456" max="8457" width="9.85546875" style="5" customWidth="1"/>
    <col min="8458" max="8458" width="8.7109375" style="5" customWidth="1"/>
    <col min="8459" max="8459" width="9.5703125" style="5" customWidth="1"/>
    <col min="8460" max="8461" width="9" style="5" customWidth="1"/>
    <col min="8462" max="8462" width="5.5703125" style="5" customWidth="1"/>
    <col min="8463" max="8463" width="10.85546875" style="5" customWidth="1"/>
    <col min="8464" max="8704" width="9.140625" style="5"/>
    <col min="8705" max="8705" width="21.7109375" style="5" customWidth="1"/>
    <col min="8706" max="8706" width="11.85546875" style="5" customWidth="1"/>
    <col min="8707" max="8707" width="10" style="5" customWidth="1"/>
    <col min="8708" max="8708" width="8.7109375" style="5" customWidth="1"/>
    <col min="8709" max="8710" width="9.85546875" style="5" customWidth="1"/>
    <col min="8711" max="8711" width="8.42578125" style="5" customWidth="1"/>
    <col min="8712" max="8713" width="9.85546875" style="5" customWidth="1"/>
    <col min="8714" max="8714" width="8.7109375" style="5" customWidth="1"/>
    <col min="8715" max="8715" width="9.5703125" style="5" customWidth="1"/>
    <col min="8716" max="8717" width="9" style="5" customWidth="1"/>
    <col min="8718" max="8718" width="5.5703125" style="5" customWidth="1"/>
    <col min="8719" max="8719" width="10.85546875" style="5" customWidth="1"/>
    <col min="8720" max="8960" width="9.140625" style="5"/>
    <col min="8961" max="8961" width="21.7109375" style="5" customWidth="1"/>
    <col min="8962" max="8962" width="11.85546875" style="5" customWidth="1"/>
    <col min="8963" max="8963" width="10" style="5" customWidth="1"/>
    <col min="8964" max="8964" width="8.7109375" style="5" customWidth="1"/>
    <col min="8965" max="8966" width="9.85546875" style="5" customWidth="1"/>
    <col min="8967" max="8967" width="8.42578125" style="5" customWidth="1"/>
    <col min="8968" max="8969" width="9.85546875" style="5" customWidth="1"/>
    <col min="8970" max="8970" width="8.7109375" style="5" customWidth="1"/>
    <col min="8971" max="8971" width="9.5703125" style="5" customWidth="1"/>
    <col min="8972" max="8973" width="9" style="5" customWidth="1"/>
    <col min="8974" max="8974" width="5.5703125" style="5" customWidth="1"/>
    <col min="8975" max="8975" width="10.85546875" style="5" customWidth="1"/>
    <col min="8976" max="9216" width="9.140625" style="5"/>
    <col min="9217" max="9217" width="21.7109375" style="5" customWidth="1"/>
    <col min="9218" max="9218" width="11.85546875" style="5" customWidth="1"/>
    <col min="9219" max="9219" width="10" style="5" customWidth="1"/>
    <col min="9220" max="9220" width="8.7109375" style="5" customWidth="1"/>
    <col min="9221" max="9222" width="9.85546875" style="5" customWidth="1"/>
    <col min="9223" max="9223" width="8.42578125" style="5" customWidth="1"/>
    <col min="9224" max="9225" width="9.85546875" style="5" customWidth="1"/>
    <col min="9226" max="9226" width="8.7109375" style="5" customWidth="1"/>
    <col min="9227" max="9227" width="9.5703125" style="5" customWidth="1"/>
    <col min="9228" max="9229" width="9" style="5" customWidth="1"/>
    <col min="9230" max="9230" width="5.5703125" style="5" customWidth="1"/>
    <col min="9231" max="9231" width="10.85546875" style="5" customWidth="1"/>
    <col min="9232" max="9472" width="9.140625" style="5"/>
    <col min="9473" max="9473" width="21.7109375" style="5" customWidth="1"/>
    <col min="9474" max="9474" width="11.85546875" style="5" customWidth="1"/>
    <col min="9475" max="9475" width="10" style="5" customWidth="1"/>
    <col min="9476" max="9476" width="8.7109375" style="5" customWidth="1"/>
    <col min="9477" max="9478" width="9.85546875" style="5" customWidth="1"/>
    <col min="9479" max="9479" width="8.42578125" style="5" customWidth="1"/>
    <col min="9480" max="9481" width="9.85546875" style="5" customWidth="1"/>
    <col min="9482" max="9482" width="8.7109375" style="5" customWidth="1"/>
    <col min="9483" max="9483" width="9.5703125" style="5" customWidth="1"/>
    <col min="9484" max="9485" width="9" style="5" customWidth="1"/>
    <col min="9486" max="9486" width="5.5703125" style="5" customWidth="1"/>
    <col min="9487" max="9487" width="10.85546875" style="5" customWidth="1"/>
    <col min="9488" max="9728" width="9.140625" style="5"/>
    <col min="9729" max="9729" width="21.7109375" style="5" customWidth="1"/>
    <col min="9730" max="9730" width="11.85546875" style="5" customWidth="1"/>
    <col min="9731" max="9731" width="10" style="5" customWidth="1"/>
    <col min="9732" max="9732" width="8.7109375" style="5" customWidth="1"/>
    <col min="9733" max="9734" width="9.85546875" style="5" customWidth="1"/>
    <col min="9735" max="9735" width="8.42578125" style="5" customWidth="1"/>
    <col min="9736" max="9737" width="9.85546875" style="5" customWidth="1"/>
    <col min="9738" max="9738" width="8.7109375" style="5" customWidth="1"/>
    <col min="9739" max="9739" width="9.5703125" style="5" customWidth="1"/>
    <col min="9740" max="9741" width="9" style="5" customWidth="1"/>
    <col min="9742" max="9742" width="5.5703125" style="5" customWidth="1"/>
    <col min="9743" max="9743" width="10.85546875" style="5" customWidth="1"/>
    <col min="9744" max="9984" width="9.140625" style="5"/>
    <col min="9985" max="9985" width="21.7109375" style="5" customWidth="1"/>
    <col min="9986" max="9986" width="11.85546875" style="5" customWidth="1"/>
    <col min="9987" max="9987" width="10" style="5" customWidth="1"/>
    <col min="9988" max="9988" width="8.7109375" style="5" customWidth="1"/>
    <col min="9989" max="9990" width="9.85546875" style="5" customWidth="1"/>
    <col min="9991" max="9991" width="8.42578125" style="5" customWidth="1"/>
    <col min="9992" max="9993" width="9.85546875" style="5" customWidth="1"/>
    <col min="9994" max="9994" width="8.7109375" style="5" customWidth="1"/>
    <col min="9995" max="9995" width="9.5703125" style="5" customWidth="1"/>
    <col min="9996" max="9997" width="9" style="5" customWidth="1"/>
    <col min="9998" max="9998" width="5.5703125" style="5" customWidth="1"/>
    <col min="9999" max="9999" width="10.85546875" style="5" customWidth="1"/>
    <col min="10000" max="10240" width="9.140625" style="5"/>
    <col min="10241" max="10241" width="21.7109375" style="5" customWidth="1"/>
    <col min="10242" max="10242" width="11.85546875" style="5" customWidth="1"/>
    <col min="10243" max="10243" width="10" style="5" customWidth="1"/>
    <col min="10244" max="10244" width="8.7109375" style="5" customWidth="1"/>
    <col min="10245" max="10246" width="9.85546875" style="5" customWidth="1"/>
    <col min="10247" max="10247" width="8.42578125" style="5" customWidth="1"/>
    <col min="10248" max="10249" width="9.85546875" style="5" customWidth="1"/>
    <col min="10250" max="10250" width="8.7109375" style="5" customWidth="1"/>
    <col min="10251" max="10251" width="9.5703125" style="5" customWidth="1"/>
    <col min="10252" max="10253" width="9" style="5" customWidth="1"/>
    <col min="10254" max="10254" width="5.5703125" style="5" customWidth="1"/>
    <col min="10255" max="10255" width="10.85546875" style="5" customWidth="1"/>
    <col min="10256" max="10496" width="9.140625" style="5"/>
    <col min="10497" max="10497" width="21.7109375" style="5" customWidth="1"/>
    <col min="10498" max="10498" width="11.85546875" style="5" customWidth="1"/>
    <col min="10499" max="10499" width="10" style="5" customWidth="1"/>
    <col min="10500" max="10500" width="8.7109375" style="5" customWidth="1"/>
    <col min="10501" max="10502" width="9.85546875" style="5" customWidth="1"/>
    <col min="10503" max="10503" width="8.42578125" style="5" customWidth="1"/>
    <col min="10504" max="10505" width="9.85546875" style="5" customWidth="1"/>
    <col min="10506" max="10506" width="8.7109375" style="5" customWidth="1"/>
    <col min="10507" max="10507" width="9.5703125" style="5" customWidth="1"/>
    <col min="10508" max="10509" width="9" style="5" customWidth="1"/>
    <col min="10510" max="10510" width="5.5703125" style="5" customWidth="1"/>
    <col min="10511" max="10511" width="10.85546875" style="5" customWidth="1"/>
    <col min="10512" max="10752" width="9.140625" style="5"/>
    <col min="10753" max="10753" width="21.7109375" style="5" customWidth="1"/>
    <col min="10754" max="10754" width="11.85546875" style="5" customWidth="1"/>
    <col min="10755" max="10755" width="10" style="5" customWidth="1"/>
    <col min="10756" max="10756" width="8.7109375" style="5" customWidth="1"/>
    <col min="10757" max="10758" width="9.85546875" style="5" customWidth="1"/>
    <col min="10759" max="10759" width="8.42578125" style="5" customWidth="1"/>
    <col min="10760" max="10761" width="9.85546875" style="5" customWidth="1"/>
    <col min="10762" max="10762" width="8.7109375" style="5" customWidth="1"/>
    <col min="10763" max="10763" width="9.5703125" style="5" customWidth="1"/>
    <col min="10764" max="10765" width="9" style="5" customWidth="1"/>
    <col min="10766" max="10766" width="5.5703125" style="5" customWidth="1"/>
    <col min="10767" max="10767" width="10.85546875" style="5" customWidth="1"/>
    <col min="10768" max="11008" width="9.140625" style="5"/>
    <col min="11009" max="11009" width="21.7109375" style="5" customWidth="1"/>
    <col min="11010" max="11010" width="11.85546875" style="5" customWidth="1"/>
    <col min="11011" max="11011" width="10" style="5" customWidth="1"/>
    <col min="11012" max="11012" width="8.7109375" style="5" customWidth="1"/>
    <col min="11013" max="11014" width="9.85546875" style="5" customWidth="1"/>
    <col min="11015" max="11015" width="8.42578125" style="5" customWidth="1"/>
    <col min="11016" max="11017" width="9.85546875" style="5" customWidth="1"/>
    <col min="11018" max="11018" width="8.7109375" style="5" customWidth="1"/>
    <col min="11019" max="11019" width="9.5703125" style="5" customWidth="1"/>
    <col min="11020" max="11021" width="9" style="5" customWidth="1"/>
    <col min="11022" max="11022" width="5.5703125" style="5" customWidth="1"/>
    <col min="11023" max="11023" width="10.85546875" style="5" customWidth="1"/>
    <col min="11024" max="11264" width="9.140625" style="5"/>
    <col min="11265" max="11265" width="21.7109375" style="5" customWidth="1"/>
    <col min="11266" max="11266" width="11.85546875" style="5" customWidth="1"/>
    <col min="11267" max="11267" width="10" style="5" customWidth="1"/>
    <col min="11268" max="11268" width="8.7109375" style="5" customWidth="1"/>
    <col min="11269" max="11270" width="9.85546875" style="5" customWidth="1"/>
    <col min="11271" max="11271" width="8.42578125" style="5" customWidth="1"/>
    <col min="11272" max="11273" width="9.85546875" style="5" customWidth="1"/>
    <col min="11274" max="11274" width="8.7109375" style="5" customWidth="1"/>
    <col min="11275" max="11275" width="9.5703125" style="5" customWidth="1"/>
    <col min="11276" max="11277" width="9" style="5" customWidth="1"/>
    <col min="11278" max="11278" width="5.5703125" style="5" customWidth="1"/>
    <col min="11279" max="11279" width="10.85546875" style="5" customWidth="1"/>
    <col min="11280" max="11520" width="9.140625" style="5"/>
    <col min="11521" max="11521" width="21.7109375" style="5" customWidth="1"/>
    <col min="11522" max="11522" width="11.85546875" style="5" customWidth="1"/>
    <col min="11523" max="11523" width="10" style="5" customWidth="1"/>
    <col min="11524" max="11524" width="8.7109375" style="5" customWidth="1"/>
    <col min="11525" max="11526" width="9.85546875" style="5" customWidth="1"/>
    <col min="11527" max="11527" width="8.42578125" style="5" customWidth="1"/>
    <col min="11528" max="11529" width="9.85546875" style="5" customWidth="1"/>
    <col min="11530" max="11530" width="8.7109375" style="5" customWidth="1"/>
    <col min="11531" max="11531" width="9.5703125" style="5" customWidth="1"/>
    <col min="11532" max="11533" width="9" style="5" customWidth="1"/>
    <col min="11534" max="11534" width="5.5703125" style="5" customWidth="1"/>
    <col min="11535" max="11535" width="10.85546875" style="5" customWidth="1"/>
    <col min="11536" max="11776" width="9.140625" style="5"/>
    <col min="11777" max="11777" width="21.7109375" style="5" customWidth="1"/>
    <col min="11778" max="11778" width="11.85546875" style="5" customWidth="1"/>
    <col min="11779" max="11779" width="10" style="5" customWidth="1"/>
    <col min="11780" max="11780" width="8.7109375" style="5" customWidth="1"/>
    <col min="11781" max="11782" width="9.85546875" style="5" customWidth="1"/>
    <col min="11783" max="11783" width="8.42578125" style="5" customWidth="1"/>
    <col min="11784" max="11785" width="9.85546875" style="5" customWidth="1"/>
    <col min="11786" max="11786" width="8.7109375" style="5" customWidth="1"/>
    <col min="11787" max="11787" width="9.5703125" style="5" customWidth="1"/>
    <col min="11788" max="11789" width="9" style="5" customWidth="1"/>
    <col min="11790" max="11790" width="5.5703125" style="5" customWidth="1"/>
    <col min="11791" max="11791" width="10.85546875" style="5" customWidth="1"/>
    <col min="11792" max="12032" width="9.140625" style="5"/>
    <col min="12033" max="12033" width="21.7109375" style="5" customWidth="1"/>
    <col min="12034" max="12034" width="11.85546875" style="5" customWidth="1"/>
    <col min="12035" max="12035" width="10" style="5" customWidth="1"/>
    <col min="12036" max="12036" width="8.7109375" style="5" customWidth="1"/>
    <col min="12037" max="12038" width="9.85546875" style="5" customWidth="1"/>
    <col min="12039" max="12039" width="8.42578125" style="5" customWidth="1"/>
    <col min="12040" max="12041" width="9.85546875" style="5" customWidth="1"/>
    <col min="12042" max="12042" width="8.7109375" style="5" customWidth="1"/>
    <col min="12043" max="12043" width="9.5703125" style="5" customWidth="1"/>
    <col min="12044" max="12045" width="9" style="5" customWidth="1"/>
    <col min="12046" max="12046" width="5.5703125" style="5" customWidth="1"/>
    <col min="12047" max="12047" width="10.85546875" style="5" customWidth="1"/>
    <col min="12048" max="12288" width="9.140625" style="5"/>
    <col min="12289" max="12289" width="21.7109375" style="5" customWidth="1"/>
    <col min="12290" max="12290" width="11.85546875" style="5" customWidth="1"/>
    <col min="12291" max="12291" width="10" style="5" customWidth="1"/>
    <col min="12292" max="12292" width="8.7109375" style="5" customWidth="1"/>
    <col min="12293" max="12294" width="9.85546875" style="5" customWidth="1"/>
    <col min="12295" max="12295" width="8.42578125" style="5" customWidth="1"/>
    <col min="12296" max="12297" width="9.85546875" style="5" customWidth="1"/>
    <col min="12298" max="12298" width="8.7109375" style="5" customWidth="1"/>
    <col min="12299" max="12299" width="9.5703125" style="5" customWidth="1"/>
    <col min="12300" max="12301" width="9" style="5" customWidth="1"/>
    <col min="12302" max="12302" width="5.5703125" style="5" customWidth="1"/>
    <col min="12303" max="12303" width="10.85546875" style="5" customWidth="1"/>
    <col min="12304" max="12544" width="9.140625" style="5"/>
    <col min="12545" max="12545" width="21.7109375" style="5" customWidth="1"/>
    <col min="12546" max="12546" width="11.85546875" style="5" customWidth="1"/>
    <col min="12547" max="12547" width="10" style="5" customWidth="1"/>
    <col min="12548" max="12548" width="8.7109375" style="5" customWidth="1"/>
    <col min="12549" max="12550" width="9.85546875" style="5" customWidth="1"/>
    <col min="12551" max="12551" width="8.42578125" style="5" customWidth="1"/>
    <col min="12552" max="12553" width="9.85546875" style="5" customWidth="1"/>
    <col min="12554" max="12554" width="8.7109375" style="5" customWidth="1"/>
    <col min="12555" max="12555" width="9.5703125" style="5" customWidth="1"/>
    <col min="12556" max="12557" width="9" style="5" customWidth="1"/>
    <col min="12558" max="12558" width="5.5703125" style="5" customWidth="1"/>
    <col min="12559" max="12559" width="10.85546875" style="5" customWidth="1"/>
    <col min="12560" max="12800" width="9.140625" style="5"/>
    <col min="12801" max="12801" width="21.7109375" style="5" customWidth="1"/>
    <col min="12802" max="12802" width="11.85546875" style="5" customWidth="1"/>
    <col min="12803" max="12803" width="10" style="5" customWidth="1"/>
    <col min="12804" max="12804" width="8.7109375" style="5" customWidth="1"/>
    <col min="12805" max="12806" width="9.85546875" style="5" customWidth="1"/>
    <col min="12807" max="12807" width="8.42578125" style="5" customWidth="1"/>
    <col min="12808" max="12809" width="9.85546875" style="5" customWidth="1"/>
    <col min="12810" max="12810" width="8.7109375" style="5" customWidth="1"/>
    <col min="12811" max="12811" width="9.5703125" style="5" customWidth="1"/>
    <col min="12812" max="12813" width="9" style="5" customWidth="1"/>
    <col min="12814" max="12814" width="5.5703125" style="5" customWidth="1"/>
    <col min="12815" max="12815" width="10.85546875" style="5" customWidth="1"/>
    <col min="12816" max="13056" width="9.140625" style="5"/>
    <col min="13057" max="13057" width="21.7109375" style="5" customWidth="1"/>
    <col min="13058" max="13058" width="11.85546875" style="5" customWidth="1"/>
    <col min="13059" max="13059" width="10" style="5" customWidth="1"/>
    <col min="13060" max="13060" width="8.7109375" style="5" customWidth="1"/>
    <col min="13061" max="13062" width="9.85546875" style="5" customWidth="1"/>
    <col min="13063" max="13063" width="8.42578125" style="5" customWidth="1"/>
    <col min="13064" max="13065" width="9.85546875" style="5" customWidth="1"/>
    <col min="13066" max="13066" width="8.7109375" style="5" customWidth="1"/>
    <col min="13067" max="13067" width="9.5703125" style="5" customWidth="1"/>
    <col min="13068" max="13069" width="9" style="5" customWidth="1"/>
    <col min="13070" max="13070" width="5.5703125" style="5" customWidth="1"/>
    <col min="13071" max="13071" width="10.85546875" style="5" customWidth="1"/>
    <col min="13072" max="13312" width="9.140625" style="5"/>
    <col min="13313" max="13313" width="21.7109375" style="5" customWidth="1"/>
    <col min="13314" max="13314" width="11.85546875" style="5" customWidth="1"/>
    <col min="13315" max="13315" width="10" style="5" customWidth="1"/>
    <col min="13316" max="13316" width="8.7109375" style="5" customWidth="1"/>
    <col min="13317" max="13318" width="9.85546875" style="5" customWidth="1"/>
    <col min="13319" max="13319" width="8.42578125" style="5" customWidth="1"/>
    <col min="13320" max="13321" width="9.85546875" style="5" customWidth="1"/>
    <col min="13322" max="13322" width="8.7109375" style="5" customWidth="1"/>
    <col min="13323" max="13323" width="9.5703125" style="5" customWidth="1"/>
    <col min="13324" max="13325" width="9" style="5" customWidth="1"/>
    <col min="13326" max="13326" width="5.5703125" style="5" customWidth="1"/>
    <col min="13327" max="13327" width="10.85546875" style="5" customWidth="1"/>
    <col min="13328" max="13568" width="9.140625" style="5"/>
    <col min="13569" max="13569" width="21.7109375" style="5" customWidth="1"/>
    <col min="13570" max="13570" width="11.85546875" style="5" customWidth="1"/>
    <col min="13571" max="13571" width="10" style="5" customWidth="1"/>
    <col min="13572" max="13572" width="8.7109375" style="5" customWidth="1"/>
    <col min="13573" max="13574" width="9.85546875" style="5" customWidth="1"/>
    <col min="13575" max="13575" width="8.42578125" style="5" customWidth="1"/>
    <col min="13576" max="13577" width="9.85546875" style="5" customWidth="1"/>
    <col min="13578" max="13578" width="8.7109375" style="5" customWidth="1"/>
    <col min="13579" max="13579" width="9.5703125" style="5" customWidth="1"/>
    <col min="13580" max="13581" width="9" style="5" customWidth="1"/>
    <col min="13582" max="13582" width="5.5703125" style="5" customWidth="1"/>
    <col min="13583" max="13583" width="10.85546875" style="5" customWidth="1"/>
    <col min="13584" max="13824" width="9.140625" style="5"/>
    <col min="13825" max="13825" width="21.7109375" style="5" customWidth="1"/>
    <col min="13826" max="13826" width="11.85546875" style="5" customWidth="1"/>
    <col min="13827" max="13827" width="10" style="5" customWidth="1"/>
    <col min="13828" max="13828" width="8.7109375" style="5" customWidth="1"/>
    <col min="13829" max="13830" width="9.85546875" style="5" customWidth="1"/>
    <col min="13831" max="13831" width="8.42578125" style="5" customWidth="1"/>
    <col min="13832" max="13833" width="9.85546875" style="5" customWidth="1"/>
    <col min="13834" max="13834" width="8.7109375" style="5" customWidth="1"/>
    <col min="13835" max="13835" width="9.5703125" style="5" customWidth="1"/>
    <col min="13836" max="13837" width="9" style="5" customWidth="1"/>
    <col min="13838" max="13838" width="5.5703125" style="5" customWidth="1"/>
    <col min="13839" max="13839" width="10.85546875" style="5" customWidth="1"/>
    <col min="13840" max="14080" width="9.140625" style="5"/>
    <col min="14081" max="14081" width="21.7109375" style="5" customWidth="1"/>
    <col min="14082" max="14082" width="11.85546875" style="5" customWidth="1"/>
    <col min="14083" max="14083" width="10" style="5" customWidth="1"/>
    <col min="14084" max="14084" width="8.7109375" style="5" customWidth="1"/>
    <col min="14085" max="14086" width="9.85546875" style="5" customWidth="1"/>
    <col min="14087" max="14087" width="8.42578125" style="5" customWidth="1"/>
    <col min="14088" max="14089" width="9.85546875" style="5" customWidth="1"/>
    <col min="14090" max="14090" width="8.7109375" style="5" customWidth="1"/>
    <col min="14091" max="14091" width="9.5703125" style="5" customWidth="1"/>
    <col min="14092" max="14093" width="9" style="5" customWidth="1"/>
    <col min="14094" max="14094" width="5.5703125" style="5" customWidth="1"/>
    <col min="14095" max="14095" width="10.85546875" style="5" customWidth="1"/>
    <col min="14096" max="14336" width="9.140625" style="5"/>
    <col min="14337" max="14337" width="21.7109375" style="5" customWidth="1"/>
    <col min="14338" max="14338" width="11.85546875" style="5" customWidth="1"/>
    <col min="14339" max="14339" width="10" style="5" customWidth="1"/>
    <col min="14340" max="14340" width="8.7109375" style="5" customWidth="1"/>
    <col min="14341" max="14342" width="9.85546875" style="5" customWidth="1"/>
    <col min="14343" max="14343" width="8.42578125" style="5" customWidth="1"/>
    <col min="14344" max="14345" width="9.85546875" style="5" customWidth="1"/>
    <col min="14346" max="14346" width="8.7109375" style="5" customWidth="1"/>
    <col min="14347" max="14347" width="9.5703125" style="5" customWidth="1"/>
    <col min="14348" max="14349" width="9" style="5" customWidth="1"/>
    <col min="14350" max="14350" width="5.5703125" style="5" customWidth="1"/>
    <col min="14351" max="14351" width="10.85546875" style="5" customWidth="1"/>
    <col min="14352" max="14592" width="9.140625" style="5"/>
    <col min="14593" max="14593" width="21.7109375" style="5" customWidth="1"/>
    <col min="14594" max="14594" width="11.85546875" style="5" customWidth="1"/>
    <col min="14595" max="14595" width="10" style="5" customWidth="1"/>
    <col min="14596" max="14596" width="8.7109375" style="5" customWidth="1"/>
    <col min="14597" max="14598" width="9.85546875" style="5" customWidth="1"/>
    <col min="14599" max="14599" width="8.42578125" style="5" customWidth="1"/>
    <col min="14600" max="14601" width="9.85546875" style="5" customWidth="1"/>
    <col min="14602" max="14602" width="8.7109375" style="5" customWidth="1"/>
    <col min="14603" max="14603" width="9.5703125" style="5" customWidth="1"/>
    <col min="14604" max="14605" width="9" style="5" customWidth="1"/>
    <col min="14606" max="14606" width="5.5703125" style="5" customWidth="1"/>
    <col min="14607" max="14607" width="10.85546875" style="5" customWidth="1"/>
    <col min="14608" max="14848" width="9.140625" style="5"/>
    <col min="14849" max="14849" width="21.7109375" style="5" customWidth="1"/>
    <col min="14850" max="14850" width="11.85546875" style="5" customWidth="1"/>
    <col min="14851" max="14851" width="10" style="5" customWidth="1"/>
    <col min="14852" max="14852" width="8.7109375" style="5" customWidth="1"/>
    <col min="14853" max="14854" width="9.85546875" style="5" customWidth="1"/>
    <col min="14855" max="14855" width="8.42578125" style="5" customWidth="1"/>
    <col min="14856" max="14857" width="9.85546875" style="5" customWidth="1"/>
    <col min="14858" max="14858" width="8.7109375" style="5" customWidth="1"/>
    <col min="14859" max="14859" width="9.5703125" style="5" customWidth="1"/>
    <col min="14860" max="14861" width="9" style="5" customWidth="1"/>
    <col min="14862" max="14862" width="5.5703125" style="5" customWidth="1"/>
    <col min="14863" max="14863" width="10.85546875" style="5" customWidth="1"/>
    <col min="14864" max="15104" width="9.140625" style="5"/>
    <col min="15105" max="15105" width="21.7109375" style="5" customWidth="1"/>
    <col min="15106" max="15106" width="11.85546875" style="5" customWidth="1"/>
    <col min="15107" max="15107" width="10" style="5" customWidth="1"/>
    <col min="15108" max="15108" width="8.7109375" style="5" customWidth="1"/>
    <col min="15109" max="15110" width="9.85546875" style="5" customWidth="1"/>
    <col min="15111" max="15111" width="8.42578125" style="5" customWidth="1"/>
    <col min="15112" max="15113" width="9.85546875" style="5" customWidth="1"/>
    <col min="15114" max="15114" width="8.7109375" style="5" customWidth="1"/>
    <col min="15115" max="15115" width="9.5703125" style="5" customWidth="1"/>
    <col min="15116" max="15117" width="9" style="5" customWidth="1"/>
    <col min="15118" max="15118" width="5.5703125" style="5" customWidth="1"/>
    <col min="15119" max="15119" width="10.85546875" style="5" customWidth="1"/>
    <col min="15120" max="15360" width="9.140625" style="5"/>
    <col min="15361" max="15361" width="21.7109375" style="5" customWidth="1"/>
    <col min="15362" max="15362" width="11.85546875" style="5" customWidth="1"/>
    <col min="15363" max="15363" width="10" style="5" customWidth="1"/>
    <col min="15364" max="15364" width="8.7109375" style="5" customWidth="1"/>
    <col min="15365" max="15366" width="9.85546875" style="5" customWidth="1"/>
    <col min="15367" max="15367" width="8.42578125" style="5" customWidth="1"/>
    <col min="15368" max="15369" width="9.85546875" style="5" customWidth="1"/>
    <col min="15370" max="15370" width="8.7109375" style="5" customWidth="1"/>
    <col min="15371" max="15371" width="9.5703125" style="5" customWidth="1"/>
    <col min="15372" max="15373" width="9" style="5" customWidth="1"/>
    <col min="15374" max="15374" width="5.5703125" style="5" customWidth="1"/>
    <col min="15375" max="15375" width="10.85546875" style="5" customWidth="1"/>
    <col min="15376" max="15616" width="9.140625" style="5"/>
    <col min="15617" max="15617" width="21.7109375" style="5" customWidth="1"/>
    <col min="15618" max="15618" width="11.85546875" style="5" customWidth="1"/>
    <col min="15619" max="15619" width="10" style="5" customWidth="1"/>
    <col min="15620" max="15620" width="8.7109375" style="5" customWidth="1"/>
    <col min="15621" max="15622" width="9.85546875" style="5" customWidth="1"/>
    <col min="15623" max="15623" width="8.42578125" style="5" customWidth="1"/>
    <col min="15624" max="15625" width="9.85546875" style="5" customWidth="1"/>
    <col min="15626" max="15626" width="8.7109375" style="5" customWidth="1"/>
    <col min="15627" max="15627" width="9.5703125" style="5" customWidth="1"/>
    <col min="15628" max="15629" width="9" style="5" customWidth="1"/>
    <col min="15630" max="15630" width="5.5703125" style="5" customWidth="1"/>
    <col min="15631" max="15631" width="10.85546875" style="5" customWidth="1"/>
    <col min="15632" max="15872" width="9.140625" style="5"/>
    <col min="15873" max="15873" width="21.7109375" style="5" customWidth="1"/>
    <col min="15874" max="15874" width="11.85546875" style="5" customWidth="1"/>
    <col min="15875" max="15875" width="10" style="5" customWidth="1"/>
    <col min="15876" max="15876" width="8.7109375" style="5" customWidth="1"/>
    <col min="15877" max="15878" width="9.85546875" style="5" customWidth="1"/>
    <col min="15879" max="15879" width="8.42578125" style="5" customWidth="1"/>
    <col min="15880" max="15881" width="9.85546875" style="5" customWidth="1"/>
    <col min="15882" max="15882" width="8.7109375" style="5" customWidth="1"/>
    <col min="15883" max="15883" width="9.5703125" style="5" customWidth="1"/>
    <col min="15884" max="15885" width="9" style="5" customWidth="1"/>
    <col min="15886" max="15886" width="5.5703125" style="5" customWidth="1"/>
    <col min="15887" max="15887" width="10.85546875" style="5" customWidth="1"/>
    <col min="15888" max="16128" width="9.140625" style="5"/>
    <col min="16129" max="16129" width="21.7109375" style="5" customWidth="1"/>
    <col min="16130" max="16130" width="11.85546875" style="5" customWidth="1"/>
    <col min="16131" max="16131" width="10" style="5" customWidth="1"/>
    <col min="16132" max="16132" width="8.7109375" style="5" customWidth="1"/>
    <col min="16133" max="16134" width="9.85546875" style="5" customWidth="1"/>
    <col min="16135" max="16135" width="8.42578125" style="5" customWidth="1"/>
    <col min="16136" max="16137" width="9.85546875" style="5" customWidth="1"/>
    <col min="16138" max="16138" width="8.7109375" style="5" customWidth="1"/>
    <col min="16139" max="16139" width="9.5703125" style="5" customWidth="1"/>
    <col min="16140" max="16141" width="9" style="5" customWidth="1"/>
    <col min="16142" max="16142" width="5.5703125" style="5" customWidth="1"/>
    <col min="16143" max="16143" width="10.85546875" style="5" customWidth="1"/>
    <col min="16144" max="16384" width="9.140625" style="5"/>
  </cols>
  <sheetData>
    <row r="1" spans="1:18" ht="29.25" customHeight="1" x14ac:dyDescent="0.2">
      <c r="A1" s="348" t="s">
        <v>114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82</v>
      </c>
    </row>
    <row r="3" spans="1:18" ht="12.75" customHeight="1" x14ac:dyDescent="0.2">
      <c r="A3" s="354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16"/>
    </row>
    <row r="4" spans="1:18" ht="38.25" customHeight="1" x14ac:dyDescent="0.2">
      <c r="A4" s="354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16"/>
    </row>
    <row r="5" spans="1:18" ht="33.75" x14ac:dyDescent="0.2">
      <c r="A5" s="354"/>
      <c r="B5" s="247" t="s">
        <v>174</v>
      </c>
      <c r="C5" s="247" t="s">
        <v>75</v>
      </c>
      <c r="D5" s="247" t="s">
        <v>175</v>
      </c>
      <c r="E5" s="247" t="s">
        <v>174</v>
      </c>
      <c r="F5" s="247" t="s">
        <v>75</v>
      </c>
      <c r="G5" s="247" t="s">
        <v>175</v>
      </c>
      <c r="H5" s="247" t="s">
        <v>174</v>
      </c>
      <c r="I5" s="247" t="s">
        <v>75</v>
      </c>
      <c r="J5" s="247" t="s">
        <v>175</v>
      </c>
      <c r="K5" s="247" t="s">
        <v>174</v>
      </c>
      <c r="L5" s="247" t="s">
        <v>75</v>
      </c>
      <c r="M5" s="248" t="s">
        <v>175</v>
      </c>
      <c r="N5" s="247" t="s">
        <v>174</v>
      </c>
      <c r="O5" s="247" t="s">
        <v>75</v>
      </c>
      <c r="P5" s="248" t="s">
        <v>175</v>
      </c>
      <c r="Q5" s="16"/>
    </row>
    <row r="6" spans="1:18" x14ac:dyDescent="0.2">
      <c r="A6" s="78" t="s">
        <v>83</v>
      </c>
      <c r="B6" s="73">
        <f>SUM(B7:B26)</f>
        <v>147130.13</v>
      </c>
      <c r="C6" s="73">
        <f>SUM(C7:C26)</f>
        <v>135689.38999999996</v>
      </c>
      <c r="D6" s="73">
        <f>B6/C6*100</f>
        <v>108.43156565152223</v>
      </c>
      <c r="E6" s="73">
        <f>SUM(E7:E26)</f>
        <v>112742.95</v>
      </c>
      <c r="F6" s="73">
        <f>SUM(F7:F26)</f>
        <v>101981.80999999998</v>
      </c>
      <c r="G6" s="73">
        <f>E6/F6%</f>
        <v>110.55201903162929</v>
      </c>
      <c r="H6" s="73">
        <f>SUM(H7:H26)</f>
        <v>34387.18</v>
      </c>
      <c r="I6" s="73">
        <f>SUM(I7:I26)</f>
        <v>33707.580000000009</v>
      </c>
      <c r="J6" s="73">
        <f>H6/I6%</f>
        <v>102.01616372341175</v>
      </c>
      <c r="K6" s="73">
        <f>SUM(K7:K26)</f>
        <v>91760.800000000017</v>
      </c>
      <c r="L6" s="73">
        <f>SUM(L7:L26)</f>
        <v>95711.66</v>
      </c>
      <c r="M6" s="261">
        <f>K6/L6%</f>
        <v>95.872122581512031</v>
      </c>
      <c r="N6" s="73">
        <f>SUM(N7:N26)</f>
        <v>238890.92999999996</v>
      </c>
      <c r="O6" s="73">
        <f>SUM(O7:O26)</f>
        <v>231401.05</v>
      </c>
      <c r="P6" s="73">
        <f>N6/O6*100</f>
        <v>103.23675281508014</v>
      </c>
    </row>
    <row r="7" spans="1:18" x14ac:dyDescent="0.2">
      <c r="A7" s="78" t="s">
        <v>84</v>
      </c>
      <c r="B7" s="73">
        <f>E7+H7</f>
        <v>9172.5</v>
      </c>
      <c r="C7" s="73">
        <f>F7+I7</f>
        <v>8597.23</v>
      </c>
      <c r="D7" s="73">
        <f t="shared" ref="D7:D24" si="0">B7/C7*100</f>
        <v>106.69134128085443</v>
      </c>
      <c r="E7" s="73">
        <v>4648.6899999999996</v>
      </c>
      <c r="F7" s="73">
        <v>4243.09</v>
      </c>
      <c r="G7" s="73">
        <f>E7/F7%</f>
        <v>109.55907133716229</v>
      </c>
      <c r="H7" s="73">
        <v>4523.8100000000004</v>
      </c>
      <c r="I7" s="73">
        <v>4354.1400000000003</v>
      </c>
      <c r="J7" s="73">
        <f t="shared" ref="J7:J23" si="1">H7/I7%</f>
        <v>103.8967511379974</v>
      </c>
      <c r="K7" s="73">
        <v>3062.6</v>
      </c>
      <c r="L7" s="73">
        <v>3192.38</v>
      </c>
      <c r="M7" s="262">
        <f>K7/L7%</f>
        <v>95.934694491257304</v>
      </c>
      <c r="N7" s="262">
        <f>B7+K7</f>
        <v>12235.1</v>
      </c>
      <c r="O7" s="262">
        <f>C7+L7</f>
        <v>11789.61</v>
      </c>
      <c r="P7" s="73">
        <f>N7/O7*100</f>
        <v>103.77866613060142</v>
      </c>
      <c r="R7" s="296"/>
    </row>
    <row r="8" spans="1:18" x14ac:dyDescent="0.2">
      <c r="A8" s="78" t="s">
        <v>85</v>
      </c>
      <c r="B8" s="73">
        <f t="shared" ref="B8:B26" si="2">E8+H8</f>
        <v>25619.599999999999</v>
      </c>
      <c r="C8" s="73">
        <f t="shared" ref="C8:C26" si="3">F8+I8</f>
        <v>26441.620000000003</v>
      </c>
      <c r="D8" s="73">
        <f t="shared" si="0"/>
        <v>96.891188966485402</v>
      </c>
      <c r="E8" s="73">
        <v>24538.6</v>
      </c>
      <c r="F8" s="73">
        <v>25137.54</v>
      </c>
      <c r="G8" s="73">
        <f t="shared" ref="G8:G26" si="4">E8/F8%</f>
        <v>97.617348396064202</v>
      </c>
      <c r="H8" s="73">
        <v>1081</v>
      </c>
      <c r="I8" s="73">
        <v>1304.08</v>
      </c>
      <c r="J8" s="73">
        <f t="shared" si="1"/>
        <v>82.89368750383413</v>
      </c>
      <c r="K8" s="73">
        <v>6704.3</v>
      </c>
      <c r="L8" s="73">
        <v>6687.08</v>
      </c>
      <c r="M8" s="262">
        <f t="shared" ref="M8:M25" si="5">K8/L8%</f>
        <v>100.25751149978765</v>
      </c>
      <c r="N8" s="262">
        <f t="shared" ref="N8:N26" si="6">B8+K8</f>
        <v>32323.899999999998</v>
      </c>
      <c r="O8" s="262">
        <f t="shared" ref="O8:O26" si="7">C8+L8</f>
        <v>33128.700000000004</v>
      </c>
      <c r="P8" s="73">
        <f t="shared" ref="P8:P25" si="8">N8/O8*100</f>
        <v>97.570686444080195</v>
      </c>
    </row>
    <row r="9" spans="1:18" x14ac:dyDescent="0.2">
      <c r="A9" s="78" t="s">
        <v>86</v>
      </c>
      <c r="B9" s="73">
        <f t="shared" si="2"/>
        <v>4469.62</v>
      </c>
      <c r="C9" s="73">
        <f t="shared" si="3"/>
        <v>4503.8500000000004</v>
      </c>
      <c r="D9" s="73">
        <f t="shared" si="0"/>
        <v>99.239983569612662</v>
      </c>
      <c r="E9" s="73">
        <v>1965.12</v>
      </c>
      <c r="F9" s="73">
        <v>2244.6</v>
      </c>
      <c r="G9" s="73">
        <f t="shared" si="4"/>
        <v>87.548783747661062</v>
      </c>
      <c r="H9" s="73">
        <v>2504.5</v>
      </c>
      <c r="I9" s="73">
        <v>2259.25</v>
      </c>
      <c r="J9" s="73">
        <f t="shared" si="1"/>
        <v>110.85537235808343</v>
      </c>
      <c r="K9" s="73">
        <v>8173.6</v>
      </c>
      <c r="L9" s="73">
        <v>8069.43</v>
      </c>
      <c r="M9" s="262">
        <f t="shared" si="5"/>
        <v>101.29092141576295</v>
      </c>
      <c r="N9" s="262">
        <f t="shared" si="6"/>
        <v>12643.220000000001</v>
      </c>
      <c r="O9" s="262">
        <f t="shared" si="7"/>
        <v>12573.28</v>
      </c>
      <c r="P9" s="73">
        <f t="shared" si="8"/>
        <v>100.55625898731277</v>
      </c>
    </row>
    <row r="10" spans="1:18" x14ac:dyDescent="0.2">
      <c r="A10" s="78" t="s">
        <v>87</v>
      </c>
      <c r="B10" s="73">
        <f t="shared" si="2"/>
        <v>33932.199999999997</v>
      </c>
      <c r="C10" s="73">
        <f t="shared" si="3"/>
        <v>28958.79</v>
      </c>
      <c r="D10" s="73">
        <f t="shared" si="0"/>
        <v>117.17409463586013</v>
      </c>
      <c r="E10" s="73">
        <v>29544.6</v>
      </c>
      <c r="F10" s="73">
        <v>24542.87</v>
      </c>
      <c r="G10" s="73">
        <f t="shared" si="4"/>
        <v>120.37956441117115</v>
      </c>
      <c r="H10" s="73">
        <v>4387.6000000000004</v>
      </c>
      <c r="I10" s="73">
        <v>4415.92</v>
      </c>
      <c r="J10" s="73">
        <f t="shared" si="1"/>
        <v>99.358684034131059</v>
      </c>
      <c r="K10" s="73">
        <v>7100</v>
      </c>
      <c r="L10" s="73">
        <v>7175.1</v>
      </c>
      <c r="M10" s="262">
        <f t="shared" si="5"/>
        <v>98.953324692338782</v>
      </c>
      <c r="N10" s="262">
        <f t="shared" si="6"/>
        <v>41032.199999999997</v>
      </c>
      <c r="O10" s="262">
        <f t="shared" si="7"/>
        <v>36133.89</v>
      </c>
      <c r="P10" s="73">
        <f t="shared" si="8"/>
        <v>113.5559996446549</v>
      </c>
    </row>
    <row r="11" spans="1:18" x14ac:dyDescent="0.2">
      <c r="A11" s="78" t="s">
        <v>88</v>
      </c>
      <c r="B11" s="73">
        <f t="shared" si="2"/>
        <v>1497.29</v>
      </c>
      <c r="C11" s="73">
        <f t="shared" si="3"/>
        <v>1368.73</v>
      </c>
      <c r="D11" s="73">
        <f t="shared" si="0"/>
        <v>109.39264865970644</v>
      </c>
      <c r="E11" s="73">
        <v>117.69</v>
      </c>
      <c r="F11" s="73">
        <v>60.31</v>
      </c>
      <c r="G11" s="73">
        <f>E11/F11%</f>
        <v>195.14176753440557</v>
      </c>
      <c r="H11" s="73">
        <v>1379.6</v>
      </c>
      <c r="I11" s="73">
        <v>1308.42</v>
      </c>
      <c r="J11" s="73">
        <f t="shared" si="1"/>
        <v>105.44014918756973</v>
      </c>
      <c r="K11" s="73">
        <v>3749.9</v>
      </c>
      <c r="L11" s="73">
        <v>3687.37</v>
      </c>
      <c r="M11" s="262">
        <f t="shared" si="5"/>
        <v>101.69578859729293</v>
      </c>
      <c r="N11" s="262">
        <f t="shared" si="6"/>
        <v>5247.1900000000005</v>
      </c>
      <c r="O11" s="262">
        <f t="shared" si="7"/>
        <v>5056.1000000000004</v>
      </c>
      <c r="P11" s="73">
        <f t="shared" si="8"/>
        <v>103.77939518601293</v>
      </c>
    </row>
    <row r="12" spans="1:18" x14ac:dyDescent="0.2">
      <c r="A12" s="78" t="s">
        <v>89</v>
      </c>
      <c r="B12" s="73">
        <f t="shared" si="2"/>
        <v>5935.46</v>
      </c>
      <c r="C12" s="73">
        <f t="shared" si="3"/>
        <v>5459.17</v>
      </c>
      <c r="D12" s="73">
        <f t="shared" si="0"/>
        <v>108.72458633821624</v>
      </c>
      <c r="E12" s="73">
        <v>2889.46</v>
      </c>
      <c r="F12" s="73">
        <v>2784.5</v>
      </c>
      <c r="G12" s="73">
        <f t="shared" si="4"/>
        <v>103.76943796013647</v>
      </c>
      <c r="H12" s="73">
        <v>3046</v>
      </c>
      <c r="I12" s="73">
        <v>2674.67</v>
      </c>
      <c r="J12" s="73">
        <f t="shared" si="1"/>
        <v>113.8832080219242</v>
      </c>
      <c r="K12" s="73">
        <v>4304.8</v>
      </c>
      <c r="L12" s="73">
        <v>4221.8100000000004</v>
      </c>
      <c r="M12" s="262">
        <f t="shared" si="5"/>
        <v>101.96574455032319</v>
      </c>
      <c r="N12" s="262">
        <f t="shared" si="6"/>
        <v>10240.26</v>
      </c>
      <c r="O12" s="262">
        <f t="shared" si="7"/>
        <v>9680.98</v>
      </c>
      <c r="P12" s="73">
        <f t="shared" si="8"/>
        <v>105.77710107860983</v>
      </c>
    </row>
    <row r="13" spans="1:18" x14ac:dyDescent="0.2">
      <c r="A13" s="78" t="s">
        <v>90</v>
      </c>
      <c r="B13" s="73">
        <f t="shared" si="2"/>
        <v>7007.16</v>
      </c>
      <c r="C13" s="73">
        <f t="shared" si="3"/>
        <v>6668.34</v>
      </c>
      <c r="D13" s="73">
        <f t="shared" si="0"/>
        <v>105.08102466280964</v>
      </c>
      <c r="E13" s="73">
        <v>4437.5600000000004</v>
      </c>
      <c r="F13" s="73">
        <v>4139.95</v>
      </c>
      <c r="G13" s="73">
        <f t="shared" si="4"/>
        <v>107.1887341634561</v>
      </c>
      <c r="H13" s="73">
        <v>2569.6</v>
      </c>
      <c r="I13" s="73">
        <v>2528.39</v>
      </c>
      <c r="J13" s="73">
        <f t="shared" si="1"/>
        <v>101.6298909582778</v>
      </c>
      <c r="K13" s="73">
        <v>6914.3</v>
      </c>
      <c r="L13" s="73">
        <v>6854</v>
      </c>
      <c r="M13" s="262">
        <f t="shared" si="5"/>
        <v>100.87977823168951</v>
      </c>
      <c r="N13" s="262">
        <f t="shared" si="6"/>
        <v>13921.46</v>
      </c>
      <c r="O13" s="262">
        <f t="shared" si="7"/>
        <v>13522.34</v>
      </c>
      <c r="P13" s="73">
        <f t="shared" si="8"/>
        <v>102.95156015896656</v>
      </c>
    </row>
    <row r="14" spans="1:18" x14ac:dyDescent="0.2">
      <c r="A14" s="78" t="s">
        <v>91</v>
      </c>
      <c r="B14" s="73">
        <f t="shared" si="2"/>
        <v>4322.95</v>
      </c>
      <c r="C14" s="73">
        <f t="shared" si="3"/>
        <v>3960.14</v>
      </c>
      <c r="D14" s="73">
        <f t="shared" si="0"/>
        <v>109.16154479387092</v>
      </c>
      <c r="E14" s="73">
        <v>817.85</v>
      </c>
      <c r="F14" s="73">
        <v>511.4</v>
      </c>
      <c r="G14" s="73">
        <f t="shared" si="4"/>
        <v>159.92373875635511</v>
      </c>
      <c r="H14" s="73">
        <v>3505.1</v>
      </c>
      <c r="I14" s="73">
        <v>3448.74</v>
      </c>
      <c r="J14" s="73">
        <f t="shared" si="1"/>
        <v>101.63422003398342</v>
      </c>
      <c r="K14" s="73">
        <v>6326.3</v>
      </c>
      <c r="L14" s="73">
        <v>6206.08</v>
      </c>
      <c r="M14" s="262">
        <f t="shared" si="5"/>
        <v>101.93713261833557</v>
      </c>
      <c r="N14" s="262">
        <f t="shared" si="6"/>
        <v>10649.25</v>
      </c>
      <c r="O14" s="262">
        <f t="shared" si="7"/>
        <v>10166.219999999999</v>
      </c>
      <c r="P14" s="73">
        <f t="shared" si="8"/>
        <v>104.75132350077021</v>
      </c>
    </row>
    <row r="15" spans="1:18" x14ac:dyDescent="0.2">
      <c r="A15" s="78" t="s">
        <v>92</v>
      </c>
      <c r="B15" s="73">
        <f t="shared" si="2"/>
        <v>6234.18</v>
      </c>
      <c r="C15" s="73">
        <f t="shared" si="3"/>
        <v>5994.15</v>
      </c>
      <c r="D15" s="73">
        <f t="shared" si="0"/>
        <v>104.00440429418684</v>
      </c>
      <c r="E15" s="73">
        <v>4084.98</v>
      </c>
      <c r="F15" s="73">
        <v>3877.14</v>
      </c>
      <c r="G15" s="73">
        <f t="shared" si="4"/>
        <v>105.36065243968493</v>
      </c>
      <c r="H15" s="73">
        <v>2149.1999999999998</v>
      </c>
      <c r="I15" s="73">
        <v>2117.0100000000002</v>
      </c>
      <c r="J15" s="73">
        <f t="shared" si="1"/>
        <v>101.52054076267942</v>
      </c>
      <c r="K15" s="73">
        <v>3524.8</v>
      </c>
      <c r="L15" s="73">
        <v>3545.88</v>
      </c>
      <c r="M15" s="262">
        <f t="shared" si="5"/>
        <v>99.405507236567502</v>
      </c>
      <c r="N15" s="262">
        <f t="shared" si="6"/>
        <v>9758.98</v>
      </c>
      <c r="O15" s="262">
        <f t="shared" si="7"/>
        <v>9540.0299999999988</v>
      </c>
      <c r="P15" s="73">
        <f t="shared" si="8"/>
        <v>102.29506615807288</v>
      </c>
    </row>
    <row r="16" spans="1:18" x14ac:dyDescent="0.2">
      <c r="A16" s="78" t="s">
        <v>93</v>
      </c>
      <c r="B16" s="73">
        <f t="shared" si="2"/>
        <v>5188.01</v>
      </c>
      <c r="C16" s="73">
        <f t="shared" si="3"/>
        <v>5628.28</v>
      </c>
      <c r="D16" s="73">
        <f t="shared" si="0"/>
        <v>92.177539141620528</v>
      </c>
      <c r="E16" s="73">
        <v>4999.91</v>
      </c>
      <c r="F16" s="73">
        <v>5451.42</v>
      </c>
      <c r="G16" s="73">
        <f t="shared" si="4"/>
        <v>91.71757083475498</v>
      </c>
      <c r="H16" s="73">
        <v>188.1</v>
      </c>
      <c r="I16" s="73">
        <v>176.86</v>
      </c>
      <c r="J16" s="73">
        <f t="shared" si="1"/>
        <v>106.35530928417957</v>
      </c>
      <c r="K16" s="73">
        <v>4846.8999999999996</v>
      </c>
      <c r="L16" s="73">
        <v>4862.2</v>
      </c>
      <c r="M16" s="262">
        <f t="shared" si="5"/>
        <v>99.685327629468134</v>
      </c>
      <c r="N16" s="262">
        <f t="shared" si="6"/>
        <v>10034.91</v>
      </c>
      <c r="O16" s="262">
        <f t="shared" si="7"/>
        <v>10490.48</v>
      </c>
      <c r="P16" s="73">
        <f t="shared" si="8"/>
        <v>95.657300714552633</v>
      </c>
    </row>
    <row r="17" spans="1:16" x14ac:dyDescent="0.2">
      <c r="A17" s="78" t="s">
        <v>94</v>
      </c>
      <c r="B17" s="73">
        <f t="shared" si="2"/>
        <v>802.69</v>
      </c>
      <c r="C17" s="73">
        <f t="shared" si="3"/>
        <v>746.27</v>
      </c>
      <c r="D17" s="73">
        <f t="shared" si="0"/>
        <v>107.5602663915205</v>
      </c>
      <c r="E17" s="73">
        <v>171.59</v>
      </c>
      <c r="F17" s="73">
        <v>133.97</v>
      </c>
      <c r="G17" s="73">
        <f t="shared" si="4"/>
        <v>128.08091363738151</v>
      </c>
      <c r="H17" s="73">
        <v>631.1</v>
      </c>
      <c r="I17" s="73">
        <v>612.29999999999995</v>
      </c>
      <c r="J17" s="73">
        <f t="shared" si="1"/>
        <v>103.07039033153684</v>
      </c>
      <c r="K17" s="73">
        <v>3594.3</v>
      </c>
      <c r="L17" s="73">
        <v>3517.94</v>
      </c>
      <c r="M17" s="262">
        <f t="shared" si="5"/>
        <v>102.17058846938833</v>
      </c>
      <c r="N17" s="262">
        <f t="shared" si="6"/>
        <v>4396.99</v>
      </c>
      <c r="O17" s="262">
        <f t="shared" si="7"/>
        <v>4264.21</v>
      </c>
      <c r="P17" s="73">
        <f t="shared" si="8"/>
        <v>103.11382413155074</v>
      </c>
    </row>
    <row r="18" spans="1:16" x14ac:dyDescent="0.2">
      <c r="A18" s="78" t="s">
        <v>95</v>
      </c>
      <c r="B18" s="73">
        <f t="shared" si="2"/>
        <v>1959.27</v>
      </c>
      <c r="C18" s="73">
        <f t="shared" si="3"/>
        <v>2178.3599999999997</v>
      </c>
      <c r="D18" s="73">
        <f t="shared" si="0"/>
        <v>89.942433757505654</v>
      </c>
      <c r="E18" s="73">
        <v>1698.87</v>
      </c>
      <c r="F18" s="73">
        <v>1919.86</v>
      </c>
      <c r="G18" s="73">
        <f t="shared" si="4"/>
        <v>88.489264842228081</v>
      </c>
      <c r="H18" s="73">
        <v>260.39999999999998</v>
      </c>
      <c r="I18" s="73">
        <v>258.5</v>
      </c>
      <c r="J18" s="73">
        <f t="shared" si="1"/>
        <v>100.73500967117988</v>
      </c>
      <c r="K18" s="73">
        <v>585.5</v>
      </c>
      <c r="L18" s="73">
        <v>592.96</v>
      </c>
      <c r="M18" s="262">
        <f t="shared" si="5"/>
        <v>98.741905018888275</v>
      </c>
      <c r="N18" s="262">
        <f t="shared" si="6"/>
        <v>2544.77</v>
      </c>
      <c r="O18" s="262">
        <f t="shared" si="7"/>
        <v>2771.3199999999997</v>
      </c>
      <c r="P18" s="73">
        <f t="shared" si="8"/>
        <v>91.825195213833126</v>
      </c>
    </row>
    <row r="19" spans="1:16" x14ac:dyDescent="0.2">
      <c r="A19" s="78" t="s">
        <v>96</v>
      </c>
      <c r="B19" s="73">
        <f t="shared" si="2"/>
        <v>7443.8099999999995</v>
      </c>
      <c r="C19" s="73">
        <f t="shared" si="3"/>
        <v>6626.01</v>
      </c>
      <c r="D19" s="73">
        <f t="shared" si="0"/>
        <v>112.34226932950597</v>
      </c>
      <c r="E19" s="73">
        <v>5274.91</v>
      </c>
      <c r="F19" s="73">
        <v>4529.28</v>
      </c>
      <c r="G19" s="73">
        <f t="shared" si="4"/>
        <v>116.46243994630493</v>
      </c>
      <c r="H19" s="73">
        <v>2168.9</v>
      </c>
      <c r="I19" s="73">
        <v>2096.73</v>
      </c>
      <c r="J19" s="73">
        <f t="shared" si="1"/>
        <v>103.44202639347937</v>
      </c>
      <c r="K19" s="73">
        <v>3553.5</v>
      </c>
      <c r="L19" s="73">
        <v>3875.72</v>
      </c>
      <c r="M19" s="262">
        <f t="shared" si="5"/>
        <v>91.686189920840519</v>
      </c>
      <c r="N19" s="262">
        <f t="shared" si="6"/>
        <v>10997.31</v>
      </c>
      <c r="O19" s="262">
        <f t="shared" si="7"/>
        <v>10501.73</v>
      </c>
      <c r="P19" s="73">
        <f t="shared" si="8"/>
        <v>104.71903200710739</v>
      </c>
    </row>
    <row r="20" spans="1:16" x14ac:dyDescent="0.2">
      <c r="A20" s="78" t="s">
        <v>97</v>
      </c>
      <c r="B20" s="73">
        <f t="shared" si="2"/>
        <v>5037.78</v>
      </c>
      <c r="C20" s="73">
        <f t="shared" si="3"/>
        <v>4987.79</v>
      </c>
      <c r="D20" s="73">
        <f t="shared" si="0"/>
        <v>101.00224748836659</v>
      </c>
      <c r="E20" s="73">
        <v>3934.48</v>
      </c>
      <c r="F20" s="73">
        <v>3828.02</v>
      </c>
      <c r="G20" s="73">
        <f t="shared" si="4"/>
        <v>102.78107219920481</v>
      </c>
      <c r="H20" s="73">
        <v>1103.3</v>
      </c>
      <c r="I20" s="73">
        <v>1159.77</v>
      </c>
      <c r="J20" s="73">
        <f t="shared" si="1"/>
        <v>95.130931132897032</v>
      </c>
      <c r="K20" s="73">
        <v>4404.1000000000004</v>
      </c>
      <c r="L20" s="73">
        <v>4820.46</v>
      </c>
      <c r="M20" s="262">
        <f t="shared" si="5"/>
        <v>91.362650037548292</v>
      </c>
      <c r="N20" s="262">
        <f t="shared" si="6"/>
        <v>9441.880000000001</v>
      </c>
      <c r="O20" s="262">
        <f t="shared" si="7"/>
        <v>9808.25</v>
      </c>
      <c r="P20" s="73">
        <f t="shared" si="8"/>
        <v>96.264675145923079</v>
      </c>
    </row>
    <row r="21" spans="1:16" x14ac:dyDescent="0.2">
      <c r="A21" s="78" t="s">
        <v>98</v>
      </c>
      <c r="B21" s="73">
        <f t="shared" si="2"/>
        <v>8018.74</v>
      </c>
      <c r="C21" s="73">
        <f t="shared" si="3"/>
        <v>3571.3100000000004</v>
      </c>
      <c r="D21" s="73">
        <f>B21/C21*100</f>
        <v>224.5321744681923</v>
      </c>
      <c r="E21" s="73">
        <v>6622.84</v>
      </c>
      <c r="F21" s="73">
        <v>2403.4</v>
      </c>
      <c r="G21" s="73">
        <f>E21/F21%</f>
        <v>275.56128817508528</v>
      </c>
      <c r="H21" s="73">
        <v>1395.9</v>
      </c>
      <c r="I21" s="73">
        <v>1167.9100000000001</v>
      </c>
      <c r="J21" s="73">
        <f t="shared" si="1"/>
        <v>119.52119598256716</v>
      </c>
      <c r="K21" s="73">
        <v>17884.7</v>
      </c>
      <c r="L21" s="73">
        <v>21278.43</v>
      </c>
      <c r="M21" s="262">
        <f t="shared" si="5"/>
        <v>84.050843976740765</v>
      </c>
      <c r="N21" s="262">
        <f t="shared" si="6"/>
        <v>25903.440000000002</v>
      </c>
      <c r="O21" s="262">
        <f t="shared" si="7"/>
        <v>24849.74</v>
      </c>
      <c r="P21" s="73">
        <f t="shared" si="8"/>
        <v>104.24028581385561</v>
      </c>
    </row>
    <row r="22" spans="1:16" x14ac:dyDescent="0.2">
      <c r="A22" s="78" t="s">
        <v>99</v>
      </c>
      <c r="B22" s="73">
        <f t="shared" si="2"/>
        <v>1288.77</v>
      </c>
      <c r="C22" s="73">
        <f t="shared" si="3"/>
        <v>1415.83</v>
      </c>
      <c r="D22" s="73">
        <f t="shared" si="0"/>
        <v>91.025758742221882</v>
      </c>
      <c r="E22" s="73">
        <v>5.87</v>
      </c>
      <c r="F22" s="73">
        <v>22.06</v>
      </c>
      <c r="G22" s="73">
        <f t="shared" si="4"/>
        <v>26.60924750679964</v>
      </c>
      <c r="H22" s="73">
        <v>1282.9000000000001</v>
      </c>
      <c r="I22" s="73">
        <v>1393.77</v>
      </c>
      <c r="J22" s="73">
        <f t="shared" si="1"/>
        <v>92.045315941654664</v>
      </c>
      <c r="K22" s="73">
        <v>2174.6999999999998</v>
      </c>
      <c r="L22" s="73">
        <v>2137.83</v>
      </c>
      <c r="M22" s="262">
        <f t="shared" si="5"/>
        <v>101.72464601956189</v>
      </c>
      <c r="N22" s="262">
        <f t="shared" si="6"/>
        <v>3463.47</v>
      </c>
      <c r="O22" s="262">
        <f t="shared" si="7"/>
        <v>3553.66</v>
      </c>
      <c r="P22" s="73">
        <f t="shared" si="8"/>
        <v>97.462053207116043</v>
      </c>
    </row>
    <row r="23" spans="1:16" x14ac:dyDescent="0.2">
      <c r="A23" s="78" t="s">
        <v>100</v>
      </c>
      <c r="B23" s="73">
        <f t="shared" si="2"/>
        <v>18739.669999999998</v>
      </c>
      <c r="C23" s="73">
        <f t="shared" si="3"/>
        <v>18097.63</v>
      </c>
      <c r="D23" s="73">
        <f t="shared" si="0"/>
        <v>103.54764684657603</v>
      </c>
      <c r="E23" s="73">
        <v>16691.099999999999</v>
      </c>
      <c r="F23" s="73">
        <v>15827.81</v>
      </c>
      <c r="G23" s="73">
        <f t="shared" si="4"/>
        <v>105.45426057047689</v>
      </c>
      <c r="H23" s="73">
        <v>2048.5700000000002</v>
      </c>
      <c r="I23" s="73">
        <v>2269.8200000000002</v>
      </c>
      <c r="J23" s="73">
        <f t="shared" si="1"/>
        <v>90.252531037703434</v>
      </c>
      <c r="K23" s="73">
        <v>3941.1</v>
      </c>
      <c r="L23" s="73">
        <v>4067.49</v>
      </c>
      <c r="M23" s="262">
        <f t="shared" si="5"/>
        <v>96.892678285625777</v>
      </c>
      <c r="N23" s="262">
        <f t="shared" si="6"/>
        <v>22680.769999999997</v>
      </c>
      <c r="O23" s="262">
        <f t="shared" si="7"/>
        <v>22165.120000000003</v>
      </c>
      <c r="P23" s="73">
        <f>N23/O23*100</f>
        <v>102.32640292495594</v>
      </c>
    </row>
    <row r="24" spans="1:16" x14ac:dyDescent="0.2">
      <c r="A24" s="78" t="s">
        <v>101</v>
      </c>
      <c r="B24" s="73">
        <f>E24</f>
        <v>1.25</v>
      </c>
      <c r="C24" s="73">
        <f>F24</f>
        <v>0.78</v>
      </c>
      <c r="D24" s="73">
        <f t="shared" si="0"/>
        <v>160.25641025641025</v>
      </c>
      <c r="E24" s="73">
        <v>1.25</v>
      </c>
      <c r="F24" s="73">
        <v>0.78</v>
      </c>
      <c r="G24" s="73">
        <f>E24/F24%</f>
        <v>160.25641025641025</v>
      </c>
      <c r="H24" s="73" t="s">
        <v>181</v>
      </c>
      <c r="I24" s="73" t="s">
        <v>181</v>
      </c>
      <c r="J24" s="73" t="s">
        <v>181</v>
      </c>
      <c r="K24" s="73">
        <v>10</v>
      </c>
      <c r="L24" s="73">
        <v>12.8</v>
      </c>
      <c r="M24" s="262">
        <f>K24/L24%</f>
        <v>78.125</v>
      </c>
      <c r="N24" s="262">
        <f t="shared" si="6"/>
        <v>11.25</v>
      </c>
      <c r="O24" s="262">
        <f t="shared" si="7"/>
        <v>13.58</v>
      </c>
      <c r="P24" s="73">
        <f t="shared" si="8"/>
        <v>82.842415316642118</v>
      </c>
    </row>
    <row r="25" spans="1:16" x14ac:dyDescent="0.2">
      <c r="A25" s="78" t="s">
        <v>102</v>
      </c>
      <c r="B25" s="73" t="s">
        <v>181</v>
      </c>
      <c r="C25" s="73" t="s">
        <v>181</v>
      </c>
      <c r="D25" s="73" t="s">
        <v>181</v>
      </c>
      <c r="E25" s="73" t="s">
        <v>181</v>
      </c>
      <c r="F25" s="73" t="s">
        <v>181</v>
      </c>
      <c r="G25" s="73" t="s">
        <v>181</v>
      </c>
      <c r="H25" s="73" t="s">
        <v>181</v>
      </c>
      <c r="I25" s="73" t="s">
        <v>181</v>
      </c>
      <c r="J25" s="73" t="s">
        <v>181</v>
      </c>
      <c r="K25" s="73">
        <v>5</v>
      </c>
      <c r="L25" s="73">
        <v>3.9</v>
      </c>
      <c r="M25" s="262">
        <f t="shared" si="5"/>
        <v>128.2051282051282</v>
      </c>
      <c r="N25" s="262">
        <f>K25</f>
        <v>5</v>
      </c>
      <c r="O25" s="262">
        <f>L25</f>
        <v>3.9</v>
      </c>
      <c r="P25" s="73">
        <f t="shared" si="8"/>
        <v>128.2051282051282</v>
      </c>
    </row>
    <row r="26" spans="1:16" x14ac:dyDescent="0.2">
      <c r="A26" s="80" t="s">
        <v>103</v>
      </c>
      <c r="B26" s="81">
        <f t="shared" si="2"/>
        <v>459.17999999999995</v>
      </c>
      <c r="C26" s="81">
        <f t="shared" si="3"/>
        <v>485.11</v>
      </c>
      <c r="D26" s="81">
        <f>B26/C26*100</f>
        <v>94.654820556162505</v>
      </c>
      <c r="E26" s="81">
        <v>297.58</v>
      </c>
      <c r="F26" s="81">
        <v>323.81</v>
      </c>
      <c r="G26" s="81">
        <f t="shared" si="4"/>
        <v>91.89957073592538</v>
      </c>
      <c r="H26" s="81">
        <v>161.6</v>
      </c>
      <c r="I26" s="81">
        <v>161.30000000000001</v>
      </c>
      <c r="J26" s="81">
        <f>H26/I26%</f>
        <v>100.18598884066954</v>
      </c>
      <c r="K26" s="81">
        <v>900.4</v>
      </c>
      <c r="L26" s="81">
        <v>902.8</v>
      </c>
      <c r="M26" s="81">
        <f>K26/L26%</f>
        <v>99.734160389898108</v>
      </c>
      <c r="N26" s="81">
        <f t="shared" si="6"/>
        <v>1359.58</v>
      </c>
      <c r="O26" s="81">
        <f t="shared" si="7"/>
        <v>1387.9099999999999</v>
      </c>
      <c r="P26" s="81">
        <f>N26/O26*100</f>
        <v>97.958801363200791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244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8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50" customWidth="1"/>
    <col min="2" max="2" width="20.42578125" style="50" customWidth="1"/>
    <col min="3" max="9" width="13.85546875" style="50" customWidth="1"/>
    <col min="10" max="10" width="8.42578125" style="50" customWidth="1"/>
    <col min="11" max="256" width="9.140625" style="50"/>
    <col min="257" max="257" width="22.28515625" style="50" customWidth="1"/>
    <col min="258" max="258" width="20.42578125" style="50" customWidth="1"/>
    <col min="259" max="265" width="13.85546875" style="50" customWidth="1"/>
    <col min="266" max="266" width="8.42578125" style="50" customWidth="1"/>
    <col min="267" max="512" width="9.140625" style="50"/>
    <col min="513" max="513" width="22.28515625" style="50" customWidth="1"/>
    <col min="514" max="514" width="20.42578125" style="50" customWidth="1"/>
    <col min="515" max="521" width="13.85546875" style="50" customWidth="1"/>
    <col min="522" max="522" width="8.42578125" style="50" customWidth="1"/>
    <col min="523" max="768" width="9.140625" style="50"/>
    <col min="769" max="769" width="22.28515625" style="50" customWidth="1"/>
    <col min="770" max="770" width="20.42578125" style="50" customWidth="1"/>
    <col min="771" max="777" width="13.85546875" style="50" customWidth="1"/>
    <col min="778" max="778" width="8.42578125" style="50" customWidth="1"/>
    <col min="779" max="1024" width="9.140625" style="50"/>
    <col min="1025" max="1025" width="22.28515625" style="50" customWidth="1"/>
    <col min="1026" max="1026" width="20.42578125" style="50" customWidth="1"/>
    <col min="1027" max="1033" width="13.85546875" style="50" customWidth="1"/>
    <col min="1034" max="1034" width="8.42578125" style="50" customWidth="1"/>
    <col min="1035" max="1280" width="9.140625" style="50"/>
    <col min="1281" max="1281" width="22.28515625" style="50" customWidth="1"/>
    <col min="1282" max="1282" width="20.42578125" style="50" customWidth="1"/>
    <col min="1283" max="1289" width="13.85546875" style="50" customWidth="1"/>
    <col min="1290" max="1290" width="8.42578125" style="50" customWidth="1"/>
    <col min="1291" max="1536" width="9.140625" style="50"/>
    <col min="1537" max="1537" width="22.28515625" style="50" customWidth="1"/>
    <col min="1538" max="1538" width="20.42578125" style="50" customWidth="1"/>
    <col min="1539" max="1545" width="13.85546875" style="50" customWidth="1"/>
    <col min="1546" max="1546" width="8.42578125" style="50" customWidth="1"/>
    <col min="1547" max="1792" width="9.140625" style="50"/>
    <col min="1793" max="1793" width="22.28515625" style="50" customWidth="1"/>
    <col min="1794" max="1794" width="20.42578125" style="50" customWidth="1"/>
    <col min="1795" max="1801" width="13.85546875" style="50" customWidth="1"/>
    <col min="1802" max="1802" width="8.42578125" style="50" customWidth="1"/>
    <col min="1803" max="2048" width="9.140625" style="50"/>
    <col min="2049" max="2049" width="22.28515625" style="50" customWidth="1"/>
    <col min="2050" max="2050" width="20.42578125" style="50" customWidth="1"/>
    <col min="2051" max="2057" width="13.85546875" style="50" customWidth="1"/>
    <col min="2058" max="2058" width="8.42578125" style="50" customWidth="1"/>
    <col min="2059" max="2304" width="9.140625" style="50"/>
    <col min="2305" max="2305" width="22.28515625" style="50" customWidth="1"/>
    <col min="2306" max="2306" width="20.42578125" style="50" customWidth="1"/>
    <col min="2307" max="2313" width="13.85546875" style="50" customWidth="1"/>
    <col min="2314" max="2314" width="8.42578125" style="50" customWidth="1"/>
    <col min="2315" max="2560" width="9.140625" style="50"/>
    <col min="2561" max="2561" width="22.28515625" style="50" customWidth="1"/>
    <col min="2562" max="2562" width="20.42578125" style="50" customWidth="1"/>
    <col min="2563" max="2569" width="13.85546875" style="50" customWidth="1"/>
    <col min="2570" max="2570" width="8.42578125" style="50" customWidth="1"/>
    <col min="2571" max="2816" width="9.140625" style="50"/>
    <col min="2817" max="2817" width="22.28515625" style="50" customWidth="1"/>
    <col min="2818" max="2818" width="20.42578125" style="50" customWidth="1"/>
    <col min="2819" max="2825" width="13.85546875" style="50" customWidth="1"/>
    <col min="2826" max="2826" width="8.42578125" style="50" customWidth="1"/>
    <col min="2827" max="3072" width="9.140625" style="50"/>
    <col min="3073" max="3073" width="22.28515625" style="50" customWidth="1"/>
    <col min="3074" max="3074" width="20.42578125" style="50" customWidth="1"/>
    <col min="3075" max="3081" width="13.85546875" style="50" customWidth="1"/>
    <col min="3082" max="3082" width="8.42578125" style="50" customWidth="1"/>
    <col min="3083" max="3328" width="9.140625" style="50"/>
    <col min="3329" max="3329" width="22.28515625" style="50" customWidth="1"/>
    <col min="3330" max="3330" width="20.42578125" style="50" customWidth="1"/>
    <col min="3331" max="3337" width="13.85546875" style="50" customWidth="1"/>
    <col min="3338" max="3338" width="8.42578125" style="50" customWidth="1"/>
    <col min="3339" max="3584" width="9.140625" style="50"/>
    <col min="3585" max="3585" width="22.28515625" style="50" customWidth="1"/>
    <col min="3586" max="3586" width="20.42578125" style="50" customWidth="1"/>
    <col min="3587" max="3593" width="13.85546875" style="50" customWidth="1"/>
    <col min="3594" max="3594" width="8.42578125" style="50" customWidth="1"/>
    <col min="3595" max="3840" width="9.140625" style="50"/>
    <col min="3841" max="3841" width="22.28515625" style="50" customWidth="1"/>
    <col min="3842" max="3842" width="20.42578125" style="50" customWidth="1"/>
    <col min="3843" max="3849" width="13.85546875" style="50" customWidth="1"/>
    <col min="3850" max="3850" width="8.42578125" style="50" customWidth="1"/>
    <col min="3851" max="4096" width="9.140625" style="50"/>
    <col min="4097" max="4097" width="22.28515625" style="50" customWidth="1"/>
    <col min="4098" max="4098" width="20.42578125" style="50" customWidth="1"/>
    <col min="4099" max="4105" width="13.85546875" style="50" customWidth="1"/>
    <col min="4106" max="4106" width="8.42578125" style="50" customWidth="1"/>
    <col min="4107" max="4352" width="9.140625" style="50"/>
    <col min="4353" max="4353" width="22.28515625" style="50" customWidth="1"/>
    <col min="4354" max="4354" width="20.42578125" style="50" customWidth="1"/>
    <col min="4355" max="4361" width="13.85546875" style="50" customWidth="1"/>
    <col min="4362" max="4362" width="8.42578125" style="50" customWidth="1"/>
    <col min="4363" max="4608" width="9.140625" style="50"/>
    <col min="4609" max="4609" width="22.28515625" style="50" customWidth="1"/>
    <col min="4610" max="4610" width="20.42578125" style="50" customWidth="1"/>
    <col min="4611" max="4617" width="13.85546875" style="50" customWidth="1"/>
    <col min="4618" max="4618" width="8.42578125" style="50" customWidth="1"/>
    <col min="4619" max="4864" width="9.140625" style="50"/>
    <col min="4865" max="4865" width="22.28515625" style="50" customWidth="1"/>
    <col min="4866" max="4866" width="20.42578125" style="50" customWidth="1"/>
    <col min="4867" max="4873" width="13.85546875" style="50" customWidth="1"/>
    <col min="4874" max="4874" width="8.42578125" style="50" customWidth="1"/>
    <col min="4875" max="5120" width="9.140625" style="50"/>
    <col min="5121" max="5121" width="22.28515625" style="50" customWidth="1"/>
    <col min="5122" max="5122" width="20.42578125" style="50" customWidth="1"/>
    <col min="5123" max="5129" width="13.85546875" style="50" customWidth="1"/>
    <col min="5130" max="5130" width="8.42578125" style="50" customWidth="1"/>
    <col min="5131" max="5376" width="9.140625" style="50"/>
    <col min="5377" max="5377" width="22.28515625" style="50" customWidth="1"/>
    <col min="5378" max="5378" width="20.42578125" style="50" customWidth="1"/>
    <col min="5379" max="5385" width="13.85546875" style="50" customWidth="1"/>
    <col min="5386" max="5386" width="8.42578125" style="50" customWidth="1"/>
    <col min="5387" max="5632" width="9.140625" style="50"/>
    <col min="5633" max="5633" width="22.28515625" style="50" customWidth="1"/>
    <col min="5634" max="5634" width="20.42578125" style="50" customWidth="1"/>
    <col min="5635" max="5641" width="13.85546875" style="50" customWidth="1"/>
    <col min="5642" max="5642" width="8.42578125" style="50" customWidth="1"/>
    <col min="5643" max="5888" width="9.140625" style="50"/>
    <col min="5889" max="5889" width="22.28515625" style="50" customWidth="1"/>
    <col min="5890" max="5890" width="20.42578125" style="50" customWidth="1"/>
    <col min="5891" max="5897" width="13.85546875" style="50" customWidth="1"/>
    <col min="5898" max="5898" width="8.42578125" style="50" customWidth="1"/>
    <col min="5899" max="6144" width="9.140625" style="50"/>
    <col min="6145" max="6145" width="22.28515625" style="50" customWidth="1"/>
    <col min="6146" max="6146" width="20.42578125" style="50" customWidth="1"/>
    <col min="6147" max="6153" width="13.85546875" style="50" customWidth="1"/>
    <col min="6154" max="6154" width="8.42578125" style="50" customWidth="1"/>
    <col min="6155" max="6400" width="9.140625" style="50"/>
    <col min="6401" max="6401" width="22.28515625" style="50" customWidth="1"/>
    <col min="6402" max="6402" width="20.42578125" style="50" customWidth="1"/>
    <col min="6403" max="6409" width="13.85546875" style="50" customWidth="1"/>
    <col min="6410" max="6410" width="8.42578125" style="50" customWidth="1"/>
    <col min="6411" max="6656" width="9.140625" style="50"/>
    <col min="6657" max="6657" width="22.28515625" style="50" customWidth="1"/>
    <col min="6658" max="6658" width="20.42578125" style="50" customWidth="1"/>
    <col min="6659" max="6665" width="13.85546875" style="50" customWidth="1"/>
    <col min="6666" max="6666" width="8.42578125" style="50" customWidth="1"/>
    <col min="6667" max="6912" width="9.140625" style="50"/>
    <col min="6913" max="6913" width="22.28515625" style="50" customWidth="1"/>
    <col min="6914" max="6914" width="20.42578125" style="50" customWidth="1"/>
    <col min="6915" max="6921" width="13.85546875" style="50" customWidth="1"/>
    <col min="6922" max="6922" width="8.42578125" style="50" customWidth="1"/>
    <col min="6923" max="7168" width="9.140625" style="50"/>
    <col min="7169" max="7169" width="22.28515625" style="50" customWidth="1"/>
    <col min="7170" max="7170" width="20.42578125" style="50" customWidth="1"/>
    <col min="7171" max="7177" width="13.85546875" style="50" customWidth="1"/>
    <col min="7178" max="7178" width="8.42578125" style="50" customWidth="1"/>
    <col min="7179" max="7424" width="9.140625" style="50"/>
    <col min="7425" max="7425" width="22.28515625" style="50" customWidth="1"/>
    <col min="7426" max="7426" width="20.42578125" style="50" customWidth="1"/>
    <col min="7427" max="7433" width="13.85546875" style="50" customWidth="1"/>
    <col min="7434" max="7434" width="8.42578125" style="50" customWidth="1"/>
    <col min="7435" max="7680" width="9.140625" style="50"/>
    <col min="7681" max="7681" width="22.28515625" style="50" customWidth="1"/>
    <col min="7682" max="7682" width="20.42578125" style="50" customWidth="1"/>
    <col min="7683" max="7689" width="13.85546875" style="50" customWidth="1"/>
    <col min="7690" max="7690" width="8.42578125" style="50" customWidth="1"/>
    <col min="7691" max="7936" width="9.140625" style="50"/>
    <col min="7937" max="7937" width="22.28515625" style="50" customWidth="1"/>
    <col min="7938" max="7938" width="20.42578125" style="50" customWidth="1"/>
    <col min="7939" max="7945" width="13.85546875" style="50" customWidth="1"/>
    <col min="7946" max="7946" width="8.42578125" style="50" customWidth="1"/>
    <col min="7947" max="8192" width="9.140625" style="50"/>
    <col min="8193" max="8193" width="22.28515625" style="50" customWidth="1"/>
    <col min="8194" max="8194" width="20.42578125" style="50" customWidth="1"/>
    <col min="8195" max="8201" width="13.85546875" style="50" customWidth="1"/>
    <col min="8202" max="8202" width="8.42578125" style="50" customWidth="1"/>
    <col min="8203" max="8448" width="9.140625" style="50"/>
    <col min="8449" max="8449" width="22.28515625" style="50" customWidth="1"/>
    <col min="8450" max="8450" width="20.42578125" style="50" customWidth="1"/>
    <col min="8451" max="8457" width="13.85546875" style="50" customWidth="1"/>
    <col min="8458" max="8458" width="8.42578125" style="50" customWidth="1"/>
    <col min="8459" max="8704" width="9.140625" style="50"/>
    <col min="8705" max="8705" width="22.28515625" style="50" customWidth="1"/>
    <col min="8706" max="8706" width="20.42578125" style="50" customWidth="1"/>
    <col min="8707" max="8713" width="13.85546875" style="50" customWidth="1"/>
    <col min="8714" max="8714" width="8.42578125" style="50" customWidth="1"/>
    <col min="8715" max="8960" width="9.140625" style="50"/>
    <col min="8961" max="8961" width="22.28515625" style="50" customWidth="1"/>
    <col min="8962" max="8962" width="20.42578125" style="50" customWidth="1"/>
    <col min="8963" max="8969" width="13.85546875" style="50" customWidth="1"/>
    <col min="8970" max="8970" width="8.42578125" style="50" customWidth="1"/>
    <col min="8971" max="9216" width="9.140625" style="50"/>
    <col min="9217" max="9217" width="22.28515625" style="50" customWidth="1"/>
    <col min="9218" max="9218" width="20.42578125" style="50" customWidth="1"/>
    <col min="9219" max="9225" width="13.85546875" style="50" customWidth="1"/>
    <col min="9226" max="9226" width="8.42578125" style="50" customWidth="1"/>
    <col min="9227" max="9472" width="9.140625" style="50"/>
    <col min="9473" max="9473" width="22.28515625" style="50" customWidth="1"/>
    <col min="9474" max="9474" width="20.42578125" style="50" customWidth="1"/>
    <col min="9475" max="9481" width="13.85546875" style="50" customWidth="1"/>
    <col min="9482" max="9482" width="8.42578125" style="50" customWidth="1"/>
    <col min="9483" max="9728" width="9.140625" style="50"/>
    <col min="9729" max="9729" width="22.28515625" style="50" customWidth="1"/>
    <col min="9730" max="9730" width="20.42578125" style="50" customWidth="1"/>
    <col min="9731" max="9737" width="13.85546875" style="50" customWidth="1"/>
    <col min="9738" max="9738" width="8.42578125" style="50" customWidth="1"/>
    <col min="9739" max="9984" width="9.140625" style="50"/>
    <col min="9985" max="9985" width="22.28515625" style="50" customWidth="1"/>
    <col min="9986" max="9986" width="20.42578125" style="50" customWidth="1"/>
    <col min="9987" max="9993" width="13.85546875" style="50" customWidth="1"/>
    <col min="9994" max="9994" width="8.42578125" style="50" customWidth="1"/>
    <col min="9995" max="10240" width="9.140625" style="50"/>
    <col min="10241" max="10241" width="22.28515625" style="50" customWidth="1"/>
    <col min="10242" max="10242" width="20.42578125" style="50" customWidth="1"/>
    <col min="10243" max="10249" width="13.85546875" style="50" customWidth="1"/>
    <col min="10250" max="10250" width="8.42578125" style="50" customWidth="1"/>
    <col min="10251" max="10496" width="9.140625" style="50"/>
    <col min="10497" max="10497" width="22.28515625" style="50" customWidth="1"/>
    <col min="10498" max="10498" width="20.42578125" style="50" customWidth="1"/>
    <col min="10499" max="10505" width="13.85546875" style="50" customWidth="1"/>
    <col min="10506" max="10506" width="8.42578125" style="50" customWidth="1"/>
    <col min="10507" max="10752" width="9.140625" style="50"/>
    <col min="10753" max="10753" width="22.28515625" style="50" customWidth="1"/>
    <col min="10754" max="10754" width="20.42578125" style="50" customWidth="1"/>
    <col min="10755" max="10761" width="13.85546875" style="50" customWidth="1"/>
    <col min="10762" max="10762" width="8.42578125" style="50" customWidth="1"/>
    <col min="10763" max="11008" width="9.140625" style="50"/>
    <col min="11009" max="11009" width="22.28515625" style="50" customWidth="1"/>
    <col min="11010" max="11010" width="20.42578125" style="50" customWidth="1"/>
    <col min="11011" max="11017" width="13.85546875" style="50" customWidth="1"/>
    <col min="11018" max="11018" width="8.42578125" style="50" customWidth="1"/>
    <col min="11019" max="11264" width="9.140625" style="50"/>
    <col min="11265" max="11265" width="22.28515625" style="50" customWidth="1"/>
    <col min="11266" max="11266" width="20.42578125" style="50" customWidth="1"/>
    <col min="11267" max="11273" width="13.85546875" style="50" customWidth="1"/>
    <col min="11274" max="11274" width="8.42578125" style="50" customWidth="1"/>
    <col min="11275" max="11520" width="9.140625" style="50"/>
    <col min="11521" max="11521" width="22.28515625" style="50" customWidth="1"/>
    <col min="11522" max="11522" width="20.42578125" style="50" customWidth="1"/>
    <col min="11523" max="11529" width="13.85546875" style="50" customWidth="1"/>
    <col min="11530" max="11530" width="8.42578125" style="50" customWidth="1"/>
    <col min="11531" max="11776" width="9.140625" style="50"/>
    <col min="11777" max="11777" width="22.28515625" style="50" customWidth="1"/>
    <col min="11778" max="11778" width="20.42578125" style="50" customWidth="1"/>
    <col min="11779" max="11785" width="13.85546875" style="50" customWidth="1"/>
    <col min="11786" max="11786" width="8.42578125" style="50" customWidth="1"/>
    <col min="11787" max="12032" width="9.140625" style="50"/>
    <col min="12033" max="12033" width="22.28515625" style="50" customWidth="1"/>
    <col min="12034" max="12034" width="20.42578125" style="50" customWidth="1"/>
    <col min="12035" max="12041" width="13.85546875" style="50" customWidth="1"/>
    <col min="12042" max="12042" width="8.42578125" style="50" customWidth="1"/>
    <col min="12043" max="12288" width="9.140625" style="50"/>
    <col min="12289" max="12289" width="22.28515625" style="50" customWidth="1"/>
    <col min="12290" max="12290" width="20.42578125" style="50" customWidth="1"/>
    <col min="12291" max="12297" width="13.85546875" style="50" customWidth="1"/>
    <col min="12298" max="12298" width="8.42578125" style="50" customWidth="1"/>
    <col min="12299" max="12544" width="9.140625" style="50"/>
    <col min="12545" max="12545" width="22.28515625" style="50" customWidth="1"/>
    <col min="12546" max="12546" width="20.42578125" style="50" customWidth="1"/>
    <col min="12547" max="12553" width="13.85546875" style="50" customWidth="1"/>
    <col min="12554" max="12554" width="8.42578125" style="50" customWidth="1"/>
    <col min="12555" max="12800" width="9.140625" style="50"/>
    <col min="12801" max="12801" width="22.28515625" style="50" customWidth="1"/>
    <col min="12802" max="12802" width="20.42578125" style="50" customWidth="1"/>
    <col min="12803" max="12809" width="13.85546875" style="50" customWidth="1"/>
    <col min="12810" max="12810" width="8.42578125" style="50" customWidth="1"/>
    <col min="12811" max="13056" width="9.140625" style="50"/>
    <col min="13057" max="13057" width="22.28515625" style="50" customWidth="1"/>
    <col min="13058" max="13058" width="20.42578125" style="50" customWidth="1"/>
    <col min="13059" max="13065" width="13.85546875" style="50" customWidth="1"/>
    <col min="13066" max="13066" width="8.42578125" style="50" customWidth="1"/>
    <col min="13067" max="13312" width="9.140625" style="50"/>
    <col min="13313" max="13313" width="22.28515625" style="50" customWidth="1"/>
    <col min="13314" max="13314" width="20.42578125" style="50" customWidth="1"/>
    <col min="13315" max="13321" width="13.85546875" style="50" customWidth="1"/>
    <col min="13322" max="13322" width="8.42578125" style="50" customWidth="1"/>
    <col min="13323" max="13568" width="9.140625" style="50"/>
    <col min="13569" max="13569" width="22.28515625" style="50" customWidth="1"/>
    <col min="13570" max="13570" width="20.42578125" style="50" customWidth="1"/>
    <col min="13571" max="13577" width="13.85546875" style="50" customWidth="1"/>
    <col min="13578" max="13578" width="8.42578125" style="50" customWidth="1"/>
    <col min="13579" max="13824" width="9.140625" style="50"/>
    <col min="13825" max="13825" width="22.28515625" style="50" customWidth="1"/>
    <col min="13826" max="13826" width="20.42578125" style="50" customWidth="1"/>
    <col min="13827" max="13833" width="13.85546875" style="50" customWidth="1"/>
    <col min="13834" max="13834" width="8.42578125" style="50" customWidth="1"/>
    <col min="13835" max="14080" width="9.140625" style="50"/>
    <col min="14081" max="14081" width="22.28515625" style="50" customWidth="1"/>
    <col min="14082" max="14082" width="20.42578125" style="50" customWidth="1"/>
    <col min="14083" max="14089" width="13.85546875" style="50" customWidth="1"/>
    <col min="14090" max="14090" width="8.42578125" style="50" customWidth="1"/>
    <col min="14091" max="14336" width="9.140625" style="50"/>
    <col min="14337" max="14337" width="22.28515625" style="50" customWidth="1"/>
    <col min="14338" max="14338" width="20.42578125" style="50" customWidth="1"/>
    <col min="14339" max="14345" width="13.85546875" style="50" customWidth="1"/>
    <col min="14346" max="14346" width="8.42578125" style="50" customWidth="1"/>
    <col min="14347" max="14592" width="9.140625" style="50"/>
    <col min="14593" max="14593" width="22.28515625" style="50" customWidth="1"/>
    <col min="14594" max="14594" width="20.42578125" style="50" customWidth="1"/>
    <col min="14595" max="14601" width="13.85546875" style="50" customWidth="1"/>
    <col min="14602" max="14602" width="8.42578125" style="50" customWidth="1"/>
    <col min="14603" max="14848" width="9.140625" style="50"/>
    <col min="14849" max="14849" width="22.28515625" style="50" customWidth="1"/>
    <col min="14850" max="14850" width="20.42578125" style="50" customWidth="1"/>
    <col min="14851" max="14857" width="13.85546875" style="50" customWidth="1"/>
    <col min="14858" max="14858" width="8.42578125" style="50" customWidth="1"/>
    <col min="14859" max="15104" width="9.140625" style="50"/>
    <col min="15105" max="15105" width="22.28515625" style="50" customWidth="1"/>
    <col min="15106" max="15106" width="20.42578125" style="50" customWidth="1"/>
    <col min="15107" max="15113" width="13.85546875" style="50" customWidth="1"/>
    <col min="15114" max="15114" width="8.42578125" style="50" customWidth="1"/>
    <col min="15115" max="15360" width="9.140625" style="50"/>
    <col min="15361" max="15361" width="22.28515625" style="50" customWidth="1"/>
    <col min="15362" max="15362" width="20.42578125" style="50" customWidth="1"/>
    <col min="15363" max="15369" width="13.85546875" style="50" customWidth="1"/>
    <col min="15370" max="15370" width="8.42578125" style="50" customWidth="1"/>
    <col min="15371" max="15616" width="9.140625" style="50"/>
    <col min="15617" max="15617" width="22.28515625" style="50" customWidth="1"/>
    <col min="15618" max="15618" width="20.42578125" style="50" customWidth="1"/>
    <col min="15619" max="15625" width="13.85546875" style="50" customWidth="1"/>
    <col min="15626" max="15626" width="8.42578125" style="50" customWidth="1"/>
    <col min="15627" max="15872" width="9.140625" style="50"/>
    <col min="15873" max="15873" width="22.28515625" style="50" customWidth="1"/>
    <col min="15874" max="15874" width="20.42578125" style="50" customWidth="1"/>
    <col min="15875" max="15881" width="13.85546875" style="50" customWidth="1"/>
    <col min="15882" max="15882" width="8.42578125" style="50" customWidth="1"/>
    <col min="15883" max="16128" width="9.140625" style="50"/>
    <col min="16129" max="16129" width="22.28515625" style="50" customWidth="1"/>
    <col min="16130" max="16130" width="20.42578125" style="50" customWidth="1"/>
    <col min="16131" max="16137" width="13.85546875" style="50" customWidth="1"/>
    <col min="16138" max="16138" width="8.42578125" style="50" customWidth="1"/>
    <col min="16139" max="16384" width="9.140625" style="50"/>
  </cols>
  <sheetData>
    <row r="1" spans="1:9" ht="24" customHeight="1" x14ac:dyDescent="0.2">
      <c r="A1" s="349" t="s">
        <v>115</v>
      </c>
      <c r="B1" s="349"/>
      <c r="C1" s="349"/>
      <c r="D1" s="349"/>
      <c r="E1" s="349"/>
      <c r="F1" s="349"/>
      <c r="G1" s="349"/>
      <c r="H1" s="349"/>
      <c r="I1" s="349"/>
    </row>
    <row r="2" spans="1:9" ht="15" x14ac:dyDescent="0.2">
      <c r="A2" s="84"/>
      <c r="B2" s="85"/>
      <c r="C2" s="85"/>
      <c r="D2" s="85"/>
      <c r="E2" s="85"/>
      <c r="F2" s="85"/>
      <c r="G2" s="85"/>
      <c r="H2" s="85"/>
      <c r="I2" s="85"/>
    </row>
    <row r="3" spans="1:9" s="77" customFormat="1" ht="12.75" customHeight="1" x14ac:dyDescent="0.2">
      <c r="A3" s="96"/>
      <c r="B3" s="97"/>
      <c r="C3" s="97"/>
      <c r="D3" s="97"/>
      <c r="E3" s="97"/>
      <c r="F3" s="97"/>
      <c r="G3" s="97"/>
      <c r="H3" s="97"/>
      <c r="I3" s="98" t="s">
        <v>116</v>
      </c>
    </row>
    <row r="4" spans="1:9" ht="12" customHeight="1" x14ac:dyDescent="0.2">
      <c r="A4" s="355"/>
      <c r="B4" s="351" t="s">
        <v>106</v>
      </c>
      <c r="C4" s="352" t="s">
        <v>78</v>
      </c>
      <c r="D4" s="353"/>
      <c r="E4" s="353"/>
      <c r="F4" s="353"/>
      <c r="G4" s="353"/>
      <c r="H4" s="353"/>
      <c r="I4" s="353"/>
    </row>
    <row r="5" spans="1:9" ht="24" customHeight="1" x14ac:dyDescent="0.2">
      <c r="A5" s="355"/>
      <c r="B5" s="351"/>
      <c r="C5" s="90" t="s">
        <v>107</v>
      </c>
      <c r="D5" s="90" t="s">
        <v>108</v>
      </c>
      <c r="E5" s="90" t="s">
        <v>109</v>
      </c>
      <c r="F5" s="90" t="s">
        <v>110</v>
      </c>
      <c r="G5" s="90" t="s">
        <v>111</v>
      </c>
      <c r="H5" s="91" t="s">
        <v>112</v>
      </c>
      <c r="I5" s="91" t="s">
        <v>113</v>
      </c>
    </row>
    <row r="6" spans="1:9" s="100" customFormat="1" ht="12.75" customHeight="1" x14ac:dyDescent="0.25">
      <c r="A6" s="72" t="s">
        <v>83</v>
      </c>
      <c r="B6" s="99">
        <f>SUM(B7:B26)</f>
        <v>238891.03</v>
      </c>
      <c r="C6" s="99">
        <f>SUM(C7:C26)</f>
        <v>81428.98000000001</v>
      </c>
      <c r="D6" s="99">
        <f t="shared" ref="D6:I6" si="0">SUM(D7:D26)</f>
        <v>24135.73</v>
      </c>
      <c r="E6" s="99">
        <f t="shared" si="0"/>
        <v>2502.85</v>
      </c>
      <c r="F6" s="99">
        <f t="shared" si="0"/>
        <v>12402.85</v>
      </c>
      <c r="G6" s="99">
        <f t="shared" si="0"/>
        <v>28381.14</v>
      </c>
      <c r="H6" s="99">
        <f t="shared" si="0"/>
        <v>2037.51</v>
      </c>
      <c r="I6" s="99">
        <f t="shared" si="0"/>
        <v>88001.970000000016</v>
      </c>
    </row>
    <row r="7" spans="1:9" s="100" customFormat="1" ht="12.75" customHeight="1" x14ac:dyDescent="0.25">
      <c r="A7" s="77" t="s">
        <v>84</v>
      </c>
      <c r="B7" s="101">
        <f>SUM(C7:I7)</f>
        <v>12235.11</v>
      </c>
      <c r="C7" s="101">
        <v>3557.57</v>
      </c>
      <c r="D7" s="101">
        <v>1196.92</v>
      </c>
      <c r="E7" s="101">
        <v>138.94999999999999</v>
      </c>
      <c r="F7" s="101">
        <v>246.5</v>
      </c>
      <c r="G7" s="101">
        <v>2665.07</v>
      </c>
      <c r="H7" s="101" t="s">
        <v>181</v>
      </c>
      <c r="I7" s="101">
        <v>4430.1000000000004</v>
      </c>
    </row>
    <row r="8" spans="1:9" ht="12.75" customHeight="1" x14ac:dyDescent="0.2">
      <c r="A8" s="78" t="s">
        <v>85</v>
      </c>
      <c r="B8" s="101">
        <f t="shared" ref="B8:B26" si="1">SUM(C8:I8)</f>
        <v>32323.9</v>
      </c>
      <c r="C8" s="101">
        <v>5720.59</v>
      </c>
      <c r="D8" s="101">
        <v>915.86</v>
      </c>
      <c r="E8" s="101">
        <v>37.9</v>
      </c>
      <c r="F8" s="101">
        <v>976.56</v>
      </c>
      <c r="G8" s="101">
        <v>1838.43</v>
      </c>
      <c r="H8" s="101" t="s">
        <v>181</v>
      </c>
      <c r="I8" s="101">
        <v>22834.560000000001</v>
      </c>
    </row>
    <row r="9" spans="1:9" ht="12.75" customHeight="1" x14ac:dyDescent="0.2">
      <c r="A9" s="78" t="s">
        <v>86</v>
      </c>
      <c r="B9" s="101">
        <f t="shared" si="1"/>
        <v>12643.23</v>
      </c>
      <c r="C9" s="101">
        <v>7965.63</v>
      </c>
      <c r="D9" s="101">
        <v>1776.15</v>
      </c>
      <c r="E9" s="101">
        <v>213.1</v>
      </c>
      <c r="F9" s="101">
        <v>187.8</v>
      </c>
      <c r="G9" s="101">
        <v>2063.4699999999998</v>
      </c>
      <c r="H9" s="101">
        <v>310.77999999999997</v>
      </c>
      <c r="I9" s="101">
        <v>126.3</v>
      </c>
    </row>
    <row r="10" spans="1:9" ht="12.75" customHeight="1" x14ac:dyDescent="0.2">
      <c r="A10" s="78" t="s">
        <v>87</v>
      </c>
      <c r="B10" s="101">
        <f t="shared" si="1"/>
        <v>41032.21</v>
      </c>
      <c r="C10" s="101">
        <v>7441.45</v>
      </c>
      <c r="D10" s="101">
        <v>2563.31</v>
      </c>
      <c r="E10" s="101">
        <v>49.92</v>
      </c>
      <c r="F10" s="101">
        <v>204.78</v>
      </c>
      <c r="G10" s="101">
        <v>2051.14</v>
      </c>
      <c r="H10" s="101">
        <v>24.8</v>
      </c>
      <c r="I10" s="101">
        <v>28696.81</v>
      </c>
    </row>
    <row r="11" spans="1:9" ht="12.75" customHeight="1" x14ac:dyDescent="0.2">
      <c r="A11" s="78" t="s">
        <v>88</v>
      </c>
      <c r="B11" s="101">
        <f t="shared" si="1"/>
        <v>5247.19</v>
      </c>
      <c r="C11" s="101">
        <v>2397.33</v>
      </c>
      <c r="D11" s="101">
        <v>866.06</v>
      </c>
      <c r="E11" s="101">
        <v>208.9</v>
      </c>
      <c r="F11" s="101">
        <v>5.0999999999999996</v>
      </c>
      <c r="G11" s="101">
        <v>1136.97</v>
      </c>
      <c r="H11" s="101">
        <v>632.83000000000004</v>
      </c>
      <c r="I11" s="101" t="s">
        <v>181</v>
      </c>
    </row>
    <row r="12" spans="1:9" ht="12.75" customHeight="1" x14ac:dyDescent="0.2">
      <c r="A12" s="78" t="s">
        <v>89</v>
      </c>
      <c r="B12" s="101">
        <f t="shared" si="1"/>
        <v>10240.27</v>
      </c>
      <c r="C12" s="101">
        <v>5436.79</v>
      </c>
      <c r="D12" s="101">
        <v>846.19</v>
      </c>
      <c r="E12" s="101">
        <v>164.02</v>
      </c>
      <c r="F12" s="101">
        <v>387.9</v>
      </c>
      <c r="G12" s="101">
        <v>1358.16</v>
      </c>
      <c r="H12" s="101">
        <v>10.5</v>
      </c>
      <c r="I12" s="101">
        <v>2036.71</v>
      </c>
    </row>
    <row r="13" spans="1:9" ht="12.75" customHeight="1" x14ac:dyDescent="0.2">
      <c r="A13" s="78" t="s">
        <v>90</v>
      </c>
      <c r="B13" s="101">
        <f t="shared" si="1"/>
        <v>13921.470000000001</v>
      </c>
      <c r="C13" s="101">
        <v>5204.38</v>
      </c>
      <c r="D13" s="101">
        <v>2780.12</v>
      </c>
      <c r="E13" s="101">
        <v>239.1</v>
      </c>
      <c r="F13" s="101">
        <v>76.599999999999994</v>
      </c>
      <c r="G13" s="101">
        <v>2009.09</v>
      </c>
      <c r="H13" s="101">
        <v>105.6</v>
      </c>
      <c r="I13" s="101">
        <v>3506.58</v>
      </c>
    </row>
    <row r="14" spans="1:9" ht="12.75" customHeight="1" x14ac:dyDescent="0.2">
      <c r="A14" s="78" t="s">
        <v>91</v>
      </c>
      <c r="B14" s="101">
        <f t="shared" si="1"/>
        <v>10649.25</v>
      </c>
      <c r="C14" s="101">
        <v>5772.58</v>
      </c>
      <c r="D14" s="101">
        <v>2072.27</v>
      </c>
      <c r="E14" s="101">
        <v>194.5</v>
      </c>
      <c r="F14" s="101">
        <v>587.5</v>
      </c>
      <c r="G14" s="101">
        <v>1853</v>
      </c>
      <c r="H14" s="101">
        <v>6.5</v>
      </c>
      <c r="I14" s="101">
        <v>162.9</v>
      </c>
    </row>
    <row r="15" spans="1:9" ht="12.75" customHeight="1" x14ac:dyDescent="0.2">
      <c r="A15" s="78" t="s">
        <v>92</v>
      </c>
      <c r="B15" s="101">
        <f t="shared" si="1"/>
        <v>9758.98</v>
      </c>
      <c r="C15" s="101">
        <v>3314.79</v>
      </c>
      <c r="D15" s="101">
        <v>696.31</v>
      </c>
      <c r="E15" s="101">
        <v>180.74</v>
      </c>
      <c r="F15" s="101">
        <v>1411.48</v>
      </c>
      <c r="G15" s="101">
        <v>1626.57</v>
      </c>
      <c r="H15" s="101">
        <v>5.8</v>
      </c>
      <c r="I15" s="101">
        <v>2523.29</v>
      </c>
    </row>
    <row r="16" spans="1:9" s="83" customFormat="1" ht="12.75" customHeight="1" x14ac:dyDescent="0.2">
      <c r="A16" s="78" t="s">
        <v>93</v>
      </c>
      <c r="B16" s="101">
        <f t="shared" si="1"/>
        <v>10034.92</v>
      </c>
      <c r="C16" s="101">
        <v>5240.29</v>
      </c>
      <c r="D16" s="101">
        <v>293.39</v>
      </c>
      <c r="E16" s="101">
        <v>27.7</v>
      </c>
      <c r="F16" s="101">
        <v>1042.08</v>
      </c>
      <c r="G16" s="101">
        <v>619.59</v>
      </c>
      <c r="H16" s="101" t="s">
        <v>181</v>
      </c>
      <c r="I16" s="101">
        <v>2811.87</v>
      </c>
    </row>
    <row r="17" spans="1:9" ht="12.75" customHeight="1" x14ac:dyDescent="0.2">
      <c r="A17" s="78" t="s">
        <v>94</v>
      </c>
      <c r="B17" s="101">
        <f t="shared" si="1"/>
        <v>4396.99</v>
      </c>
      <c r="C17" s="101">
        <v>1865.63</v>
      </c>
      <c r="D17" s="101">
        <v>465.79</v>
      </c>
      <c r="E17" s="101">
        <v>241.8</v>
      </c>
      <c r="F17" s="101">
        <v>51.6</v>
      </c>
      <c r="G17" s="101">
        <v>1211.47</v>
      </c>
      <c r="H17" s="101">
        <v>554.5</v>
      </c>
      <c r="I17" s="101">
        <v>6.2</v>
      </c>
    </row>
    <row r="18" spans="1:9" ht="12.75" customHeight="1" x14ac:dyDescent="0.2">
      <c r="A18" s="78" t="s">
        <v>95</v>
      </c>
      <c r="B18" s="101">
        <f t="shared" si="1"/>
        <v>2544.7799999999997</v>
      </c>
      <c r="C18" s="101">
        <v>172.5</v>
      </c>
      <c r="D18" s="101">
        <v>172.1</v>
      </c>
      <c r="E18" s="101">
        <v>90.45</v>
      </c>
      <c r="F18" s="101" t="s">
        <v>181</v>
      </c>
      <c r="G18" s="101">
        <v>146.62</v>
      </c>
      <c r="H18" s="101">
        <v>274.5</v>
      </c>
      <c r="I18" s="101">
        <v>1688.61</v>
      </c>
    </row>
    <row r="19" spans="1:9" ht="12.75" customHeight="1" x14ac:dyDescent="0.2">
      <c r="A19" s="78" t="s">
        <v>96</v>
      </c>
      <c r="B19" s="101">
        <f t="shared" si="1"/>
        <v>10997.31</v>
      </c>
      <c r="C19" s="101">
        <v>4161.7</v>
      </c>
      <c r="D19" s="101">
        <v>546.64</v>
      </c>
      <c r="E19" s="101">
        <v>65.5</v>
      </c>
      <c r="F19" s="101">
        <v>3203.48</v>
      </c>
      <c r="G19" s="101">
        <v>2291.84</v>
      </c>
      <c r="H19" s="101">
        <v>0.21</v>
      </c>
      <c r="I19" s="101">
        <v>727.94</v>
      </c>
    </row>
    <row r="20" spans="1:9" s="83" customFormat="1" ht="12.75" customHeight="1" x14ac:dyDescent="0.2">
      <c r="A20" s="78" t="s">
        <v>97</v>
      </c>
      <c r="B20" s="101">
        <f t="shared" si="1"/>
        <v>9441.89</v>
      </c>
      <c r="C20" s="101">
        <v>4431.58</v>
      </c>
      <c r="D20" s="101">
        <v>245.36</v>
      </c>
      <c r="E20" s="101">
        <v>9.57</v>
      </c>
      <c r="F20" s="101">
        <v>3255.77</v>
      </c>
      <c r="G20" s="101">
        <v>900.29</v>
      </c>
      <c r="H20" s="101" t="s">
        <v>181</v>
      </c>
      <c r="I20" s="101">
        <v>599.32000000000005</v>
      </c>
    </row>
    <row r="21" spans="1:9" ht="12.75" customHeight="1" x14ac:dyDescent="0.2">
      <c r="A21" s="78" t="s">
        <v>98</v>
      </c>
      <c r="B21" s="101">
        <f t="shared" si="1"/>
        <v>25903.450000000004</v>
      </c>
      <c r="C21" s="101">
        <v>12910.84</v>
      </c>
      <c r="D21" s="101">
        <v>7290.16</v>
      </c>
      <c r="E21" s="101">
        <v>248.9</v>
      </c>
      <c r="F21" s="101">
        <v>3.9</v>
      </c>
      <c r="G21" s="101">
        <v>3651.3</v>
      </c>
      <c r="H21" s="101">
        <v>111.49</v>
      </c>
      <c r="I21" s="101">
        <v>1686.86</v>
      </c>
    </row>
    <row r="22" spans="1:9" ht="12.75" customHeight="1" x14ac:dyDescent="0.2">
      <c r="A22" s="77" t="s">
        <v>99</v>
      </c>
      <c r="B22" s="101">
        <f t="shared" si="1"/>
        <v>3463.47</v>
      </c>
      <c r="C22" s="101">
        <v>1189.57</v>
      </c>
      <c r="D22" s="101">
        <v>344.4</v>
      </c>
      <c r="E22" s="101">
        <v>158.5</v>
      </c>
      <c r="F22" s="101">
        <v>3.7</v>
      </c>
      <c r="G22" s="101">
        <v>1767.3</v>
      </c>
      <c r="H22" s="101" t="s">
        <v>181</v>
      </c>
      <c r="I22" s="101" t="s">
        <v>181</v>
      </c>
    </row>
    <row r="23" spans="1:9" ht="12.75" customHeight="1" x14ac:dyDescent="0.2">
      <c r="A23" s="78" t="s">
        <v>100</v>
      </c>
      <c r="B23" s="101">
        <f t="shared" si="1"/>
        <v>22680.78</v>
      </c>
      <c r="C23" s="101">
        <v>3635.16</v>
      </c>
      <c r="D23" s="101">
        <v>924.8</v>
      </c>
      <c r="E23" s="101">
        <v>232.6</v>
      </c>
      <c r="F23" s="101">
        <v>752</v>
      </c>
      <c r="G23" s="101">
        <v>1047.9100000000001</v>
      </c>
      <c r="H23" s="101" t="s">
        <v>181</v>
      </c>
      <c r="I23" s="101">
        <v>16088.31</v>
      </c>
    </row>
    <row r="24" spans="1:9" ht="12.75" customHeight="1" x14ac:dyDescent="0.2">
      <c r="A24" s="78" t="s">
        <v>101</v>
      </c>
      <c r="B24" s="101">
        <f t="shared" si="1"/>
        <v>11.25</v>
      </c>
      <c r="C24" s="101">
        <v>4.8</v>
      </c>
      <c r="D24" s="101">
        <v>1.2</v>
      </c>
      <c r="E24" s="101">
        <v>0.3</v>
      </c>
      <c r="F24" s="101" t="s">
        <v>181</v>
      </c>
      <c r="G24" s="101">
        <v>4.95</v>
      </c>
      <c r="H24" s="101" t="s">
        <v>181</v>
      </c>
      <c r="I24" s="101">
        <v>0</v>
      </c>
    </row>
    <row r="25" spans="1:9" ht="12.75" customHeight="1" x14ac:dyDescent="0.2">
      <c r="A25" s="78" t="s">
        <v>102</v>
      </c>
      <c r="B25" s="101">
        <f t="shared" si="1"/>
        <v>4.9999999999999991</v>
      </c>
      <c r="C25" s="101">
        <v>4.0999999999999996</v>
      </c>
      <c r="D25" s="101">
        <v>0.1</v>
      </c>
      <c r="E25" s="101">
        <v>0.1</v>
      </c>
      <c r="F25" s="101" t="s">
        <v>181</v>
      </c>
      <c r="G25" s="101">
        <v>0.4</v>
      </c>
      <c r="H25" s="101" t="s">
        <v>181</v>
      </c>
      <c r="I25" s="101">
        <v>0.3</v>
      </c>
    </row>
    <row r="26" spans="1:9" ht="12.75" customHeight="1" x14ac:dyDescent="0.2">
      <c r="A26" s="80" t="s">
        <v>103</v>
      </c>
      <c r="B26" s="82">
        <f t="shared" si="1"/>
        <v>1359.5799999999997</v>
      </c>
      <c r="C26" s="82">
        <v>1001.7</v>
      </c>
      <c r="D26" s="82">
        <v>138.6</v>
      </c>
      <c r="E26" s="82">
        <v>0.3</v>
      </c>
      <c r="F26" s="82">
        <v>6.1</v>
      </c>
      <c r="G26" s="82">
        <v>137.57</v>
      </c>
      <c r="H26" s="82" t="s">
        <v>181</v>
      </c>
      <c r="I26" s="82">
        <v>75.31</v>
      </c>
    </row>
    <row r="27" spans="1:9" ht="12.75" customHeight="1" x14ac:dyDescent="0.2">
      <c r="B27" s="102"/>
      <c r="C27" s="102"/>
      <c r="D27" s="102"/>
      <c r="E27" s="102"/>
      <c r="F27" s="102"/>
      <c r="G27" s="102"/>
      <c r="H27" s="102"/>
      <c r="I27" s="102"/>
    </row>
    <row r="28" spans="1:9" x14ac:dyDescent="0.2">
      <c r="A28" s="244"/>
      <c r="C28" s="76"/>
      <c r="D28" s="76"/>
      <c r="E28" s="76"/>
      <c r="F28" s="76"/>
      <c r="G28" s="76"/>
      <c r="H28" s="79"/>
      <c r="I28" s="76"/>
    </row>
    <row r="29" spans="1:9" x14ac:dyDescent="0.2">
      <c r="C29" s="76"/>
      <c r="D29" s="76"/>
      <c r="E29" s="76"/>
      <c r="F29" s="76"/>
      <c r="G29" s="76"/>
      <c r="H29" s="76"/>
      <c r="I29" s="76"/>
    </row>
    <row r="30" spans="1:9" x14ac:dyDescent="0.2">
      <c r="C30" s="76"/>
      <c r="D30" s="76"/>
      <c r="E30" s="76"/>
      <c r="F30" s="76"/>
      <c r="G30" s="76"/>
      <c r="H30" s="76"/>
      <c r="I30" s="76"/>
    </row>
    <row r="31" spans="1:9" x14ac:dyDescent="0.2">
      <c r="C31" s="76"/>
      <c r="D31" s="76"/>
      <c r="E31" s="76"/>
      <c r="F31" s="76"/>
      <c r="G31" s="76"/>
      <c r="H31" s="76"/>
      <c r="I31" s="76"/>
    </row>
    <row r="32" spans="1:9" x14ac:dyDescent="0.2">
      <c r="C32" s="76"/>
      <c r="D32" s="76"/>
      <c r="E32" s="76"/>
      <c r="F32" s="76"/>
      <c r="G32" s="76"/>
      <c r="H32" s="76"/>
      <c r="I32" s="76"/>
    </row>
    <row r="33" spans="3:9" x14ac:dyDescent="0.2">
      <c r="C33" s="76"/>
      <c r="D33" s="76"/>
      <c r="E33" s="76"/>
      <c r="F33" s="76"/>
      <c r="G33" s="76"/>
      <c r="H33" s="76"/>
      <c r="I33" s="76"/>
    </row>
    <row r="34" spans="3:9" x14ac:dyDescent="0.2">
      <c r="C34" s="76"/>
      <c r="D34" s="76"/>
      <c r="E34" s="76"/>
      <c r="F34" s="76"/>
      <c r="G34" s="76"/>
      <c r="H34" s="76"/>
      <c r="I34" s="76"/>
    </row>
    <row r="35" spans="3:9" x14ac:dyDescent="0.2">
      <c r="C35" s="76"/>
      <c r="D35" s="76"/>
      <c r="E35" s="76"/>
      <c r="F35" s="76"/>
      <c r="G35" s="76"/>
      <c r="H35" s="79"/>
      <c r="I35" s="76"/>
    </row>
    <row r="36" spans="3:9" x14ac:dyDescent="0.2">
      <c r="C36" s="76"/>
      <c r="D36" s="76"/>
      <c r="E36" s="76"/>
      <c r="F36" s="76"/>
      <c r="G36" s="76"/>
      <c r="H36" s="76"/>
      <c r="I36" s="76"/>
    </row>
    <row r="37" spans="3:9" x14ac:dyDescent="0.2">
      <c r="C37" s="76"/>
      <c r="D37" s="76"/>
      <c r="E37" s="76"/>
      <c r="F37" s="76"/>
      <c r="G37" s="76"/>
      <c r="H37" s="76"/>
      <c r="I37" s="76"/>
    </row>
    <row r="38" spans="3:9" x14ac:dyDescent="0.2">
      <c r="C38" s="76"/>
      <c r="D38" s="76"/>
      <c r="E38" s="76"/>
      <c r="F38" s="76"/>
      <c r="G38" s="76"/>
      <c r="H38" s="79"/>
      <c r="I38" s="76"/>
    </row>
    <row r="39" spans="3:9" x14ac:dyDescent="0.2">
      <c r="C39" s="76"/>
      <c r="D39" s="76"/>
      <c r="E39" s="76"/>
      <c r="F39" s="76"/>
      <c r="G39" s="76"/>
      <c r="H39" s="79"/>
      <c r="I39" s="76"/>
    </row>
    <row r="40" spans="3:9" x14ac:dyDescent="0.2">
      <c r="C40" s="76"/>
      <c r="D40" s="76"/>
      <c r="E40" s="76"/>
      <c r="F40" s="76"/>
      <c r="G40" s="76"/>
      <c r="H40" s="76"/>
      <c r="I40" s="76"/>
    </row>
    <row r="41" spans="3:9" x14ac:dyDescent="0.2">
      <c r="C41" s="76"/>
      <c r="D41" s="76"/>
      <c r="E41" s="76"/>
      <c r="F41" s="76"/>
      <c r="G41" s="76"/>
      <c r="H41" s="79"/>
      <c r="I41" s="76"/>
    </row>
    <row r="42" spans="3:9" x14ac:dyDescent="0.2">
      <c r="C42" s="76"/>
      <c r="D42" s="76"/>
      <c r="E42" s="76"/>
      <c r="F42" s="79"/>
      <c r="G42" s="76"/>
      <c r="H42" s="79"/>
      <c r="I42" s="79"/>
    </row>
    <row r="43" spans="3:9" x14ac:dyDescent="0.2">
      <c r="C43" s="76"/>
      <c r="D43" s="76"/>
      <c r="E43" s="79"/>
      <c r="F43" s="79"/>
      <c r="G43" s="79"/>
      <c r="H43" s="79"/>
      <c r="I43" s="76"/>
    </row>
    <row r="44" spans="3:9" x14ac:dyDescent="0.2">
      <c r="C44" s="76"/>
      <c r="D44" s="76"/>
      <c r="E44" s="76"/>
      <c r="F44" s="76"/>
      <c r="G44" s="76"/>
      <c r="H44" s="79"/>
      <c r="I44" s="76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zoomScaleNormal="100" workbookViewId="0">
      <selection activeCell="A3" sqref="A3:A5"/>
    </sheetView>
  </sheetViews>
  <sheetFormatPr defaultRowHeight="12.75" x14ac:dyDescent="0.2"/>
  <cols>
    <col min="1" max="1" width="22.140625" style="103" customWidth="1"/>
    <col min="2" max="3" width="11.42578125" style="103" customWidth="1"/>
    <col min="4" max="4" width="8.28515625" style="103" customWidth="1"/>
    <col min="5" max="5" width="10" style="103" customWidth="1"/>
    <col min="6" max="6" width="9.28515625" style="103" customWidth="1"/>
    <col min="7" max="7" width="9" style="103" customWidth="1"/>
    <col min="8" max="8" width="10" style="103" customWidth="1"/>
    <col min="9" max="9" width="10.28515625" style="103" customWidth="1"/>
    <col min="10" max="10" width="8.28515625" style="103" customWidth="1"/>
    <col min="11" max="12" width="11.42578125" style="103" customWidth="1"/>
    <col min="13" max="13" width="8" style="103" customWidth="1"/>
    <col min="14" max="256" width="9.140625" style="103"/>
    <col min="257" max="257" width="22.140625" style="103" customWidth="1"/>
    <col min="258" max="259" width="11.42578125" style="103" customWidth="1"/>
    <col min="260" max="260" width="8.28515625" style="103" customWidth="1"/>
    <col min="261" max="261" width="10" style="103" customWidth="1"/>
    <col min="262" max="262" width="9.28515625" style="103" customWidth="1"/>
    <col min="263" max="263" width="9" style="103" customWidth="1"/>
    <col min="264" max="264" width="10" style="103" customWidth="1"/>
    <col min="265" max="265" width="10.28515625" style="103" customWidth="1"/>
    <col min="266" max="266" width="8.28515625" style="103" customWidth="1"/>
    <col min="267" max="268" width="11.42578125" style="103" customWidth="1"/>
    <col min="269" max="269" width="8" style="103" customWidth="1"/>
    <col min="270" max="512" width="9.140625" style="103"/>
    <col min="513" max="513" width="22.140625" style="103" customWidth="1"/>
    <col min="514" max="515" width="11.42578125" style="103" customWidth="1"/>
    <col min="516" max="516" width="8.28515625" style="103" customWidth="1"/>
    <col min="517" max="517" width="10" style="103" customWidth="1"/>
    <col min="518" max="518" width="9.28515625" style="103" customWidth="1"/>
    <col min="519" max="519" width="9" style="103" customWidth="1"/>
    <col min="520" max="520" width="10" style="103" customWidth="1"/>
    <col min="521" max="521" width="10.28515625" style="103" customWidth="1"/>
    <col min="522" max="522" width="8.28515625" style="103" customWidth="1"/>
    <col min="523" max="524" width="11.42578125" style="103" customWidth="1"/>
    <col min="525" max="525" width="8" style="103" customWidth="1"/>
    <col min="526" max="768" width="9.140625" style="103"/>
    <col min="769" max="769" width="22.140625" style="103" customWidth="1"/>
    <col min="770" max="771" width="11.42578125" style="103" customWidth="1"/>
    <col min="772" max="772" width="8.28515625" style="103" customWidth="1"/>
    <col min="773" max="773" width="10" style="103" customWidth="1"/>
    <col min="774" max="774" width="9.28515625" style="103" customWidth="1"/>
    <col min="775" max="775" width="9" style="103" customWidth="1"/>
    <col min="776" max="776" width="10" style="103" customWidth="1"/>
    <col min="777" max="777" width="10.28515625" style="103" customWidth="1"/>
    <col min="778" max="778" width="8.28515625" style="103" customWidth="1"/>
    <col min="779" max="780" width="11.42578125" style="103" customWidth="1"/>
    <col min="781" max="781" width="8" style="103" customWidth="1"/>
    <col min="782" max="1024" width="9.140625" style="103"/>
    <col min="1025" max="1025" width="22.140625" style="103" customWidth="1"/>
    <col min="1026" max="1027" width="11.42578125" style="103" customWidth="1"/>
    <col min="1028" max="1028" width="8.28515625" style="103" customWidth="1"/>
    <col min="1029" max="1029" width="10" style="103" customWidth="1"/>
    <col min="1030" max="1030" width="9.28515625" style="103" customWidth="1"/>
    <col min="1031" max="1031" width="9" style="103" customWidth="1"/>
    <col min="1032" max="1032" width="10" style="103" customWidth="1"/>
    <col min="1033" max="1033" width="10.28515625" style="103" customWidth="1"/>
    <col min="1034" max="1034" width="8.28515625" style="103" customWidth="1"/>
    <col min="1035" max="1036" width="11.42578125" style="103" customWidth="1"/>
    <col min="1037" max="1037" width="8" style="103" customWidth="1"/>
    <col min="1038" max="1280" width="9.140625" style="103"/>
    <col min="1281" max="1281" width="22.140625" style="103" customWidth="1"/>
    <col min="1282" max="1283" width="11.42578125" style="103" customWidth="1"/>
    <col min="1284" max="1284" width="8.28515625" style="103" customWidth="1"/>
    <col min="1285" max="1285" width="10" style="103" customWidth="1"/>
    <col min="1286" max="1286" width="9.28515625" style="103" customWidth="1"/>
    <col min="1287" max="1287" width="9" style="103" customWidth="1"/>
    <col min="1288" max="1288" width="10" style="103" customWidth="1"/>
    <col min="1289" max="1289" width="10.28515625" style="103" customWidth="1"/>
    <col min="1290" max="1290" width="8.28515625" style="103" customWidth="1"/>
    <col min="1291" max="1292" width="11.42578125" style="103" customWidth="1"/>
    <col min="1293" max="1293" width="8" style="103" customWidth="1"/>
    <col min="1294" max="1536" width="9.140625" style="103"/>
    <col min="1537" max="1537" width="22.140625" style="103" customWidth="1"/>
    <col min="1538" max="1539" width="11.42578125" style="103" customWidth="1"/>
    <col min="1540" max="1540" width="8.28515625" style="103" customWidth="1"/>
    <col min="1541" max="1541" width="10" style="103" customWidth="1"/>
    <col min="1542" max="1542" width="9.28515625" style="103" customWidth="1"/>
    <col min="1543" max="1543" width="9" style="103" customWidth="1"/>
    <col min="1544" max="1544" width="10" style="103" customWidth="1"/>
    <col min="1545" max="1545" width="10.28515625" style="103" customWidth="1"/>
    <col min="1546" max="1546" width="8.28515625" style="103" customWidth="1"/>
    <col min="1547" max="1548" width="11.42578125" style="103" customWidth="1"/>
    <col min="1549" max="1549" width="8" style="103" customWidth="1"/>
    <col min="1550" max="1792" width="9.140625" style="103"/>
    <col min="1793" max="1793" width="22.140625" style="103" customWidth="1"/>
    <col min="1794" max="1795" width="11.42578125" style="103" customWidth="1"/>
    <col min="1796" max="1796" width="8.28515625" style="103" customWidth="1"/>
    <col min="1797" max="1797" width="10" style="103" customWidth="1"/>
    <col min="1798" max="1798" width="9.28515625" style="103" customWidth="1"/>
    <col min="1799" max="1799" width="9" style="103" customWidth="1"/>
    <col min="1800" max="1800" width="10" style="103" customWidth="1"/>
    <col min="1801" max="1801" width="10.28515625" style="103" customWidth="1"/>
    <col min="1802" max="1802" width="8.28515625" style="103" customWidth="1"/>
    <col min="1803" max="1804" width="11.42578125" style="103" customWidth="1"/>
    <col min="1805" max="1805" width="8" style="103" customWidth="1"/>
    <col min="1806" max="2048" width="9.140625" style="103"/>
    <col min="2049" max="2049" width="22.140625" style="103" customWidth="1"/>
    <col min="2050" max="2051" width="11.42578125" style="103" customWidth="1"/>
    <col min="2052" max="2052" width="8.28515625" style="103" customWidth="1"/>
    <col min="2053" max="2053" width="10" style="103" customWidth="1"/>
    <col min="2054" max="2054" width="9.28515625" style="103" customWidth="1"/>
    <col min="2055" max="2055" width="9" style="103" customWidth="1"/>
    <col min="2056" max="2056" width="10" style="103" customWidth="1"/>
    <col min="2057" max="2057" width="10.28515625" style="103" customWidth="1"/>
    <col min="2058" max="2058" width="8.28515625" style="103" customWidth="1"/>
    <col min="2059" max="2060" width="11.42578125" style="103" customWidth="1"/>
    <col min="2061" max="2061" width="8" style="103" customWidth="1"/>
    <col min="2062" max="2304" width="9.140625" style="103"/>
    <col min="2305" max="2305" width="22.140625" style="103" customWidth="1"/>
    <col min="2306" max="2307" width="11.42578125" style="103" customWidth="1"/>
    <col min="2308" max="2308" width="8.28515625" style="103" customWidth="1"/>
    <col min="2309" max="2309" width="10" style="103" customWidth="1"/>
    <col min="2310" max="2310" width="9.28515625" style="103" customWidth="1"/>
    <col min="2311" max="2311" width="9" style="103" customWidth="1"/>
    <col min="2312" max="2312" width="10" style="103" customWidth="1"/>
    <col min="2313" max="2313" width="10.28515625" style="103" customWidth="1"/>
    <col min="2314" max="2314" width="8.28515625" style="103" customWidth="1"/>
    <col min="2315" max="2316" width="11.42578125" style="103" customWidth="1"/>
    <col min="2317" max="2317" width="8" style="103" customWidth="1"/>
    <col min="2318" max="2560" width="9.140625" style="103"/>
    <col min="2561" max="2561" width="22.140625" style="103" customWidth="1"/>
    <col min="2562" max="2563" width="11.42578125" style="103" customWidth="1"/>
    <col min="2564" max="2564" width="8.28515625" style="103" customWidth="1"/>
    <col min="2565" max="2565" width="10" style="103" customWidth="1"/>
    <col min="2566" max="2566" width="9.28515625" style="103" customWidth="1"/>
    <col min="2567" max="2567" width="9" style="103" customWidth="1"/>
    <col min="2568" max="2568" width="10" style="103" customWidth="1"/>
    <col min="2569" max="2569" width="10.28515625" style="103" customWidth="1"/>
    <col min="2570" max="2570" width="8.28515625" style="103" customWidth="1"/>
    <col min="2571" max="2572" width="11.42578125" style="103" customWidth="1"/>
    <col min="2573" max="2573" width="8" style="103" customWidth="1"/>
    <col min="2574" max="2816" width="9.140625" style="103"/>
    <col min="2817" max="2817" width="22.140625" style="103" customWidth="1"/>
    <col min="2818" max="2819" width="11.42578125" style="103" customWidth="1"/>
    <col min="2820" max="2820" width="8.28515625" style="103" customWidth="1"/>
    <col min="2821" max="2821" width="10" style="103" customWidth="1"/>
    <col min="2822" max="2822" width="9.28515625" style="103" customWidth="1"/>
    <col min="2823" max="2823" width="9" style="103" customWidth="1"/>
    <col min="2824" max="2824" width="10" style="103" customWidth="1"/>
    <col min="2825" max="2825" width="10.28515625" style="103" customWidth="1"/>
    <col min="2826" max="2826" width="8.28515625" style="103" customWidth="1"/>
    <col min="2827" max="2828" width="11.42578125" style="103" customWidth="1"/>
    <col min="2829" max="2829" width="8" style="103" customWidth="1"/>
    <col min="2830" max="3072" width="9.140625" style="103"/>
    <col min="3073" max="3073" width="22.140625" style="103" customWidth="1"/>
    <col min="3074" max="3075" width="11.42578125" style="103" customWidth="1"/>
    <col min="3076" max="3076" width="8.28515625" style="103" customWidth="1"/>
    <col min="3077" max="3077" width="10" style="103" customWidth="1"/>
    <col min="3078" max="3078" width="9.28515625" style="103" customWidth="1"/>
    <col min="3079" max="3079" width="9" style="103" customWidth="1"/>
    <col min="3080" max="3080" width="10" style="103" customWidth="1"/>
    <col min="3081" max="3081" width="10.28515625" style="103" customWidth="1"/>
    <col min="3082" max="3082" width="8.28515625" style="103" customWidth="1"/>
    <col min="3083" max="3084" width="11.42578125" style="103" customWidth="1"/>
    <col min="3085" max="3085" width="8" style="103" customWidth="1"/>
    <col min="3086" max="3328" width="9.140625" style="103"/>
    <col min="3329" max="3329" width="22.140625" style="103" customWidth="1"/>
    <col min="3330" max="3331" width="11.42578125" style="103" customWidth="1"/>
    <col min="3332" max="3332" width="8.28515625" style="103" customWidth="1"/>
    <col min="3333" max="3333" width="10" style="103" customWidth="1"/>
    <col min="3334" max="3334" width="9.28515625" style="103" customWidth="1"/>
    <col min="3335" max="3335" width="9" style="103" customWidth="1"/>
    <col min="3336" max="3336" width="10" style="103" customWidth="1"/>
    <col min="3337" max="3337" width="10.28515625" style="103" customWidth="1"/>
    <col min="3338" max="3338" width="8.28515625" style="103" customWidth="1"/>
    <col min="3339" max="3340" width="11.42578125" style="103" customWidth="1"/>
    <col min="3341" max="3341" width="8" style="103" customWidth="1"/>
    <col min="3342" max="3584" width="9.140625" style="103"/>
    <col min="3585" max="3585" width="22.140625" style="103" customWidth="1"/>
    <col min="3586" max="3587" width="11.42578125" style="103" customWidth="1"/>
    <col min="3588" max="3588" width="8.28515625" style="103" customWidth="1"/>
    <col min="3589" max="3589" width="10" style="103" customWidth="1"/>
    <col min="3590" max="3590" width="9.28515625" style="103" customWidth="1"/>
    <col min="3591" max="3591" width="9" style="103" customWidth="1"/>
    <col min="3592" max="3592" width="10" style="103" customWidth="1"/>
    <col min="3593" max="3593" width="10.28515625" style="103" customWidth="1"/>
    <col min="3594" max="3594" width="8.28515625" style="103" customWidth="1"/>
    <col min="3595" max="3596" width="11.42578125" style="103" customWidth="1"/>
    <col min="3597" max="3597" width="8" style="103" customWidth="1"/>
    <col min="3598" max="3840" width="9.140625" style="103"/>
    <col min="3841" max="3841" width="22.140625" style="103" customWidth="1"/>
    <col min="3842" max="3843" width="11.42578125" style="103" customWidth="1"/>
    <col min="3844" max="3844" width="8.28515625" style="103" customWidth="1"/>
    <col min="3845" max="3845" width="10" style="103" customWidth="1"/>
    <col min="3846" max="3846" width="9.28515625" style="103" customWidth="1"/>
    <col min="3847" max="3847" width="9" style="103" customWidth="1"/>
    <col min="3848" max="3848" width="10" style="103" customWidth="1"/>
    <col min="3849" max="3849" width="10.28515625" style="103" customWidth="1"/>
    <col min="3850" max="3850" width="8.28515625" style="103" customWidth="1"/>
    <col min="3851" max="3852" width="11.42578125" style="103" customWidth="1"/>
    <col min="3853" max="3853" width="8" style="103" customWidth="1"/>
    <col min="3854" max="4096" width="9.140625" style="103"/>
    <col min="4097" max="4097" width="22.140625" style="103" customWidth="1"/>
    <col min="4098" max="4099" width="11.42578125" style="103" customWidth="1"/>
    <col min="4100" max="4100" width="8.28515625" style="103" customWidth="1"/>
    <col min="4101" max="4101" width="10" style="103" customWidth="1"/>
    <col min="4102" max="4102" width="9.28515625" style="103" customWidth="1"/>
    <col min="4103" max="4103" width="9" style="103" customWidth="1"/>
    <col min="4104" max="4104" width="10" style="103" customWidth="1"/>
    <col min="4105" max="4105" width="10.28515625" style="103" customWidth="1"/>
    <col min="4106" max="4106" width="8.28515625" style="103" customWidth="1"/>
    <col min="4107" max="4108" width="11.42578125" style="103" customWidth="1"/>
    <col min="4109" max="4109" width="8" style="103" customWidth="1"/>
    <col min="4110" max="4352" width="9.140625" style="103"/>
    <col min="4353" max="4353" width="22.140625" style="103" customWidth="1"/>
    <col min="4354" max="4355" width="11.42578125" style="103" customWidth="1"/>
    <col min="4356" max="4356" width="8.28515625" style="103" customWidth="1"/>
    <col min="4357" max="4357" width="10" style="103" customWidth="1"/>
    <col min="4358" max="4358" width="9.28515625" style="103" customWidth="1"/>
    <col min="4359" max="4359" width="9" style="103" customWidth="1"/>
    <col min="4360" max="4360" width="10" style="103" customWidth="1"/>
    <col min="4361" max="4361" width="10.28515625" style="103" customWidth="1"/>
    <col min="4362" max="4362" width="8.28515625" style="103" customWidth="1"/>
    <col min="4363" max="4364" width="11.42578125" style="103" customWidth="1"/>
    <col min="4365" max="4365" width="8" style="103" customWidth="1"/>
    <col min="4366" max="4608" width="9.140625" style="103"/>
    <col min="4609" max="4609" width="22.140625" style="103" customWidth="1"/>
    <col min="4610" max="4611" width="11.42578125" style="103" customWidth="1"/>
    <col min="4612" max="4612" width="8.28515625" style="103" customWidth="1"/>
    <col min="4613" max="4613" width="10" style="103" customWidth="1"/>
    <col min="4614" max="4614" width="9.28515625" style="103" customWidth="1"/>
    <col min="4615" max="4615" width="9" style="103" customWidth="1"/>
    <col min="4616" max="4616" width="10" style="103" customWidth="1"/>
    <col min="4617" max="4617" width="10.28515625" style="103" customWidth="1"/>
    <col min="4618" max="4618" width="8.28515625" style="103" customWidth="1"/>
    <col min="4619" max="4620" width="11.42578125" style="103" customWidth="1"/>
    <col min="4621" max="4621" width="8" style="103" customWidth="1"/>
    <col min="4622" max="4864" width="9.140625" style="103"/>
    <col min="4865" max="4865" width="22.140625" style="103" customWidth="1"/>
    <col min="4866" max="4867" width="11.42578125" style="103" customWidth="1"/>
    <col min="4868" max="4868" width="8.28515625" style="103" customWidth="1"/>
    <col min="4869" max="4869" width="10" style="103" customWidth="1"/>
    <col min="4870" max="4870" width="9.28515625" style="103" customWidth="1"/>
    <col min="4871" max="4871" width="9" style="103" customWidth="1"/>
    <col min="4872" max="4872" width="10" style="103" customWidth="1"/>
    <col min="4873" max="4873" width="10.28515625" style="103" customWidth="1"/>
    <col min="4874" max="4874" width="8.28515625" style="103" customWidth="1"/>
    <col min="4875" max="4876" width="11.42578125" style="103" customWidth="1"/>
    <col min="4877" max="4877" width="8" style="103" customWidth="1"/>
    <col min="4878" max="5120" width="9.140625" style="103"/>
    <col min="5121" max="5121" width="22.140625" style="103" customWidth="1"/>
    <col min="5122" max="5123" width="11.42578125" style="103" customWidth="1"/>
    <col min="5124" max="5124" width="8.28515625" style="103" customWidth="1"/>
    <col min="5125" max="5125" width="10" style="103" customWidth="1"/>
    <col min="5126" max="5126" width="9.28515625" style="103" customWidth="1"/>
    <col min="5127" max="5127" width="9" style="103" customWidth="1"/>
    <col min="5128" max="5128" width="10" style="103" customWidth="1"/>
    <col min="5129" max="5129" width="10.28515625" style="103" customWidth="1"/>
    <col min="5130" max="5130" width="8.28515625" style="103" customWidth="1"/>
    <col min="5131" max="5132" width="11.42578125" style="103" customWidth="1"/>
    <col min="5133" max="5133" width="8" style="103" customWidth="1"/>
    <col min="5134" max="5376" width="9.140625" style="103"/>
    <col min="5377" max="5377" width="22.140625" style="103" customWidth="1"/>
    <col min="5378" max="5379" width="11.42578125" style="103" customWidth="1"/>
    <col min="5380" max="5380" width="8.28515625" style="103" customWidth="1"/>
    <col min="5381" max="5381" width="10" style="103" customWidth="1"/>
    <col min="5382" max="5382" width="9.28515625" style="103" customWidth="1"/>
    <col min="5383" max="5383" width="9" style="103" customWidth="1"/>
    <col min="5384" max="5384" width="10" style="103" customWidth="1"/>
    <col min="5385" max="5385" width="10.28515625" style="103" customWidth="1"/>
    <col min="5386" max="5386" width="8.28515625" style="103" customWidth="1"/>
    <col min="5387" max="5388" width="11.42578125" style="103" customWidth="1"/>
    <col min="5389" max="5389" width="8" style="103" customWidth="1"/>
    <col min="5390" max="5632" width="9.140625" style="103"/>
    <col min="5633" max="5633" width="22.140625" style="103" customWidth="1"/>
    <col min="5634" max="5635" width="11.42578125" style="103" customWidth="1"/>
    <col min="5636" max="5636" width="8.28515625" style="103" customWidth="1"/>
    <col min="5637" max="5637" width="10" style="103" customWidth="1"/>
    <col min="5638" max="5638" width="9.28515625" style="103" customWidth="1"/>
    <col min="5639" max="5639" width="9" style="103" customWidth="1"/>
    <col min="5640" max="5640" width="10" style="103" customWidth="1"/>
    <col min="5641" max="5641" width="10.28515625" style="103" customWidth="1"/>
    <col min="5642" max="5642" width="8.28515625" style="103" customWidth="1"/>
    <col min="5643" max="5644" width="11.42578125" style="103" customWidth="1"/>
    <col min="5645" max="5645" width="8" style="103" customWidth="1"/>
    <col min="5646" max="5888" width="9.140625" style="103"/>
    <col min="5889" max="5889" width="22.140625" style="103" customWidth="1"/>
    <col min="5890" max="5891" width="11.42578125" style="103" customWidth="1"/>
    <col min="5892" max="5892" width="8.28515625" style="103" customWidth="1"/>
    <col min="5893" max="5893" width="10" style="103" customWidth="1"/>
    <col min="5894" max="5894" width="9.28515625" style="103" customWidth="1"/>
    <col min="5895" max="5895" width="9" style="103" customWidth="1"/>
    <col min="5896" max="5896" width="10" style="103" customWidth="1"/>
    <col min="5897" max="5897" width="10.28515625" style="103" customWidth="1"/>
    <col min="5898" max="5898" width="8.28515625" style="103" customWidth="1"/>
    <col min="5899" max="5900" width="11.42578125" style="103" customWidth="1"/>
    <col min="5901" max="5901" width="8" style="103" customWidth="1"/>
    <col min="5902" max="6144" width="9.140625" style="103"/>
    <col min="6145" max="6145" width="22.140625" style="103" customWidth="1"/>
    <col min="6146" max="6147" width="11.42578125" style="103" customWidth="1"/>
    <col min="6148" max="6148" width="8.28515625" style="103" customWidth="1"/>
    <col min="6149" max="6149" width="10" style="103" customWidth="1"/>
    <col min="6150" max="6150" width="9.28515625" style="103" customWidth="1"/>
    <col min="6151" max="6151" width="9" style="103" customWidth="1"/>
    <col min="6152" max="6152" width="10" style="103" customWidth="1"/>
    <col min="6153" max="6153" width="10.28515625" style="103" customWidth="1"/>
    <col min="6154" max="6154" width="8.28515625" style="103" customWidth="1"/>
    <col min="6155" max="6156" width="11.42578125" style="103" customWidth="1"/>
    <col min="6157" max="6157" width="8" style="103" customWidth="1"/>
    <col min="6158" max="6400" width="9.140625" style="103"/>
    <col min="6401" max="6401" width="22.140625" style="103" customWidth="1"/>
    <col min="6402" max="6403" width="11.42578125" style="103" customWidth="1"/>
    <col min="6404" max="6404" width="8.28515625" style="103" customWidth="1"/>
    <col min="6405" max="6405" width="10" style="103" customWidth="1"/>
    <col min="6406" max="6406" width="9.28515625" style="103" customWidth="1"/>
    <col min="6407" max="6407" width="9" style="103" customWidth="1"/>
    <col min="6408" max="6408" width="10" style="103" customWidth="1"/>
    <col min="6409" max="6409" width="10.28515625" style="103" customWidth="1"/>
    <col min="6410" max="6410" width="8.28515625" style="103" customWidth="1"/>
    <col min="6411" max="6412" width="11.42578125" style="103" customWidth="1"/>
    <col min="6413" max="6413" width="8" style="103" customWidth="1"/>
    <col min="6414" max="6656" width="9.140625" style="103"/>
    <col min="6657" max="6657" width="22.140625" style="103" customWidth="1"/>
    <col min="6658" max="6659" width="11.42578125" style="103" customWidth="1"/>
    <col min="6660" max="6660" width="8.28515625" style="103" customWidth="1"/>
    <col min="6661" max="6661" width="10" style="103" customWidth="1"/>
    <col min="6662" max="6662" width="9.28515625" style="103" customWidth="1"/>
    <col min="6663" max="6663" width="9" style="103" customWidth="1"/>
    <col min="6664" max="6664" width="10" style="103" customWidth="1"/>
    <col min="6665" max="6665" width="10.28515625" style="103" customWidth="1"/>
    <col min="6666" max="6666" width="8.28515625" style="103" customWidth="1"/>
    <col min="6667" max="6668" width="11.42578125" style="103" customWidth="1"/>
    <col min="6669" max="6669" width="8" style="103" customWidth="1"/>
    <col min="6670" max="6912" width="9.140625" style="103"/>
    <col min="6913" max="6913" width="22.140625" style="103" customWidth="1"/>
    <col min="6914" max="6915" width="11.42578125" style="103" customWidth="1"/>
    <col min="6916" max="6916" width="8.28515625" style="103" customWidth="1"/>
    <col min="6917" max="6917" width="10" style="103" customWidth="1"/>
    <col min="6918" max="6918" width="9.28515625" style="103" customWidth="1"/>
    <col min="6919" max="6919" width="9" style="103" customWidth="1"/>
    <col min="6920" max="6920" width="10" style="103" customWidth="1"/>
    <col min="6921" max="6921" width="10.28515625" style="103" customWidth="1"/>
    <col min="6922" max="6922" width="8.28515625" style="103" customWidth="1"/>
    <col min="6923" max="6924" width="11.42578125" style="103" customWidth="1"/>
    <col min="6925" max="6925" width="8" style="103" customWidth="1"/>
    <col min="6926" max="7168" width="9.140625" style="103"/>
    <col min="7169" max="7169" width="22.140625" style="103" customWidth="1"/>
    <col min="7170" max="7171" width="11.42578125" style="103" customWidth="1"/>
    <col min="7172" max="7172" width="8.28515625" style="103" customWidth="1"/>
    <col min="7173" max="7173" width="10" style="103" customWidth="1"/>
    <col min="7174" max="7174" width="9.28515625" style="103" customWidth="1"/>
    <col min="7175" max="7175" width="9" style="103" customWidth="1"/>
    <col min="7176" max="7176" width="10" style="103" customWidth="1"/>
    <col min="7177" max="7177" width="10.28515625" style="103" customWidth="1"/>
    <col min="7178" max="7178" width="8.28515625" style="103" customWidth="1"/>
    <col min="7179" max="7180" width="11.42578125" style="103" customWidth="1"/>
    <col min="7181" max="7181" width="8" style="103" customWidth="1"/>
    <col min="7182" max="7424" width="9.140625" style="103"/>
    <col min="7425" max="7425" width="22.140625" style="103" customWidth="1"/>
    <col min="7426" max="7427" width="11.42578125" style="103" customWidth="1"/>
    <col min="7428" max="7428" width="8.28515625" style="103" customWidth="1"/>
    <col min="7429" max="7429" width="10" style="103" customWidth="1"/>
    <col min="7430" max="7430" width="9.28515625" style="103" customWidth="1"/>
    <col min="7431" max="7431" width="9" style="103" customWidth="1"/>
    <col min="7432" max="7432" width="10" style="103" customWidth="1"/>
    <col min="7433" max="7433" width="10.28515625" style="103" customWidth="1"/>
    <col min="7434" max="7434" width="8.28515625" style="103" customWidth="1"/>
    <col min="7435" max="7436" width="11.42578125" style="103" customWidth="1"/>
    <col min="7437" max="7437" width="8" style="103" customWidth="1"/>
    <col min="7438" max="7680" width="9.140625" style="103"/>
    <col min="7681" max="7681" width="22.140625" style="103" customWidth="1"/>
    <col min="7682" max="7683" width="11.42578125" style="103" customWidth="1"/>
    <col min="7684" max="7684" width="8.28515625" style="103" customWidth="1"/>
    <col min="7685" max="7685" width="10" style="103" customWidth="1"/>
    <col min="7686" max="7686" width="9.28515625" style="103" customWidth="1"/>
    <col min="7687" max="7687" width="9" style="103" customWidth="1"/>
    <col min="7688" max="7688" width="10" style="103" customWidth="1"/>
    <col min="7689" max="7689" width="10.28515625" style="103" customWidth="1"/>
    <col min="7690" max="7690" width="8.28515625" style="103" customWidth="1"/>
    <col min="7691" max="7692" width="11.42578125" style="103" customWidth="1"/>
    <col min="7693" max="7693" width="8" style="103" customWidth="1"/>
    <col min="7694" max="7936" width="9.140625" style="103"/>
    <col min="7937" max="7937" width="22.140625" style="103" customWidth="1"/>
    <col min="7938" max="7939" width="11.42578125" style="103" customWidth="1"/>
    <col min="7940" max="7940" width="8.28515625" style="103" customWidth="1"/>
    <col min="7941" max="7941" width="10" style="103" customWidth="1"/>
    <col min="7942" max="7942" width="9.28515625" style="103" customWidth="1"/>
    <col min="7943" max="7943" width="9" style="103" customWidth="1"/>
    <col min="7944" max="7944" width="10" style="103" customWidth="1"/>
    <col min="7945" max="7945" width="10.28515625" style="103" customWidth="1"/>
    <col min="7946" max="7946" width="8.28515625" style="103" customWidth="1"/>
    <col min="7947" max="7948" width="11.42578125" style="103" customWidth="1"/>
    <col min="7949" max="7949" width="8" style="103" customWidth="1"/>
    <col min="7950" max="8192" width="9.140625" style="103"/>
    <col min="8193" max="8193" width="22.140625" style="103" customWidth="1"/>
    <col min="8194" max="8195" width="11.42578125" style="103" customWidth="1"/>
    <col min="8196" max="8196" width="8.28515625" style="103" customWidth="1"/>
    <col min="8197" max="8197" width="10" style="103" customWidth="1"/>
    <col min="8198" max="8198" width="9.28515625" style="103" customWidth="1"/>
    <col min="8199" max="8199" width="9" style="103" customWidth="1"/>
    <col min="8200" max="8200" width="10" style="103" customWidth="1"/>
    <col min="8201" max="8201" width="10.28515625" style="103" customWidth="1"/>
    <col min="8202" max="8202" width="8.28515625" style="103" customWidth="1"/>
    <col min="8203" max="8204" width="11.42578125" style="103" customWidth="1"/>
    <col min="8205" max="8205" width="8" style="103" customWidth="1"/>
    <col min="8206" max="8448" width="9.140625" style="103"/>
    <col min="8449" max="8449" width="22.140625" style="103" customWidth="1"/>
    <col min="8450" max="8451" width="11.42578125" style="103" customWidth="1"/>
    <col min="8452" max="8452" width="8.28515625" style="103" customWidth="1"/>
    <col min="8453" max="8453" width="10" style="103" customWidth="1"/>
    <col min="8454" max="8454" width="9.28515625" style="103" customWidth="1"/>
    <col min="8455" max="8455" width="9" style="103" customWidth="1"/>
    <col min="8456" max="8456" width="10" style="103" customWidth="1"/>
    <col min="8457" max="8457" width="10.28515625" style="103" customWidth="1"/>
    <col min="8458" max="8458" width="8.28515625" style="103" customWidth="1"/>
    <col min="8459" max="8460" width="11.42578125" style="103" customWidth="1"/>
    <col min="8461" max="8461" width="8" style="103" customWidth="1"/>
    <col min="8462" max="8704" width="9.140625" style="103"/>
    <col min="8705" max="8705" width="22.140625" style="103" customWidth="1"/>
    <col min="8706" max="8707" width="11.42578125" style="103" customWidth="1"/>
    <col min="8708" max="8708" width="8.28515625" style="103" customWidth="1"/>
    <col min="8709" max="8709" width="10" style="103" customWidth="1"/>
    <col min="8710" max="8710" width="9.28515625" style="103" customWidth="1"/>
    <col min="8711" max="8711" width="9" style="103" customWidth="1"/>
    <col min="8712" max="8712" width="10" style="103" customWidth="1"/>
    <col min="8713" max="8713" width="10.28515625" style="103" customWidth="1"/>
    <col min="8714" max="8714" width="8.28515625" style="103" customWidth="1"/>
    <col min="8715" max="8716" width="11.42578125" style="103" customWidth="1"/>
    <col min="8717" max="8717" width="8" style="103" customWidth="1"/>
    <col min="8718" max="8960" width="9.140625" style="103"/>
    <col min="8961" max="8961" width="22.140625" style="103" customWidth="1"/>
    <col min="8962" max="8963" width="11.42578125" style="103" customWidth="1"/>
    <col min="8964" max="8964" width="8.28515625" style="103" customWidth="1"/>
    <col min="8965" max="8965" width="10" style="103" customWidth="1"/>
    <col min="8966" max="8966" width="9.28515625" style="103" customWidth="1"/>
    <col min="8967" max="8967" width="9" style="103" customWidth="1"/>
    <col min="8968" max="8968" width="10" style="103" customWidth="1"/>
    <col min="8969" max="8969" width="10.28515625" style="103" customWidth="1"/>
    <col min="8970" max="8970" width="8.28515625" style="103" customWidth="1"/>
    <col min="8971" max="8972" width="11.42578125" style="103" customWidth="1"/>
    <col min="8973" max="8973" width="8" style="103" customWidth="1"/>
    <col min="8974" max="9216" width="9.140625" style="103"/>
    <col min="9217" max="9217" width="22.140625" style="103" customWidth="1"/>
    <col min="9218" max="9219" width="11.42578125" style="103" customWidth="1"/>
    <col min="9220" max="9220" width="8.28515625" style="103" customWidth="1"/>
    <col min="9221" max="9221" width="10" style="103" customWidth="1"/>
    <col min="9222" max="9222" width="9.28515625" style="103" customWidth="1"/>
    <col min="9223" max="9223" width="9" style="103" customWidth="1"/>
    <col min="9224" max="9224" width="10" style="103" customWidth="1"/>
    <col min="9225" max="9225" width="10.28515625" style="103" customWidth="1"/>
    <col min="9226" max="9226" width="8.28515625" style="103" customWidth="1"/>
    <col min="9227" max="9228" width="11.42578125" style="103" customWidth="1"/>
    <col min="9229" max="9229" width="8" style="103" customWidth="1"/>
    <col min="9230" max="9472" width="9.140625" style="103"/>
    <col min="9473" max="9473" width="22.140625" style="103" customWidth="1"/>
    <col min="9474" max="9475" width="11.42578125" style="103" customWidth="1"/>
    <col min="9476" max="9476" width="8.28515625" style="103" customWidth="1"/>
    <col min="9477" max="9477" width="10" style="103" customWidth="1"/>
    <col min="9478" max="9478" width="9.28515625" style="103" customWidth="1"/>
    <col min="9479" max="9479" width="9" style="103" customWidth="1"/>
    <col min="9480" max="9480" width="10" style="103" customWidth="1"/>
    <col min="9481" max="9481" width="10.28515625" style="103" customWidth="1"/>
    <col min="9482" max="9482" width="8.28515625" style="103" customWidth="1"/>
    <col min="9483" max="9484" width="11.42578125" style="103" customWidth="1"/>
    <col min="9485" max="9485" width="8" style="103" customWidth="1"/>
    <col min="9486" max="9728" width="9.140625" style="103"/>
    <col min="9729" max="9729" width="22.140625" style="103" customWidth="1"/>
    <col min="9730" max="9731" width="11.42578125" style="103" customWidth="1"/>
    <col min="9732" max="9732" width="8.28515625" style="103" customWidth="1"/>
    <col min="9733" max="9733" width="10" style="103" customWidth="1"/>
    <col min="9734" max="9734" width="9.28515625" style="103" customWidth="1"/>
    <col min="9735" max="9735" width="9" style="103" customWidth="1"/>
    <col min="9736" max="9736" width="10" style="103" customWidth="1"/>
    <col min="9737" max="9737" width="10.28515625" style="103" customWidth="1"/>
    <col min="9738" max="9738" width="8.28515625" style="103" customWidth="1"/>
    <col min="9739" max="9740" width="11.42578125" style="103" customWidth="1"/>
    <col min="9741" max="9741" width="8" style="103" customWidth="1"/>
    <col min="9742" max="9984" width="9.140625" style="103"/>
    <col min="9985" max="9985" width="22.140625" style="103" customWidth="1"/>
    <col min="9986" max="9987" width="11.42578125" style="103" customWidth="1"/>
    <col min="9988" max="9988" width="8.28515625" style="103" customWidth="1"/>
    <col min="9989" max="9989" width="10" style="103" customWidth="1"/>
    <col min="9990" max="9990" width="9.28515625" style="103" customWidth="1"/>
    <col min="9991" max="9991" width="9" style="103" customWidth="1"/>
    <col min="9992" max="9992" width="10" style="103" customWidth="1"/>
    <col min="9993" max="9993" width="10.28515625" style="103" customWidth="1"/>
    <col min="9994" max="9994" width="8.28515625" style="103" customWidth="1"/>
    <col min="9995" max="9996" width="11.42578125" style="103" customWidth="1"/>
    <col min="9997" max="9997" width="8" style="103" customWidth="1"/>
    <col min="9998" max="10240" width="9.140625" style="103"/>
    <col min="10241" max="10241" width="22.140625" style="103" customWidth="1"/>
    <col min="10242" max="10243" width="11.42578125" style="103" customWidth="1"/>
    <col min="10244" max="10244" width="8.28515625" style="103" customWidth="1"/>
    <col min="10245" max="10245" width="10" style="103" customWidth="1"/>
    <col min="10246" max="10246" width="9.28515625" style="103" customWidth="1"/>
    <col min="10247" max="10247" width="9" style="103" customWidth="1"/>
    <col min="10248" max="10248" width="10" style="103" customWidth="1"/>
    <col min="10249" max="10249" width="10.28515625" style="103" customWidth="1"/>
    <col min="10250" max="10250" width="8.28515625" style="103" customWidth="1"/>
    <col min="10251" max="10252" width="11.42578125" style="103" customWidth="1"/>
    <col min="10253" max="10253" width="8" style="103" customWidth="1"/>
    <col min="10254" max="10496" width="9.140625" style="103"/>
    <col min="10497" max="10497" width="22.140625" style="103" customWidth="1"/>
    <col min="10498" max="10499" width="11.42578125" style="103" customWidth="1"/>
    <col min="10500" max="10500" width="8.28515625" style="103" customWidth="1"/>
    <col min="10501" max="10501" width="10" style="103" customWidth="1"/>
    <col min="10502" max="10502" width="9.28515625" style="103" customWidth="1"/>
    <col min="10503" max="10503" width="9" style="103" customWidth="1"/>
    <col min="10504" max="10504" width="10" style="103" customWidth="1"/>
    <col min="10505" max="10505" width="10.28515625" style="103" customWidth="1"/>
    <col min="10506" max="10506" width="8.28515625" style="103" customWidth="1"/>
    <col min="10507" max="10508" width="11.42578125" style="103" customWidth="1"/>
    <col min="10509" max="10509" width="8" style="103" customWidth="1"/>
    <col min="10510" max="10752" width="9.140625" style="103"/>
    <col min="10753" max="10753" width="22.140625" style="103" customWidth="1"/>
    <col min="10754" max="10755" width="11.42578125" style="103" customWidth="1"/>
    <col min="10756" max="10756" width="8.28515625" style="103" customWidth="1"/>
    <col min="10757" max="10757" width="10" style="103" customWidth="1"/>
    <col min="10758" max="10758" width="9.28515625" style="103" customWidth="1"/>
    <col min="10759" max="10759" width="9" style="103" customWidth="1"/>
    <col min="10760" max="10760" width="10" style="103" customWidth="1"/>
    <col min="10761" max="10761" width="10.28515625" style="103" customWidth="1"/>
    <col min="10762" max="10762" width="8.28515625" style="103" customWidth="1"/>
    <col min="10763" max="10764" width="11.42578125" style="103" customWidth="1"/>
    <col min="10765" max="10765" width="8" style="103" customWidth="1"/>
    <col min="10766" max="11008" width="9.140625" style="103"/>
    <col min="11009" max="11009" width="22.140625" style="103" customWidth="1"/>
    <col min="11010" max="11011" width="11.42578125" style="103" customWidth="1"/>
    <col min="11012" max="11012" width="8.28515625" style="103" customWidth="1"/>
    <col min="11013" max="11013" width="10" style="103" customWidth="1"/>
    <col min="11014" max="11014" width="9.28515625" style="103" customWidth="1"/>
    <col min="11015" max="11015" width="9" style="103" customWidth="1"/>
    <col min="11016" max="11016" width="10" style="103" customWidth="1"/>
    <col min="11017" max="11017" width="10.28515625" style="103" customWidth="1"/>
    <col min="11018" max="11018" width="8.28515625" style="103" customWidth="1"/>
    <col min="11019" max="11020" width="11.42578125" style="103" customWidth="1"/>
    <col min="11021" max="11021" width="8" style="103" customWidth="1"/>
    <col min="11022" max="11264" width="9.140625" style="103"/>
    <col min="11265" max="11265" width="22.140625" style="103" customWidth="1"/>
    <col min="11266" max="11267" width="11.42578125" style="103" customWidth="1"/>
    <col min="11268" max="11268" width="8.28515625" style="103" customWidth="1"/>
    <col min="11269" max="11269" width="10" style="103" customWidth="1"/>
    <col min="11270" max="11270" width="9.28515625" style="103" customWidth="1"/>
    <col min="11271" max="11271" width="9" style="103" customWidth="1"/>
    <col min="11272" max="11272" width="10" style="103" customWidth="1"/>
    <col min="11273" max="11273" width="10.28515625" style="103" customWidth="1"/>
    <col min="11274" max="11274" width="8.28515625" style="103" customWidth="1"/>
    <col min="11275" max="11276" width="11.42578125" style="103" customWidth="1"/>
    <col min="11277" max="11277" width="8" style="103" customWidth="1"/>
    <col min="11278" max="11520" width="9.140625" style="103"/>
    <col min="11521" max="11521" width="22.140625" style="103" customWidth="1"/>
    <col min="11522" max="11523" width="11.42578125" style="103" customWidth="1"/>
    <col min="11524" max="11524" width="8.28515625" style="103" customWidth="1"/>
    <col min="11525" max="11525" width="10" style="103" customWidth="1"/>
    <col min="11526" max="11526" width="9.28515625" style="103" customWidth="1"/>
    <col min="11527" max="11527" width="9" style="103" customWidth="1"/>
    <col min="11528" max="11528" width="10" style="103" customWidth="1"/>
    <col min="11529" max="11529" width="10.28515625" style="103" customWidth="1"/>
    <col min="11530" max="11530" width="8.28515625" style="103" customWidth="1"/>
    <col min="11531" max="11532" width="11.42578125" style="103" customWidth="1"/>
    <col min="11533" max="11533" width="8" style="103" customWidth="1"/>
    <col min="11534" max="11776" width="9.140625" style="103"/>
    <col min="11777" max="11777" width="22.140625" style="103" customWidth="1"/>
    <col min="11778" max="11779" width="11.42578125" style="103" customWidth="1"/>
    <col min="11780" max="11780" width="8.28515625" style="103" customWidth="1"/>
    <col min="11781" max="11781" width="10" style="103" customWidth="1"/>
    <col min="11782" max="11782" width="9.28515625" style="103" customWidth="1"/>
    <col min="11783" max="11783" width="9" style="103" customWidth="1"/>
    <col min="11784" max="11784" width="10" style="103" customWidth="1"/>
    <col min="11785" max="11785" width="10.28515625" style="103" customWidth="1"/>
    <col min="11786" max="11786" width="8.28515625" style="103" customWidth="1"/>
    <col min="11787" max="11788" width="11.42578125" style="103" customWidth="1"/>
    <col min="11789" max="11789" width="8" style="103" customWidth="1"/>
    <col min="11790" max="12032" width="9.140625" style="103"/>
    <col min="12033" max="12033" width="22.140625" style="103" customWidth="1"/>
    <col min="12034" max="12035" width="11.42578125" style="103" customWidth="1"/>
    <col min="12036" max="12036" width="8.28515625" style="103" customWidth="1"/>
    <col min="12037" max="12037" width="10" style="103" customWidth="1"/>
    <col min="12038" max="12038" width="9.28515625" style="103" customWidth="1"/>
    <col min="12039" max="12039" width="9" style="103" customWidth="1"/>
    <col min="12040" max="12040" width="10" style="103" customWidth="1"/>
    <col min="12041" max="12041" width="10.28515625" style="103" customWidth="1"/>
    <col min="12042" max="12042" width="8.28515625" style="103" customWidth="1"/>
    <col min="12043" max="12044" width="11.42578125" style="103" customWidth="1"/>
    <col min="12045" max="12045" width="8" style="103" customWidth="1"/>
    <col min="12046" max="12288" width="9.140625" style="103"/>
    <col min="12289" max="12289" width="22.140625" style="103" customWidth="1"/>
    <col min="12290" max="12291" width="11.42578125" style="103" customWidth="1"/>
    <col min="12292" max="12292" width="8.28515625" style="103" customWidth="1"/>
    <col min="12293" max="12293" width="10" style="103" customWidth="1"/>
    <col min="12294" max="12294" width="9.28515625" style="103" customWidth="1"/>
    <col min="12295" max="12295" width="9" style="103" customWidth="1"/>
    <col min="12296" max="12296" width="10" style="103" customWidth="1"/>
    <col min="12297" max="12297" width="10.28515625" style="103" customWidth="1"/>
    <col min="12298" max="12298" width="8.28515625" style="103" customWidth="1"/>
    <col min="12299" max="12300" width="11.42578125" style="103" customWidth="1"/>
    <col min="12301" max="12301" width="8" style="103" customWidth="1"/>
    <col min="12302" max="12544" width="9.140625" style="103"/>
    <col min="12545" max="12545" width="22.140625" style="103" customWidth="1"/>
    <col min="12546" max="12547" width="11.42578125" style="103" customWidth="1"/>
    <col min="12548" max="12548" width="8.28515625" style="103" customWidth="1"/>
    <col min="12549" max="12549" width="10" style="103" customWidth="1"/>
    <col min="12550" max="12550" width="9.28515625" style="103" customWidth="1"/>
    <col min="12551" max="12551" width="9" style="103" customWidth="1"/>
    <col min="12552" max="12552" width="10" style="103" customWidth="1"/>
    <col min="12553" max="12553" width="10.28515625" style="103" customWidth="1"/>
    <col min="12554" max="12554" width="8.28515625" style="103" customWidth="1"/>
    <col min="12555" max="12556" width="11.42578125" style="103" customWidth="1"/>
    <col min="12557" max="12557" width="8" style="103" customWidth="1"/>
    <col min="12558" max="12800" width="9.140625" style="103"/>
    <col min="12801" max="12801" width="22.140625" style="103" customWidth="1"/>
    <col min="12802" max="12803" width="11.42578125" style="103" customWidth="1"/>
    <col min="12804" max="12804" width="8.28515625" style="103" customWidth="1"/>
    <col min="12805" max="12805" width="10" style="103" customWidth="1"/>
    <col min="12806" max="12806" width="9.28515625" style="103" customWidth="1"/>
    <col min="12807" max="12807" width="9" style="103" customWidth="1"/>
    <col min="12808" max="12808" width="10" style="103" customWidth="1"/>
    <col min="12809" max="12809" width="10.28515625" style="103" customWidth="1"/>
    <col min="12810" max="12810" width="8.28515625" style="103" customWidth="1"/>
    <col min="12811" max="12812" width="11.42578125" style="103" customWidth="1"/>
    <col min="12813" max="12813" width="8" style="103" customWidth="1"/>
    <col min="12814" max="13056" width="9.140625" style="103"/>
    <col min="13057" max="13057" width="22.140625" style="103" customWidth="1"/>
    <col min="13058" max="13059" width="11.42578125" style="103" customWidth="1"/>
    <col min="13060" max="13060" width="8.28515625" style="103" customWidth="1"/>
    <col min="13061" max="13061" width="10" style="103" customWidth="1"/>
    <col min="13062" max="13062" width="9.28515625" style="103" customWidth="1"/>
    <col min="13063" max="13063" width="9" style="103" customWidth="1"/>
    <col min="13064" max="13064" width="10" style="103" customWidth="1"/>
    <col min="13065" max="13065" width="10.28515625" style="103" customWidth="1"/>
    <col min="13066" max="13066" width="8.28515625" style="103" customWidth="1"/>
    <col min="13067" max="13068" width="11.42578125" style="103" customWidth="1"/>
    <col min="13069" max="13069" width="8" style="103" customWidth="1"/>
    <col min="13070" max="13312" width="9.140625" style="103"/>
    <col min="13313" max="13313" width="22.140625" style="103" customWidth="1"/>
    <col min="13314" max="13315" width="11.42578125" style="103" customWidth="1"/>
    <col min="13316" max="13316" width="8.28515625" style="103" customWidth="1"/>
    <col min="13317" max="13317" width="10" style="103" customWidth="1"/>
    <col min="13318" max="13318" width="9.28515625" style="103" customWidth="1"/>
    <col min="13319" max="13319" width="9" style="103" customWidth="1"/>
    <col min="13320" max="13320" width="10" style="103" customWidth="1"/>
    <col min="13321" max="13321" width="10.28515625" style="103" customWidth="1"/>
    <col min="13322" max="13322" width="8.28515625" style="103" customWidth="1"/>
    <col min="13323" max="13324" width="11.42578125" style="103" customWidth="1"/>
    <col min="13325" max="13325" width="8" style="103" customWidth="1"/>
    <col min="13326" max="13568" width="9.140625" style="103"/>
    <col min="13569" max="13569" width="22.140625" style="103" customWidth="1"/>
    <col min="13570" max="13571" width="11.42578125" style="103" customWidth="1"/>
    <col min="13572" max="13572" width="8.28515625" style="103" customWidth="1"/>
    <col min="13573" max="13573" width="10" style="103" customWidth="1"/>
    <col min="13574" max="13574" width="9.28515625" style="103" customWidth="1"/>
    <col min="13575" max="13575" width="9" style="103" customWidth="1"/>
    <col min="13576" max="13576" width="10" style="103" customWidth="1"/>
    <col min="13577" max="13577" width="10.28515625" style="103" customWidth="1"/>
    <col min="13578" max="13578" width="8.28515625" style="103" customWidth="1"/>
    <col min="13579" max="13580" width="11.42578125" style="103" customWidth="1"/>
    <col min="13581" max="13581" width="8" style="103" customWidth="1"/>
    <col min="13582" max="13824" width="9.140625" style="103"/>
    <col min="13825" max="13825" width="22.140625" style="103" customWidth="1"/>
    <col min="13826" max="13827" width="11.42578125" style="103" customWidth="1"/>
    <col min="13828" max="13828" width="8.28515625" style="103" customWidth="1"/>
    <col min="13829" max="13829" width="10" style="103" customWidth="1"/>
    <col min="13830" max="13830" width="9.28515625" style="103" customWidth="1"/>
    <col min="13831" max="13831" width="9" style="103" customWidth="1"/>
    <col min="13832" max="13832" width="10" style="103" customWidth="1"/>
    <col min="13833" max="13833" width="10.28515625" style="103" customWidth="1"/>
    <col min="13834" max="13834" width="8.28515625" style="103" customWidth="1"/>
    <col min="13835" max="13836" width="11.42578125" style="103" customWidth="1"/>
    <col min="13837" max="13837" width="8" style="103" customWidth="1"/>
    <col min="13838" max="14080" width="9.140625" style="103"/>
    <col min="14081" max="14081" width="22.140625" style="103" customWidth="1"/>
    <col min="14082" max="14083" width="11.42578125" style="103" customWidth="1"/>
    <col min="14084" max="14084" width="8.28515625" style="103" customWidth="1"/>
    <col min="14085" max="14085" width="10" style="103" customWidth="1"/>
    <col min="14086" max="14086" width="9.28515625" style="103" customWidth="1"/>
    <col min="14087" max="14087" width="9" style="103" customWidth="1"/>
    <col min="14088" max="14088" width="10" style="103" customWidth="1"/>
    <col min="14089" max="14089" width="10.28515625" style="103" customWidth="1"/>
    <col min="14090" max="14090" width="8.28515625" style="103" customWidth="1"/>
    <col min="14091" max="14092" width="11.42578125" style="103" customWidth="1"/>
    <col min="14093" max="14093" width="8" style="103" customWidth="1"/>
    <col min="14094" max="14336" width="9.140625" style="103"/>
    <col min="14337" max="14337" width="22.140625" style="103" customWidth="1"/>
    <col min="14338" max="14339" width="11.42578125" style="103" customWidth="1"/>
    <col min="14340" max="14340" width="8.28515625" style="103" customWidth="1"/>
    <col min="14341" max="14341" width="10" style="103" customWidth="1"/>
    <col min="14342" max="14342" width="9.28515625" style="103" customWidth="1"/>
    <col min="14343" max="14343" width="9" style="103" customWidth="1"/>
    <col min="14344" max="14344" width="10" style="103" customWidth="1"/>
    <col min="14345" max="14345" width="10.28515625" style="103" customWidth="1"/>
    <col min="14346" max="14346" width="8.28515625" style="103" customWidth="1"/>
    <col min="14347" max="14348" width="11.42578125" style="103" customWidth="1"/>
    <col min="14349" max="14349" width="8" style="103" customWidth="1"/>
    <col min="14350" max="14592" width="9.140625" style="103"/>
    <col min="14593" max="14593" width="22.140625" style="103" customWidth="1"/>
    <col min="14594" max="14595" width="11.42578125" style="103" customWidth="1"/>
    <col min="14596" max="14596" width="8.28515625" style="103" customWidth="1"/>
    <col min="14597" max="14597" width="10" style="103" customWidth="1"/>
    <col min="14598" max="14598" width="9.28515625" style="103" customWidth="1"/>
    <col min="14599" max="14599" width="9" style="103" customWidth="1"/>
    <col min="14600" max="14600" width="10" style="103" customWidth="1"/>
    <col min="14601" max="14601" width="10.28515625" style="103" customWidth="1"/>
    <col min="14602" max="14602" width="8.28515625" style="103" customWidth="1"/>
    <col min="14603" max="14604" width="11.42578125" style="103" customWidth="1"/>
    <col min="14605" max="14605" width="8" style="103" customWidth="1"/>
    <col min="14606" max="14848" width="9.140625" style="103"/>
    <col min="14849" max="14849" width="22.140625" style="103" customWidth="1"/>
    <col min="14850" max="14851" width="11.42578125" style="103" customWidth="1"/>
    <col min="14852" max="14852" width="8.28515625" style="103" customWidth="1"/>
    <col min="14853" max="14853" width="10" style="103" customWidth="1"/>
    <col min="14854" max="14854" width="9.28515625" style="103" customWidth="1"/>
    <col min="14855" max="14855" width="9" style="103" customWidth="1"/>
    <col min="14856" max="14856" width="10" style="103" customWidth="1"/>
    <col min="14857" max="14857" width="10.28515625" style="103" customWidth="1"/>
    <col min="14858" max="14858" width="8.28515625" style="103" customWidth="1"/>
    <col min="14859" max="14860" width="11.42578125" style="103" customWidth="1"/>
    <col min="14861" max="14861" width="8" style="103" customWidth="1"/>
    <col min="14862" max="15104" width="9.140625" style="103"/>
    <col min="15105" max="15105" width="22.140625" style="103" customWidth="1"/>
    <col min="15106" max="15107" width="11.42578125" style="103" customWidth="1"/>
    <col min="15108" max="15108" width="8.28515625" style="103" customWidth="1"/>
    <col min="15109" max="15109" width="10" style="103" customWidth="1"/>
    <col min="15110" max="15110" width="9.28515625" style="103" customWidth="1"/>
    <col min="15111" max="15111" width="9" style="103" customWidth="1"/>
    <col min="15112" max="15112" width="10" style="103" customWidth="1"/>
    <col min="15113" max="15113" width="10.28515625" style="103" customWidth="1"/>
    <col min="15114" max="15114" width="8.28515625" style="103" customWidth="1"/>
    <col min="15115" max="15116" width="11.42578125" style="103" customWidth="1"/>
    <col min="15117" max="15117" width="8" style="103" customWidth="1"/>
    <col min="15118" max="15360" width="9.140625" style="103"/>
    <col min="15361" max="15361" width="22.140625" style="103" customWidth="1"/>
    <col min="15362" max="15363" width="11.42578125" style="103" customWidth="1"/>
    <col min="15364" max="15364" width="8.28515625" style="103" customWidth="1"/>
    <col min="15365" max="15365" width="10" style="103" customWidth="1"/>
    <col min="15366" max="15366" width="9.28515625" style="103" customWidth="1"/>
    <col min="15367" max="15367" width="9" style="103" customWidth="1"/>
    <col min="15368" max="15368" width="10" style="103" customWidth="1"/>
    <col min="15369" max="15369" width="10.28515625" style="103" customWidth="1"/>
    <col min="15370" max="15370" width="8.28515625" style="103" customWidth="1"/>
    <col min="15371" max="15372" width="11.42578125" style="103" customWidth="1"/>
    <col min="15373" max="15373" width="8" style="103" customWidth="1"/>
    <col min="15374" max="15616" width="9.140625" style="103"/>
    <col min="15617" max="15617" width="22.140625" style="103" customWidth="1"/>
    <col min="15618" max="15619" width="11.42578125" style="103" customWidth="1"/>
    <col min="15620" max="15620" width="8.28515625" style="103" customWidth="1"/>
    <col min="15621" max="15621" width="10" style="103" customWidth="1"/>
    <col min="15622" max="15622" width="9.28515625" style="103" customWidth="1"/>
    <col min="15623" max="15623" width="9" style="103" customWidth="1"/>
    <col min="15624" max="15624" width="10" style="103" customWidth="1"/>
    <col min="15625" max="15625" width="10.28515625" style="103" customWidth="1"/>
    <col min="15626" max="15626" width="8.28515625" style="103" customWidth="1"/>
    <col min="15627" max="15628" width="11.42578125" style="103" customWidth="1"/>
    <col min="15629" max="15629" width="8" style="103" customWidth="1"/>
    <col min="15630" max="15872" width="9.140625" style="103"/>
    <col min="15873" max="15873" width="22.140625" style="103" customWidth="1"/>
    <col min="15874" max="15875" width="11.42578125" style="103" customWidth="1"/>
    <col min="15876" max="15876" width="8.28515625" style="103" customWidth="1"/>
    <col min="15877" max="15877" width="10" style="103" customWidth="1"/>
    <col min="15878" max="15878" width="9.28515625" style="103" customWidth="1"/>
    <col min="15879" max="15879" width="9" style="103" customWidth="1"/>
    <col min="15880" max="15880" width="10" style="103" customWidth="1"/>
    <col min="15881" max="15881" width="10.28515625" style="103" customWidth="1"/>
    <col min="15882" max="15882" width="8.28515625" style="103" customWidth="1"/>
    <col min="15883" max="15884" width="11.42578125" style="103" customWidth="1"/>
    <col min="15885" max="15885" width="8" style="103" customWidth="1"/>
    <col min="15886" max="16128" width="9.140625" style="103"/>
    <col min="16129" max="16129" width="22.140625" style="103" customWidth="1"/>
    <col min="16130" max="16131" width="11.42578125" style="103" customWidth="1"/>
    <col min="16132" max="16132" width="8.28515625" style="103" customWidth="1"/>
    <col min="16133" max="16133" width="10" style="103" customWidth="1"/>
    <col min="16134" max="16134" width="9.28515625" style="103" customWidth="1"/>
    <col min="16135" max="16135" width="9" style="103" customWidth="1"/>
    <col min="16136" max="16136" width="10" style="103" customWidth="1"/>
    <col min="16137" max="16137" width="10.28515625" style="103" customWidth="1"/>
    <col min="16138" max="16138" width="8.28515625" style="103" customWidth="1"/>
    <col min="16139" max="16140" width="11.42578125" style="103" customWidth="1"/>
    <col min="16141" max="16141" width="8" style="103" customWidth="1"/>
    <col min="16142" max="16384" width="9.140625" style="103"/>
  </cols>
  <sheetData>
    <row r="1" spans="1:26" ht="30.6" customHeight="1" x14ac:dyDescent="0.2">
      <c r="A1" s="356" t="s">
        <v>117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26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P2" s="105" t="s">
        <v>82</v>
      </c>
    </row>
    <row r="3" spans="1:26" ht="16.5" customHeight="1" x14ac:dyDescent="0.2">
      <c r="A3" s="345"/>
      <c r="B3" s="343" t="s">
        <v>176</v>
      </c>
      <c r="C3" s="343"/>
      <c r="D3" s="343"/>
      <c r="E3" s="344" t="s">
        <v>78</v>
      </c>
      <c r="F3" s="346"/>
      <c r="G3" s="346"/>
      <c r="H3" s="346"/>
      <c r="I3" s="346"/>
      <c r="J3" s="346"/>
      <c r="K3" s="337" t="s">
        <v>206</v>
      </c>
      <c r="L3" s="338"/>
      <c r="M3" s="339"/>
      <c r="N3" s="343" t="s">
        <v>79</v>
      </c>
      <c r="O3" s="343"/>
      <c r="P3" s="344"/>
      <c r="Q3" s="106"/>
    </row>
    <row r="4" spans="1:26" ht="54.75" customHeight="1" x14ac:dyDescent="0.2">
      <c r="A4" s="345"/>
      <c r="B4" s="343"/>
      <c r="C4" s="343"/>
      <c r="D4" s="343"/>
      <c r="E4" s="343" t="s">
        <v>77</v>
      </c>
      <c r="F4" s="343"/>
      <c r="G4" s="343"/>
      <c r="H4" s="343" t="s">
        <v>76</v>
      </c>
      <c r="I4" s="343"/>
      <c r="J4" s="343"/>
      <c r="K4" s="340"/>
      <c r="L4" s="341"/>
      <c r="M4" s="342"/>
      <c r="N4" s="343"/>
      <c r="O4" s="343"/>
      <c r="P4" s="344"/>
      <c r="Q4" s="106"/>
    </row>
    <row r="5" spans="1:26" ht="45" customHeight="1" x14ac:dyDescent="0.2">
      <c r="A5" s="345"/>
      <c r="B5" s="21" t="s">
        <v>174</v>
      </c>
      <c r="C5" s="21" t="s">
        <v>75</v>
      </c>
      <c r="D5" s="21" t="s">
        <v>175</v>
      </c>
      <c r="E5" s="21" t="s">
        <v>174</v>
      </c>
      <c r="F5" s="21" t="s">
        <v>75</v>
      </c>
      <c r="G5" s="21" t="s">
        <v>175</v>
      </c>
      <c r="H5" s="21" t="s">
        <v>174</v>
      </c>
      <c r="I5" s="21" t="s">
        <v>75</v>
      </c>
      <c r="J5" s="21" t="s">
        <v>175</v>
      </c>
      <c r="K5" s="21" t="s">
        <v>174</v>
      </c>
      <c r="L5" s="21" t="s">
        <v>75</v>
      </c>
      <c r="M5" s="22" t="s">
        <v>175</v>
      </c>
      <c r="N5" s="21" t="s">
        <v>174</v>
      </c>
      <c r="O5" s="21" t="s">
        <v>75</v>
      </c>
      <c r="P5" s="22" t="s">
        <v>175</v>
      </c>
      <c r="Q5" s="106"/>
    </row>
    <row r="6" spans="1:26" x14ac:dyDescent="0.2">
      <c r="A6" s="72" t="s">
        <v>83</v>
      </c>
      <c r="B6" s="256">
        <f>SUM(B7:B25)</f>
        <v>256919.69999999998</v>
      </c>
      <c r="C6" s="256">
        <f>SUM(C7:C25)</f>
        <v>228719.3</v>
      </c>
      <c r="D6" s="256">
        <f>B6/C6*100</f>
        <v>112.32969845570531</v>
      </c>
      <c r="E6" s="256">
        <f>SUM(E7:E25)</f>
        <v>151838.39999999999</v>
      </c>
      <c r="F6" s="256">
        <f>SUM(F7:F25)</f>
        <v>127569</v>
      </c>
      <c r="G6" s="256">
        <f>E6/F6%</f>
        <v>119.02452790254685</v>
      </c>
      <c r="H6" s="256">
        <f>SUM(H7:H25)</f>
        <v>105081.3</v>
      </c>
      <c r="I6" s="256">
        <f>SUM(I7:I25)</f>
        <v>101150.3</v>
      </c>
      <c r="J6" s="256">
        <f>H6/I6%</f>
        <v>103.88629593782717</v>
      </c>
      <c r="K6" s="256">
        <f>SUM(K7:K25)</f>
        <v>322788.39999999991</v>
      </c>
      <c r="L6" s="256">
        <f>SUM(L7:L25)</f>
        <v>320029</v>
      </c>
      <c r="M6" s="256">
        <f>K6/L6%</f>
        <v>100.8622343600111</v>
      </c>
      <c r="N6" s="256">
        <f>SUM(N7:N25)</f>
        <v>579708.1</v>
      </c>
      <c r="O6" s="256">
        <f>SUM(O7:O25)</f>
        <v>548748.30000000005</v>
      </c>
      <c r="P6" s="256">
        <f>N6/O6*100</f>
        <v>105.64189447147261</v>
      </c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x14ac:dyDescent="0.2">
      <c r="A7" s="77" t="s">
        <v>84</v>
      </c>
      <c r="B7" s="257">
        <f>E7+H7</f>
        <v>15027.599999999999</v>
      </c>
      <c r="C7" s="257">
        <f>F7+I7</f>
        <v>14093.4</v>
      </c>
      <c r="D7" s="257">
        <f t="shared" ref="D7:D21" si="0">B7/C7*100</f>
        <v>106.628634680063</v>
      </c>
      <c r="E7" s="257">
        <v>1684.8</v>
      </c>
      <c r="F7" s="257">
        <v>1390.1</v>
      </c>
      <c r="G7" s="257">
        <f t="shared" ref="G7:G22" si="1">E7/F7%</f>
        <v>121.19991367527516</v>
      </c>
      <c r="H7" s="257">
        <v>13342.8</v>
      </c>
      <c r="I7" s="257">
        <v>12703.3</v>
      </c>
      <c r="J7" s="257">
        <f t="shared" ref="J7:J22" si="2">H7/I7%</f>
        <v>105.03412499114404</v>
      </c>
      <c r="K7" s="257">
        <v>27227.9</v>
      </c>
      <c r="L7" s="257">
        <v>26631</v>
      </c>
      <c r="M7" s="257">
        <f t="shared" ref="M7:M24" si="3">K7/L7%</f>
        <v>102.24137283616838</v>
      </c>
      <c r="N7" s="257">
        <f>B7+K7</f>
        <v>42255.5</v>
      </c>
      <c r="O7" s="257">
        <f>C7+L7</f>
        <v>40724.400000000001</v>
      </c>
      <c r="P7" s="257">
        <f t="shared" ref="P7:P24" si="4">N7/O7*100</f>
        <v>103.75966251190931</v>
      </c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">
      <c r="A8" s="78" t="s">
        <v>85</v>
      </c>
      <c r="B8" s="257">
        <f t="shared" ref="B8:B20" si="5">E8+H8</f>
        <v>19637</v>
      </c>
      <c r="C8" s="257">
        <f>F8+I8</f>
        <v>19422.2</v>
      </c>
      <c r="D8" s="257">
        <f t="shared" si="0"/>
        <v>101.10595092214064</v>
      </c>
      <c r="E8" s="257">
        <v>17287</v>
      </c>
      <c r="F8" s="257">
        <v>17145.5</v>
      </c>
      <c r="G8" s="257">
        <f t="shared" si="1"/>
        <v>100.8252894345455</v>
      </c>
      <c r="H8" s="257">
        <v>2350</v>
      </c>
      <c r="I8" s="257">
        <v>2276.6999999999998</v>
      </c>
      <c r="J8" s="257">
        <f t="shared" si="2"/>
        <v>103.2195721878157</v>
      </c>
      <c r="K8" s="257">
        <v>20456.8</v>
      </c>
      <c r="L8" s="257">
        <v>19521.099999999999</v>
      </c>
      <c r="M8" s="257">
        <f t="shared" si="3"/>
        <v>104.79327496913596</v>
      </c>
      <c r="N8" s="257">
        <f t="shared" ref="N8:O25" si="6">B8+K8</f>
        <v>40093.800000000003</v>
      </c>
      <c r="O8" s="257">
        <f t="shared" si="6"/>
        <v>38943.300000000003</v>
      </c>
      <c r="P8" s="257">
        <f t="shared" si="4"/>
        <v>102.95429509055474</v>
      </c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x14ac:dyDescent="0.2">
      <c r="A9" s="78" t="s">
        <v>86</v>
      </c>
      <c r="B9" s="257">
        <f t="shared" si="5"/>
        <v>6893.6</v>
      </c>
      <c r="C9" s="257">
        <f>F9+I9</f>
        <v>6835.2</v>
      </c>
      <c r="D9" s="257">
        <f t="shared" si="0"/>
        <v>100.85440074906369</v>
      </c>
      <c r="E9" s="257">
        <v>3699.4</v>
      </c>
      <c r="F9" s="257">
        <v>3857.2</v>
      </c>
      <c r="G9" s="257">
        <f t="shared" si="1"/>
        <v>95.908949497044503</v>
      </c>
      <c r="H9" s="257">
        <v>3194.2</v>
      </c>
      <c r="I9" s="257">
        <v>2978</v>
      </c>
      <c r="J9" s="257">
        <f t="shared" si="2"/>
        <v>107.25990597716587</v>
      </c>
      <c r="K9" s="257">
        <v>18534.099999999999</v>
      </c>
      <c r="L9" s="257">
        <v>18386.8</v>
      </c>
      <c r="M9" s="257">
        <f t="shared" si="3"/>
        <v>100.80111819348663</v>
      </c>
      <c r="N9" s="257">
        <f t="shared" si="6"/>
        <v>25427.699999999997</v>
      </c>
      <c r="O9" s="257">
        <f t="shared" si="6"/>
        <v>25222</v>
      </c>
      <c r="P9" s="257">
        <f t="shared" si="4"/>
        <v>100.81555784632464</v>
      </c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">
      <c r="A10" s="78" t="s">
        <v>87</v>
      </c>
      <c r="B10" s="257">
        <f t="shared" si="5"/>
        <v>22438.5</v>
      </c>
      <c r="C10" s="257">
        <f t="shared" ref="C10:C25" si="7">F10+I10</f>
        <v>20382.7</v>
      </c>
      <c r="D10" s="257">
        <f t="shared" si="0"/>
        <v>110.08600430757456</v>
      </c>
      <c r="E10" s="257">
        <v>10408.299999999999</v>
      </c>
      <c r="F10" s="257">
        <v>8748.1</v>
      </c>
      <c r="G10" s="257">
        <f t="shared" si="1"/>
        <v>118.97783518706918</v>
      </c>
      <c r="H10" s="257">
        <v>12030.2</v>
      </c>
      <c r="I10" s="257">
        <v>11634.6</v>
      </c>
      <c r="J10" s="257">
        <f t="shared" si="2"/>
        <v>103.40020284324343</v>
      </c>
      <c r="K10" s="257">
        <v>29888.1</v>
      </c>
      <c r="L10" s="257">
        <v>29592.3</v>
      </c>
      <c r="M10" s="257">
        <f t="shared" si="3"/>
        <v>100.99958435133463</v>
      </c>
      <c r="N10" s="257">
        <f t="shared" si="6"/>
        <v>52326.6</v>
      </c>
      <c r="O10" s="257">
        <f t="shared" si="6"/>
        <v>49975</v>
      </c>
      <c r="P10" s="257">
        <f t="shared" si="4"/>
        <v>104.7055527763882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x14ac:dyDescent="0.2">
      <c r="A11" s="78" t="s">
        <v>88</v>
      </c>
      <c r="B11" s="257">
        <f t="shared" si="5"/>
        <v>1209.9000000000001</v>
      </c>
      <c r="C11" s="257">
        <f t="shared" si="7"/>
        <v>1161.5999999999999</v>
      </c>
      <c r="D11" s="257">
        <f t="shared" si="0"/>
        <v>104.15805785123968</v>
      </c>
      <c r="E11" s="257">
        <v>765.3</v>
      </c>
      <c r="F11" s="257">
        <v>732.2</v>
      </c>
      <c r="G11" s="257">
        <f t="shared" si="1"/>
        <v>104.52062278066101</v>
      </c>
      <c r="H11" s="257">
        <v>444.6</v>
      </c>
      <c r="I11" s="257">
        <v>429.4</v>
      </c>
      <c r="J11" s="257">
        <f t="shared" si="2"/>
        <v>103.53982300884957</v>
      </c>
      <c r="K11" s="257">
        <v>2799</v>
      </c>
      <c r="L11" s="257">
        <v>2758.4</v>
      </c>
      <c r="M11" s="257">
        <f t="shared" si="3"/>
        <v>101.47186774941996</v>
      </c>
      <c r="N11" s="257">
        <f t="shared" si="6"/>
        <v>4008.9</v>
      </c>
      <c r="O11" s="257">
        <f t="shared" si="6"/>
        <v>3920</v>
      </c>
      <c r="P11" s="257">
        <f t="shared" si="4"/>
        <v>102.26785714285715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x14ac:dyDescent="0.2">
      <c r="A12" s="78" t="s">
        <v>89</v>
      </c>
      <c r="B12" s="257">
        <f t="shared" si="5"/>
        <v>6179.7999999999993</v>
      </c>
      <c r="C12" s="257">
        <f t="shared" si="7"/>
        <v>6756.2</v>
      </c>
      <c r="D12" s="257">
        <f t="shared" si="0"/>
        <v>91.468577010745676</v>
      </c>
      <c r="E12" s="257">
        <v>1254.0999999999999</v>
      </c>
      <c r="F12" s="257">
        <v>1958.8</v>
      </c>
      <c r="G12" s="257">
        <f t="shared" si="1"/>
        <v>64.023892178885021</v>
      </c>
      <c r="H12" s="257">
        <v>4925.7</v>
      </c>
      <c r="I12" s="257">
        <v>4797.3999999999996</v>
      </c>
      <c r="J12" s="257">
        <f t="shared" si="2"/>
        <v>102.67436528119399</v>
      </c>
      <c r="K12" s="257">
        <v>12219.9</v>
      </c>
      <c r="L12" s="257">
        <v>11852.2</v>
      </c>
      <c r="M12" s="257">
        <f t="shared" si="3"/>
        <v>103.10237761765747</v>
      </c>
      <c r="N12" s="257">
        <f t="shared" si="6"/>
        <v>18399.699999999997</v>
      </c>
      <c r="O12" s="257">
        <f t="shared" si="6"/>
        <v>18608.400000000001</v>
      </c>
      <c r="P12" s="257">
        <f t="shared" si="4"/>
        <v>98.878463489606816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x14ac:dyDescent="0.2">
      <c r="A13" s="78" t="s">
        <v>90</v>
      </c>
      <c r="B13" s="257">
        <f t="shared" si="5"/>
        <v>8288.7999999999993</v>
      </c>
      <c r="C13" s="257">
        <f t="shared" si="7"/>
        <v>8344</v>
      </c>
      <c r="D13" s="257">
        <f t="shared" si="0"/>
        <v>99.338446788111213</v>
      </c>
      <c r="E13" s="257">
        <v>905.5</v>
      </c>
      <c r="F13" s="257">
        <v>1062.5</v>
      </c>
      <c r="G13" s="257">
        <f t="shared" si="1"/>
        <v>85.223529411764702</v>
      </c>
      <c r="H13" s="257">
        <v>7383.3</v>
      </c>
      <c r="I13" s="257">
        <v>7281.5</v>
      </c>
      <c r="J13" s="257">
        <f t="shared" si="2"/>
        <v>101.39806358579963</v>
      </c>
      <c r="K13" s="257">
        <v>27897.7</v>
      </c>
      <c r="L13" s="257">
        <v>27433.9</v>
      </c>
      <c r="M13" s="257">
        <f t="shared" si="3"/>
        <v>101.69060906396831</v>
      </c>
      <c r="N13" s="257">
        <f t="shared" si="6"/>
        <v>36186.5</v>
      </c>
      <c r="O13" s="257">
        <f t="shared" si="6"/>
        <v>35777.9</v>
      </c>
      <c r="P13" s="257">
        <f>N13/O13*100</f>
        <v>101.14204578804234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x14ac:dyDescent="0.2">
      <c r="A14" s="78" t="s">
        <v>91</v>
      </c>
      <c r="B14" s="257">
        <f t="shared" si="5"/>
        <v>10788.6</v>
      </c>
      <c r="C14" s="257">
        <f t="shared" si="7"/>
        <v>10365</v>
      </c>
      <c r="D14" s="257">
        <f t="shared" si="0"/>
        <v>104.08683068017366</v>
      </c>
      <c r="E14" s="257">
        <v>4329.3</v>
      </c>
      <c r="F14" s="257">
        <v>3972</v>
      </c>
      <c r="G14" s="257">
        <f t="shared" si="1"/>
        <v>108.99546827794563</v>
      </c>
      <c r="H14" s="257">
        <v>6459.3</v>
      </c>
      <c r="I14" s="257">
        <v>6393</v>
      </c>
      <c r="J14" s="257">
        <f t="shared" si="2"/>
        <v>101.03707179727827</v>
      </c>
      <c r="K14" s="257">
        <v>25531.5</v>
      </c>
      <c r="L14" s="257">
        <v>25310.5</v>
      </c>
      <c r="M14" s="257">
        <f t="shared" si="3"/>
        <v>100.87315540981017</v>
      </c>
      <c r="N14" s="257">
        <f t="shared" si="6"/>
        <v>36320.1</v>
      </c>
      <c r="O14" s="257">
        <f t="shared" si="6"/>
        <v>35675.5</v>
      </c>
      <c r="P14" s="257">
        <f t="shared" si="4"/>
        <v>101.8068422306625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">
      <c r="A15" s="78" t="s">
        <v>92</v>
      </c>
      <c r="B15" s="257">
        <f t="shared" si="5"/>
        <v>14727.2</v>
      </c>
      <c r="C15" s="257">
        <f t="shared" si="7"/>
        <v>14664.199999999999</v>
      </c>
      <c r="D15" s="257">
        <f t="shared" si="0"/>
        <v>100.4296177084328</v>
      </c>
      <c r="E15" s="257">
        <v>932</v>
      </c>
      <c r="F15" s="257">
        <v>1230.3</v>
      </c>
      <c r="G15" s="257">
        <f t="shared" si="1"/>
        <v>75.753881167195004</v>
      </c>
      <c r="H15" s="257">
        <v>13795.2</v>
      </c>
      <c r="I15" s="257">
        <v>13433.9</v>
      </c>
      <c r="J15" s="257">
        <f t="shared" si="2"/>
        <v>102.68946471240668</v>
      </c>
      <c r="K15" s="257">
        <v>13062.6</v>
      </c>
      <c r="L15" s="257">
        <v>13119.6</v>
      </c>
      <c r="M15" s="257">
        <f t="shared" si="3"/>
        <v>99.565535534619968</v>
      </c>
      <c r="N15" s="257">
        <f t="shared" si="6"/>
        <v>27789.800000000003</v>
      </c>
      <c r="O15" s="257">
        <f t="shared" si="6"/>
        <v>27783.8</v>
      </c>
      <c r="P15" s="257">
        <f t="shared" si="4"/>
        <v>100.02159531813504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25" customHeight="1" x14ac:dyDescent="0.2">
      <c r="A16" s="78" t="s">
        <v>93</v>
      </c>
      <c r="B16" s="257">
        <f t="shared" si="5"/>
        <v>19230.399999999998</v>
      </c>
      <c r="C16" s="257">
        <f>F16+I16</f>
        <v>19652.099999999999</v>
      </c>
      <c r="D16" s="257">
        <f t="shared" si="0"/>
        <v>97.854173345342218</v>
      </c>
      <c r="E16" s="257">
        <v>16798.599999999999</v>
      </c>
      <c r="F16" s="257">
        <v>17390.599999999999</v>
      </c>
      <c r="G16" s="257">
        <f t="shared" si="1"/>
        <v>96.595862132416372</v>
      </c>
      <c r="H16" s="257">
        <v>2431.8000000000002</v>
      </c>
      <c r="I16" s="257">
        <v>2261.5</v>
      </c>
      <c r="J16" s="257">
        <f t="shared" si="2"/>
        <v>107.53040017687377</v>
      </c>
      <c r="K16" s="257">
        <v>18954.3</v>
      </c>
      <c r="L16" s="257">
        <v>18230.099999999999</v>
      </c>
      <c r="M16" s="257">
        <f t="shared" si="3"/>
        <v>103.97255089110867</v>
      </c>
      <c r="N16" s="257">
        <f t="shared" si="6"/>
        <v>38184.699999999997</v>
      </c>
      <c r="O16" s="257">
        <f t="shared" si="6"/>
        <v>37882.199999999997</v>
      </c>
      <c r="P16" s="257">
        <f t="shared" si="4"/>
        <v>100.79852806859158</v>
      </c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4.25" customHeight="1" x14ac:dyDescent="0.2">
      <c r="A17" s="78" t="s">
        <v>94</v>
      </c>
      <c r="B17" s="257">
        <f t="shared" si="5"/>
        <v>2390.1999999999998</v>
      </c>
      <c r="C17" s="257">
        <f>F17+I17</f>
        <v>2231.3000000000002</v>
      </c>
      <c r="D17" s="257">
        <f t="shared" si="0"/>
        <v>107.12140904405503</v>
      </c>
      <c r="E17" s="257">
        <v>1798.3</v>
      </c>
      <c r="F17" s="257">
        <v>1650.7</v>
      </c>
      <c r="G17" s="257">
        <f t="shared" si="1"/>
        <v>108.94166111346701</v>
      </c>
      <c r="H17" s="257">
        <v>591.9</v>
      </c>
      <c r="I17" s="257">
        <v>580.6</v>
      </c>
      <c r="J17" s="257">
        <f t="shared" si="2"/>
        <v>101.94626248708232</v>
      </c>
      <c r="K17" s="257">
        <v>6718.9</v>
      </c>
      <c r="L17" s="257">
        <v>6738.6</v>
      </c>
      <c r="M17" s="257">
        <f>K17/L17%</f>
        <v>99.707654408927652</v>
      </c>
      <c r="N17" s="257">
        <f t="shared" si="6"/>
        <v>9109.0999999999985</v>
      </c>
      <c r="O17" s="257">
        <f t="shared" si="6"/>
        <v>8969.9000000000015</v>
      </c>
      <c r="P17" s="257">
        <f t="shared" si="4"/>
        <v>101.55185676540425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4.25" customHeight="1" x14ac:dyDescent="0.2">
      <c r="A18" s="78" t="s">
        <v>96</v>
      </c>
      <c r="B18" s="257">
        <f t="shared" si="5"/>
        <v>31872</v>
      </c>
      <c r="C18" s="257">
        <f>F18+I18</f>
        <v>28448.300000000003</v>
      </c>
      <c r="D18" s="257">
        <f t="shared" si="0"/>
        <v>112.03481403106687</v>
      </c>
      <c r="E18" s="257">
        <v>22014.2</v>
      </c>
      <c r="F18" s="257">
        <v>19144.900000000001</v>
      </c>
      <c r="G18" s="257">
        <f t="shared" si="1"/>
        <v>114.98728120805018</v>
      </c>
      <c r="H18" s="257">
        <v>9857.7999999999993</v>
      </c>
      <c r="I18" s="257">
        <v>9303.4</v>
      </c>
      <c r="J18" s="257">
        <f t="shared" si="2"/>
        <v>105.95911172259603</v>
      </c>
      <c r="K18" s="257">
        <v>12334.4</v>
      </c>
      <c r="L18" s="257">
        <v>12590.9</v>
      </c>
      <c r="M18" s="257">
        <f t="shared" si="3"/>
        <v>97.962814413584411</v>
      </c>
      <c r="N18" s="257">
        <f t="shared" si="6"/>
        <v>44206.400000000001</v>
      </c>
      <c r="O18" s="257">
        <f t="shared" si="6"/>
        <v>41039.200000000004</v>
      </c>
      <c r="P18" s="257">
        <f t="shared" si="4"/>
        <v>107.71749936645938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25" customHeight="1" x14ac:dyDescent="0.2">
      <c r="A19" s="78" t="s">
        <v>97</v>
      </c>
      <c r="B19" s="257">
        <f t="shared" si="5"/>
        <v>42782.899999999994</v>
      </c>
      <c r="C19" s="257">
        <f>F19+I19</f>
        <v>36162.300000000003</v>
      </c>
      <c r="D19" s="257">
        <f>B19/C19*100</f>
        <v>118.30801691264104</v>
      </c>
      <c r="E19" s="257">
        <v>35811.199999999997</v>
      </c>
      <c r="F19" s="257">
        <v>29525.8</v>
      </c>
      <c r="G19" s="257">
        <f t="shared" si="1"/>
        <v>121.28782285323344</v>
      </c>
      <c r="H19" s="257">
        <v>6971.7</v>
      </c>
      <c r="I19" s="257">
        <v>6636.5</v>
      </c>
      <c r="J19" s="257">
        <f t="shared" si="2"/>
        <v>105.05085511941536</v>
      </c>
      <c r="K19" s="257">
        <v>13488.9</v>
      </c>
      <c r="L19" s="257">
        <v>13172.9</v>
      </c>
      <c r="M19" s="257">
        <f t="shared" si="3"/>
        <v>102.39886433511225</v>
      </c>
      <c r="N19" s="257">
        <f t="shared" si="6"/>
        <v>56271.799999999996</v>
      </c>
      <c r="O19" s="257">
        <f t="shared" si="6"/>
        <v>49335.200000000004</v>
      </c>
      <c r="P19" s="257">
        <f t="shared" si="4"/>
        <v>114.06014367023948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ht="14.25" customHeight="1" x14ac:dyDescent="0.2">
      <c r="A20" s="78" t="s">
        <v>98</v>
      </c>
      <c r="B20" s="257">
        <f t="shared" si="5"/>
        <v>24644.3</v>
      </c>
      <c r="C20" s="257">
        <f>F20+I20</f>
        <v>10846.400000000001</v>
      </c>
      <c r="D20" s="257">
        <f>B20/C20*100</f>
        <v>227.21179377489301</v>
      </c>
      <c r="E20" s="257">
        <v>21876.799999999999</v>
      </c>
      <c r="F20" s="257">
        <v>8349.6</v>
      </c>
      <c r="G20" s="257">
        <f>E20/F20%</f>
        <v>262.01015617514605</v>
      </c>
      <c r="H20" s="257">
        <v>2767.5</v>
      </c>
      <c r="I20" s="257">
        <v>2496.8000000000002</v>
      </c>
      <c r="J20" s="257">
        <f t="shared" si="2"/>
        <v>110.84187760333225</v>
      </c>
      <c r="K20" s="257">
        <v>67524.2</v>
      </c>
      <c r="L20" s="257">
        <v>68942.600000000006</v>
      </c>
      <c r="M20" s="257">
        <f t="shared" si="3"/>
        <v>97.942636338055124</v>
      </c>
      <c r="N20" s="257">
        <f t="shared" si="6"/>
        <v>92168.5</v>
      </c>
      <c r="O20" s="257">
        <f t="shared" si="6"/>
        <v>79789</v>
      </c>
      <c r="P20" s="257">
        <f t="shared" si="4"/>
        <v>115.51529659476871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ht="14.25" customHeight="1" x14ac:dyDescent="0.2">
      <c r="A21" s="77" t="s">
        <v>99</v>
      </c>
      <c r="B21" s="257">
        <f>H21</f>
        <v>5437.1</v>
      </c>
      <c r="C21" s="257">
        <f>I21+F21</f>
        <v>5400.4</v>
      </c>
      <c r="D21" s="257">
        <f t="shared" si="0"/>
        <v>100.67957929042295</v>
      </c>
      <c r="E21" s="257" t="s">
        <v>181</v>
      </c>
      <c r="F21" s="257">
        <v>20.5</v>
      </c>
      <c r="G21" s="257" t="s">
        <v>181</v>
      </c>
      <c r="H21" s="257">
        <v>5437.1</v>
      </c>
      <c r="I21" s="257">
        <v>5379.9</v>
      </c>
      <c r="J21" s="257">
        <f t="shared" si="2"/>
        <v>101.06321678841616</v>
      </c>
      <c r="K21" s="257">
        <v>2265.3000000000002</v>
      </c>
      <c r="L21" s="257">
        <v>2236.4</v>
      </c>
      <c r="M21" s="257">
        <f t="shared" si="3"/>
        <v>101.29225541048113</v>
      </c>
      <c r="N21" s="257">
        <f t="shared" si="6"/>
        <v>7702.4000000000005</v>
      </c>
      <c r="O21" s="257">
        <f t="shared" si="6"/>
        <v>7636.7999999999993</v>
      </c>
      <c r="P21" s="257">
        <f t="shared" si="4"/>
        <v>100.85899853341715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25" customHeight="1" x14ac:dyDescent="0.2">
      <c r="A22" s="78" t="s">
        <v>100</v>
      </c>
      <c r="B22" s="257">
        <f>E22+H22</f>
        <v>20124.099999999999</v>
      </c>
      <c r="C22" s="257">
        <f>F22+I22</f>
        <v>19233.5</v>
      </c>
      <c r="D22" s="257">
        <f>B22/C22*100</f>
        <v>104.63046247432864</v>
      </c>
      <c r="E22" s="257">
        <v>7776.7</v>
      </c>
      <c r="F22" s="257">
        <v>7411.4</v>
      </c>
      <c r="G22" s="257">
        <f t="shared" si="1"/>
        <v>104.92889332649703</v>
      </c>
      <c r="H22" s="257">
        <v>12347.4</v>
      </c>
      <c r="I22" s="257">
        <v>11822.1</v>
      </c>
      <c r="J22" s="257">
        <f t="shared" si="2"/>
        <v>104.4433730047961</v>
      </c>
      <c r="K22" s="257">
        <v>16950.3</v>
      </c>
      <c r="L22" s="257">
        <v>16615.099999999999</v>
      </c>
      <c r="M22" s="257">
        <f t="shared" si="3"/>
        <v>102.01744196544108</v>
      </c>
      <c r="N22" s="257">
        <f t="shared" si="6"/>
        <v>37074.399999999994</v>
      </c>
      <c r="O22" s="257">
        <f t="shared" si="6"/>
        <v>35848.6</v>
      </c>
      <c r="P22" s="257">
        <f t="shared" si="4"/>
        <v>103.41938039421343</v>
      </c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">
      <c r="A23" s="78" t="s">
        <v>101</v>
      </c>
      <c r="B23" s="257">
        <f>H23</f>
        <v>9.6</v>
      </c>
      <c r="C23" s="257" t="s">
        <v>181</v>
      </c>
      <c r="D23" s="257" t="s">
        <v>181</v>
      </c>
      <c r="E23" s="257" t="s">
        <v>181</v>
      </c>
      <c r="F23" s="257" t="s">
        <v>181</v>
      </c>
      <c r="G23" s="257" t="s">
        <v>181</v>
      </c>
      <c r="H23" s="257">
        <v>9.6</v>
      </c>
      <c r="I23" s="257" t="s">
        <v>181</v>
      </c>
      <c r="J23" s="257" t="s">
        <v>181</v>
      </c>
      <c r="K23" s="257">
        <v>22.6</v>
      </c>
      <c r="L23" s="257">
        <v>35.1</v>
      </c>
      <c r="M23" s="257">
        <f t="shared" si="3"/>
        <v>64.387464387464391</v>
      </c>
      <c r="N23" s="257">
        <f>B23+K23</f>
        <v>32.200000000000003</v>
      </c>
      <c r="O23" s="257">
        <f>L23</f>
        <v>35.1</v>
      </c>
      <c r="P23" s="257">
        <f t="shared" si="4"/>
        <v>91.737891737891744</v>
      </c>
      <c r="Q23" s="75"/>
      <c r="R23" s="79"/>
      <c r="S23" s="79"/>
      <c r="T23" s="79"/>
      <c r="U23" s="79"/>
      <c r="V23" s="75"/>
      <c r="W23" s="79"/>
      <c r="X23" s="75"/>
      <c r="Y23" s="75"/>
      <c r="Z23" s="75"/>
    </row>
    <row r="24" spans="1:26" x14ac:dyDescent="0.2">
      <c r="A24" s="78" t="s">
        <v>102</v>
      </c>
      <c r="B24" s="257" t="s">
        <v>181</v>
      </c>
      <c r="C24" s="257">
        <f>I24</f>
        <v>0.5</v>
      </c>
      <c r="D24" s="257" t="s">
        <v>181</v>
      </c>
      <c r="E24" s="257" t="s">
        <v>181</v>
      </c>
      <c r="F24" s="257" t="s">
        <v>181</v>
      </c>
      <c r="G24" s="257" t="s">
        <v>181</v>
      </c>
      <c r="H24" s="257" t="s">
        <v>181</v>
      </c>
      <c r="I24" s="257">
        <v>0.5</v>
      </c>
      <c r="J24" s="257" t="s">
        <v>181</v>
      </c>
      <c r="K24" s="257">
        <v>112.6</v>
      </c>
      <c r="L24" s="257">
        <v>62.2</v>
      </c>
      <c r="M24" s="257">
        <f t="shared" si="3"/>
        <v>181.02893890675242</v>
      </c>
      <c r="N24" s="257">
        <f>K24</f>
        <v>112.6</v>
      </c>
      <c r="O24" s="257">
        <f t="shared" si="6"/>
        <v>62.7</v>
      </c>
      <c r="P24" s="257">
        <f t="shared" si="4"/>
        <v>179.58532695374799</v>
      </c>
      <c r="Q24" s="75"/>
      <c r="R24" s="79"/>
      <c r="S24" s="79"/>
      <c r="T24" s="79"/>
      <c r="U24" s="75"/>
      <c r="V24" s="75"/>
      <c r="W24" s="75"/>
      <c r="X24" s="75"/>
      <c r="Y24" s="75"/>
      <c r="Z24" s="75"/>
    </row>
    <row r="25" spans="1:26" x14ac:dyDescent="0.2">
      <c r="A25" s="80" t="s">
        <v>103</v>
      </c>
      <c r="B25" s="255">
        <f>E25+H25</f>
        <v>5238.0999999999995</v>
      </c>
      <c r="C25" s="255">
        <f t="shared" si="7"/>
        <v>4720</v>
      </c>
      <c r="D25" s="255">
        <f>B25/C25*100</f>
        <v>110.97669491525421</v>
      </c>
      <c r="E25" s="255">
        <v>4496.8999999999996</v>
      </c>
      <c r="F25" s="255">
        <v>3978.8</v>
      </c>
      <c r="G25" s="255">
        <f t="shared" ref="G25" si="8">E25/F25%</f>
        <v>113.02151402432892</v>
      </c>
      <c r="H25" s="255">
        <v>741.2</v>
      </c>
      <c r="I25" s="255">
        <v>741.2</v>
      </c>
      <c r="J25" s="255">
        <v>100</v>
      </c>
      <c r="K25" s="255">
        <v>6799.3</v>
      </c>
      <c r="L25" s="255">
        <v>6799.3</v>
      </c>
      <c r="M25" s="255">
        <f>K25/L25%</f>
        <v>100.00000000000001</v>
      </c>
      <c r="N25" s="255">
        <f t="shared" si="6"/>
        <v>12037.4</v>
      </c>
      <c r="O25" s="255">
        <f t="shared" si="6"/>
        <v>11519.3</v>
      </c>
      <c r="P25" s="255">
        <f>N25/O25*100</f>
        <v>104.49766912920056</v>
      </c>
      <c r="Q25" s="75"/>
    </row>
    <row r="26" spans="1:26" x14ac:dyDescent="0.2">
      <c r="H26" s="107"/>
      <c r="I26" s="107"/>
    </row>
    <row r="27" spans="1:26" x14ac:dyDescent="0.2">
      <c r="A27" s="244"/>
      <c r="D27" s="108"/>
    </row>
    <row r="29" spans="1:26" x14ac:dyDescent="0.2">
      <c r="D29" s="10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11</vt:i4>
      </vt:variant>
    </vt:vector>
  </HeadingPairs>
  <TitlesOfParts>
    <vt:vector size="31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2024-08-02T11:25:43Z</dcterms:modified>
</cp:coreProperties>
</file>