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0" yWindow="0" windowWidth="28800" windowHeight="12030" tabRatio="83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8" r:id="rId13"/>
    <sheet name="8" sheetId="19" r:id="rId14"/>
    <sheet name="9" sheetId="20" r:id="rId15"/>
    <sheet name="10" sheetId="21" r:id="rId16"/>
    <sheet name="11" sheetId="22" r:id="rId17"/>
    <sheet name="12" sheetId="23" r:id="rId18"/>
    <sheet name="13" sheetId="24" r:id="rId19"/>
    <sheet name="14" sheetId="25" r:id="rId20"/>
  </sheets>
  <definedNames>
    <definedName name="_xlnm.Print_Titles" localSheetId="15">'10'!$3:$3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4">'9'!$3:$3</definedName>
    <definedName name="_xlnm.Print_Area" localSheetId="3">'1.'!$A$1:$P$23</definedName>
    <definedName name="_xlnm.Print_Area" localSheetId="4">'2.1'!$A$1:$P$27</definedName>
    <definedName name="_xlnm.Print_Area" localSheetId="12">'7'!$A$1:$F$103</definedName>
    <definedName name="_xlnm.Print_Area" localSheetId="13">'8'!$A$1:$P$274</definedName>
    <definedName name="_xlnm.Print_Area" localSheetId="0">Обложка!$A$1:$K$19</definedName>
  </definedNames>
  <calcPr calcId="162913"/>
</workbook>
</file>

<file path=xl/calcChain.xml><?xml version="1.0" encoding="utf-8"?>
<calcChain xmlns="http://schemas.openxmlformats.org/spreadsheetml/2006/main">
  <c r="B6" i="10" l="1"/>
  <c r="O242" i="19" l="1"/>
  <c r="N242" i="19"/>
  <c r="C242" i="19"/>
  <c r="F254" i="19" l="1"/>
  <c r="E254" i="19"/>
  <c r="I254" i="19"/>
  <c r="H254" i="19"/>
  <c r="L254" i="19"/>
  <c r="K254" i="19"/>
  <c r="O254" i="19"/>
  <c r="N254" i="19"/>
  <c r="O272" i="19"/>
  <c r="N272" i="19"/>
  <c r="C273" i="19"/>
  <c r="B273" i="19"/>
  <c r="C265" i="19"/>
  <c r="N265" i="19"/>
  <c r="N231" i="19"/>
  <c r="O247" i="19"/>
  <c r="O243" i="19"/>
  <c r="N243" i="19"/>
  <c r="B243" i="19"/>
  <c r="B242" i="19"/>
  <c r="O202" i="19"/>
  <c r="N220" i="19"/>
  <c r="O221" i="19"/>
  <c r="O220" i="19"/>
  <c r="C201" i="19"/>
  <c r="B201" i="19"/>
  <c r="F201" i="19"/>
  <c r="E201" i="19"/>
  <c r="I201" i="19"/>
  <c r="H201" i="19"/>
  <c r="K201" i="19"/>
  <c r="L201" i="19"/>
  <c r="O201" i="19"/>
  <c r="N201" i="19"/>
  <c r="C219" i="19"/>
  <c r="N175" i="19"/>
  <c r="O175" i="19"/>
  <c r="O192" i="19"/>
  <c r="N192" i="19"/>
  <c r="O189" i="19"/>
  <c r="N189" i="19"/>
  <c r="C180" i="19"/>
  <c r="B194" i="19"/>
  <c r="C194" i="19"/>
  <c r="C193" i="19"/>
  <c r="B193" i="19"/>
  <c r="C190" i="19"/>
  <c r="B190" i="19"/>
  <c r="C186" i="19"/>
  <c r="B186" i="19"/>
  <c r="B182" i="19"/>
  <c r="C178" i="19"/>
  <c r="C176" i="19"/>
  <c r="B178" i="19"/>
  <c r="B176" i="19"/>
  <c r="O165" i="19"/>
  <c r="N165" i="19"/>
  <c r="C166" i="19"/>
  <c r="C167" i="19"/>
  <c r="B167" i="19"/>
  <c r="B166" i="19"/>
  <c r="O138" i="19"/>
  <c r="N138" i="19"/>
  <c r="C137" i="19"/>
  <c r="B137" i="19"/>
  <c r="C47" i="19"/>
  <c r="O53" i="19"/>
  <c r="N54" i="19"/>
  <c r="B53" i="19"/>
  <c r="C54" i="19"/>
  <c r="O27" i="19"/>
  <c r="N27" i="19"/>
  <c r="O26" i="19"/>
  <c r="N26" i="19"/>
  <c r="C27" i="19"/>
  <c r="B26" i="19"/>
  <c r="O25" i="17"/>
  <c r="O24" i="17"/>
  <c r="N24" i="17"/>
  <c r="N25" i="16"/>
  <c r="O25" i="16"/>
  <c r="O24" i="16"/>
  <c r="N24" i="16"/>
  <c r="O24" i="15"/>
  <c r="N24" i="15"/>
  <c r="J23" i="15"/>
  <c r="B18" i="15"/>
  <c r="C18" i="15"/>
  <c r="D18" i="15"/>
  <c r="J18" i="15"/>
  <c r="M18" i="15"/>
  <c r="N18" i="15"/>
  <c r="O18" i="15"/>
  <c r="P18" i="15" s="1"/>
  <c r="O23" i="13"/>
  <c r="N24" i="13"/>
  <c r="G20" i="13"/>
  <c r="N24" i="11"/>
  <c r="O25" i="11"/>
  <c r="N25" i="11"/>
  <c r="G11" i="11"/>
  <c r="G12" i="11"/>
  <c r="G13" i="11"/>
  <c r="G14" i="11"/>
  <c r="G15" i="11"/>
  <c r="G16" i="11"/>
  <c r="G17" i="11"/>
  <c r="G18" i="11"/>
  <c r="G19" i="11"/>
  <c r="G20" i="11"/>
  <c r="G21" i="11"/>
  <c r="O26" i="9"/>
  <c r="N26" i="9"/>
  <c r="G12" i="9"/>
  <c r="G24" i="24" l="1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C5" i="24"/>
  <c r="B5" i="24"/>
  <c r="D5" i="24" s="1"/>
  <c r="F51" i="23"/>
  <c r="E51" i="23"/>
  <c r="C51" i="23"/>
  <c r="B51" i="23"/>
  <c r="G66" i="23"/>
  <c r="G63" i="23"/>
  <c r="G56" i="23"/>
  <c r="G55" i="23"/>
  <c r="G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51" i="23"/>
  <c r="F30" i="23"/>
  <c r="E30" i="23"/>
  <c r="C30" i="23"/>
  <c r="B30" i="23"/>
  <c r="G45" i="23"/>
  <c r="G43" i="23"/>
  <c r="G39" i="23"/>
  <c r="G38" i="23"/>
  <c r="G37" i="23"/>
  <c r="G35" i="23"/>
  <c r="G33" i="23"/>
  <c r="G31" i="23"/>
  <c r="G30" i="23"/>
  <c r="D44" i="23"/>
  <c r="D41" i="23"/>
  <c r="D37" i="23"/>
  <c r="D36" i="23"/>
  <c r="D34" i="23"/>
  <c r="D33" i="23"/>
  <c r="D32" i="23"/>
  <c r="G24" i="23"/>
  <c r="G23" i="23"/>
  <c r="G22" i="23"/>
  <c r="G21" i="23"/>
  <c r="G20" i="23"/>
  <c r="G19" i="23"/>
  <c r="G18" i="23"/>
  <c r="G16" i="23"/>
  <c r="G15" i="23"/>
  <c r="G14" i="23"/>
  <c r="G13" i="23"/>
  <c r="G12" i="23"/>
  <c r="G11" i="23"/>
  <c r="G10" i="23"/>
  <c r="G9" i="23"/>
  <c r="G8" i="23"/>
  <c r="G7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3" i="23"/>
  <c r="F6" i="23"/>
  <c r="E6" i="23"/>
  <c r="G6" i="23" s="1"/>
  <c r="C6" i="23"/>
  <c r="B6" i="23"/>
  <c r="D6" i="23" s="1"/>
  <c r="H55" i="22"/>
  <c r="G55" i="22"/>
  <c r="C55" i="22"/>
  <c r="B55" i="22"/>
  <c r="I69" i="22"/>
  <c r="I66" i="22"/>
  <c r="I63" i="22"/>
  <c r="I62" i="22"/>
  <c r="I60" i="22"/>
  <c r="I55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H31" i="22"/>
  <c r="G31" i="22"/>
  <c r="I31" i="22" s="1"/>
  <c r="C31" i="22"/>
  <c r="B31" i="22"/>
  <c r="I49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D49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I22" i="22"/>
  <c r="I21" i="22"/>
  <c r="I20" i="22"/>
  <c r="I19" i="22"/>
  <c r="I18" i="22"/>
  <c r="I17" i="22"/>
  <c r="I16" i="22"/>
  <c r="I15" i="22"/>
  <c r="I14" i="22"/>
  <c r="I13" i="22"/>
  <c r="I12" i="22"/>
  <c r="I10" i="22"/>
  <c r="I9" i="22"/>
  <c r="I8" i="22"/>
  <c r="I7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H6" i="22"/>
  <c r="G6" i="22"/>
  <c r="I6" i="22" s="1"/>
  <c r="C6" i="22"/>
  <c r="B6" i="22"/>
  <c r="D6" i="22" s="1"/>
  <c r="M274" i="19"/>
  <c r="J274" i="19"/>
  <c r="G274" i="19"/>
  <c r="C274" i="19"/>
  <c r="O274" i="19" s="1"/>
  <c r="B274" i="19"/>
  <c r="N274" i="19" s="1"/>
  <c r="M273" i="19"/>
  <c r="G273" i="19"/>
  <c r="O273" i="19"/>
  <c r="N273" i="19"/>
  <c r="M272" i="19"/>
  <c r="M271" i="19"/>
  <c r="J271" i="19"/>
  <c r="G271" i="19"/>
  <c r="C271" i="19"/>
  <c r="O271" i="19" s="1"/>
  <c r="B271" i="19"/>
  <c r="N271" i="19" s="1"/>
  <c r="M270" i="19"/>
  <c r="J270" i="19"/>
  <c r="G270" i="19"/>
  <c r="C270" i="19"/>
  <c r="O270" i="19" s="1"/>
  <c r="B270" i="19"/>
  <c r="N270" i="19" s="1"/>
  <c r="M269" i="19"/>
  <c r="J269" i="19"/>
  <c r="G269" i="19"/>
  <c r="C269" i="19"/>
  <c r="O269" i="19" s="1"/>
  <c r="B269" i="19"/>
  <c r="N269" i="19" s="1"/>
  <c r="M268" i="19"/>
  <c r="J268" i="19"/>
  <c r="G268" i="19"/>
  <c r="C268" i="19"/>
  <c r="B268" i="19"/>
  <c r="N268" i="19" s="1"/>
  <c r="M267" i="19"/>
  <c r="J267" i="19"/>
  <c r="G267" i="19"/>
  <c r="C267" i="19"/>
  <c r="O267" i="19" s="1"/>
  <c r="B267" i="19"/>
  <c r="N267" i="19" s="1"/>
  <c r="M266" i="19"/>
  <c r="J266" i="19"/>
  <c r="G266" i="19"/>
  <c r="C266" i="19"/>
  <c r="O266" i="19" s="1"/>
  <c r="B266" i="19"/>
  <c r="N266" i="19" s="1"/>
  <c r="M265" i="19"/>
  <c r="J265" i="19"/>
  <c r="O265" i="19"/>
  <c r="P265" i="19"/>
  <c r="M264" i="19"/>
  <c r="J264" i="19"/>
  <c r="G264" i="19"/>
  <c r="C264" i="19"/>
  <c r="D264" i="19" s="1"/>
  <c r="B264" i="19"/>
  <c r="N264" i="19" s="1"/>
  <c r="M263" i="19"/>
  <c r="J263" i="19"/>
  <c r="G263" i="19"/>
  <c r="C263" i="19"/>
  <c r="O263" i="19" s="1"/>
  <c r="B263" i="19"/>
  <c r="N263" i="19" s="1"/>
  <c r="M262" i="19"/>
  <c r="J262" i="19"/>
  <c r="G262" i="19"/>
  <c r="C262" i="19"/>
  <c r="O262" i="19" s="1"/>
  <c r="B262" i="19"/>
  <c r="N262" i="19" s="1"/>
  <c r="P262" i="19" s="1"/>
  <c r="M261" i="19"/>
  <c r="J261" i="19"/>
  <c r="G261" i="19"/>
  <c r="C261" i="19"/>
  <c r="O261" i="19" s="1"/>
  <c r="B261" i="19"/>
  <c r="N261" i="19" s="1"/>
  <c r="M260" i="19"/>
  <c r="J260" i="19"/>
  <c r="G260" i="19"/>
  <c r="C260" i="19"/>
  <c r="O260" i="19" s="1"/>
  <c r="B260" i="19"/>
  <c r="N260" i="19" s="1"/>
  <c r="M259" i="19"/>
  <c r="J259" i="19"/>
  <c r="G259" i="19"/>
  <c r="C259" i="19"/>
  <c r="O259" i="19" s="1"/>
  <c r="B259" i="19"/>
  <c r="N259" i="19" s="1"/>
  <c r="M258" i="19"/>
  <c r="J258" i="19"/>
  <c r="G258" i="19"/>
  <c r="C258" i="19"/>
  <c r="O258" i="19" s="1"/>
  <c r="B258" i="19"/>
  <c r="N258" i="19" s="1"/>
  <c r="M257" i="19"/>
  <c r="J257" i="19"/>
  <c r="G257" i="19"/>
  <c r="C257" i="19"/>
  <c r="O257" i="19" s="1"/>
  <c r="B257" i="19"/>
  <c r="N257" i="19" s="1"/>
  <c r="M256" i="19"/>
  <c r="J256" i="19"/>
  <c r="G256" i="19"/>
  <c r="C256" i="19"/>
  <c r="B256" i="19"/>
  <c r="N256" i="19" s="1"/>
  <c r="M255" i="19"/>
  <c r="J255" i="19"/>
  <c r="G255" i="19"/>
  <c r="C255" i="19"/>
  <c r="O255" i="19" s="1"/>
  <c r="B255" i="19"/>
  <c r="N255" i="19" s="1"/>
  <c r="M254" i="19"/>
  <c r="G254" i="19"/>
  <c r="N235" i="19"/>
  <c r="N236" i="19"/>
  <c r="N244" i="19"/>
  <c r="M246" i="19"/>
  <c r="M245" i="19"/>
  <c r="M244" i="19"/>
  <c r="M242" i="19"/>
  <c r="M241" i="19"/>
  <c r="M240" i="19"/>
  <c r="M239" i="19"/>
  <c r="M238" i="19"/>
  <c r="M237" i="19"/>
  <c r="M236" i="19"/>
  <c r="M235" i="19"/>
  <c r="M234" i="19"/>
  <c r="M233" i="19"/>
  <c r="M232" i="19"/>
  <c r="M231" i="19"/>
  <c r="M230" i="19"/>
  <c r="J246" i="19"/>
  <c r="J245" i="19"/>
  <c r="J244" i="19"/>
  <c r="J243" i="19"/>
  <c r="J241" i="19"/>
  <c r="J240" i="19"/>
  <c r="J239" i="19"/>
  <c r="J238" i="19"/>
  <c r="J237" i="19"/>
  <c r="J236" i="19"/>
  <c r="J235" i="19"/>
  <c r="J234" i="19"/>
  <c r="J233" i="19"/>
  <c r="J232" i="19"/>
  <c r="J230" i="19"/>
  <c r="G230" i="19"/>
  <c r="G231" i="19"/>
  <c r="G232" i="19"/>
  <c r="G233" i="19"/>
  <c r="G234" i="19"/>
  <c r="G235" i="19"/>
  <c r="G236" i="19"/>
  <c r="G237" i="19"/>
  <c r="G239" i="19"/>
  <c r="G240" i="19"/>
  <c r="G241" i="19"/>
  <c r="G242" i="19"/>
  <c r="G244" i="19"/>
  <c r="G246" i="19"/>
  <c r="L229" i="19"/>
  <c r="K229" i="19"/>
  <c r="M229" i="19" s="1"/>
  <c r="I229" i="19"/>
  <c r="H229" i="19"/>
  <c r="J229" i="19" s="1"/>
  <c r="G229" i="19"/>
  <c r="E229" i="19"/>
  <c r="B231" i="19"/>
  <c r="B232" i="19"/>
  <c r="N232" i="19" s="1"/>
  <c r="B233" i="19"/>
  <c r="N233" i="19" s="1"/>
  <c r="B234" i="19"/>
  <c r="N234" i="19" s="1"/>
  <c r="B235" i="19"/>
  <c r="B236" i="19"/>
  <c r="B237" i="19"/>
  <c r="N237" i="19" s="1"/>
  <c r="B238" i="19"/>
  <c r="N238" i="19" s="1"/>
  <c r="B239" i="19"/>
  <c r="N239" i="19" s="1"/>
  <c r="B240" i="19"/>
  <c r="N240" i="19" s="1"/>
  <c r="B241" i="19"/>
  <c r="N241" i="19" s="1"/>
  <c r="B244" i="19"/>
  <c r="B245" i="19"/>
  <c r="N245" i="19" s="1"/>
  <c r="B246" i="19"/>
  <c r="N246" i="19" s="1"/>
  <c r="B230" i="19"/>
  <c r="N230" i="19" s="1"/>
  <c r="B221" i="19"/>
  <c r="C221" i="19"/>
  <c r="D221" i="19" s="1"/>
  <c r="G221" i="19"/>
  <c r="J221" i="19"/>
  <c r="M221" i="19"/>
  <c r="N221" i="19"/>
  <c r="M220" i="19"/>
  <c r="M219" i="19"/>
  <c r="G219" i="19"/>
  <c r="O219" i="19"/>
  <c r="B219" i="19"/>
  <c r="N219" i="19" s="1"/>
  <c r="M218" i="19"/>
  <c r="J218" i="19"/>
  <c r="G218" i="19"/>
  <c r="C218" i="19"/>
  <c r="O218" i="19" s="1"/>
  <c r="B218" i="19"/>
  <c r="N218" i="19" s="1"/>
  <c r="M217" i="19"/>
  <c r="J217" i="19"/>
  <c r="G217" i="19"/>
  <c r="C217" i="19"/>
  <c r="O217" i="19" s="1"/>
  <c r="B217" i="19"/>
  <c r="N217" i="19" s="1"/>
  <c r="M216" i="19"/>
  <c r="J216" i="19"/>
  <c r="G216" i="19"/>
  <c r="C216" i="19"/>
  <c r="O216" i="19" s="1"/>
  <c r="B216" i="19"/>
  <c r="N216" i="19" s="1"/>
  <c r="M215" i="19"/>
  <c r="J215" i="19"/>
  <c r="G215" i="19"/>
  <c r="C215" i="19"/>
  <c r="O215" i="19" s="1"/>
  <c r="B215" i="19"/>
  <c r="N215" i="19" s="1"/>
  <c r="M214" i="19"/>
  <c r="J214" i="19"/>
  <c r="G214" i="19"/>
  <c r="C214" i="19"/>
  <c r="O214" i="19" s="1"/>
  <c r="B214" i="19"/>
  <c r="N214" i="19" s="1"/>
  <c r="M213" i="19"/>
  <c r="J213" i="19"/>
  <c r="G213" i="19"/>
  <c r="C213" i="19"/>
  <c r="O213" i="19" s="1"/>
  <c r="B213" i="19"/>
  <c r="N213" i="19" s="1"/>
  <c r="M212" i="19"/>
  <c r="J212" i="19"/>
  <c r="G212" i="19"/>
  <c r="C212" i="19"/>
  <c r="O212" i="19" s="1"/>
  <c r="B212" i="19"/>
  <c r="N212" i="19" s="1"/>
  <c r="N211" i="19"/>
  <c r="M211" i="19"/>
  <c r="J211" i="19"/>
  <c r="G211" i="19"/>
  <c r="D211" i="19"/>
  <c r="C211" i="19"/>
  <c r="O211" i="19" s="1"/>
  <c r="B211" i="19"/>
  <c r="M210" i="19"/>
  <c r="J210" i="19"/>
  <c r="G210" i="19"/>
  <c r="C210" i="19"/>
  <c r="B210" i="19"/>
  <c r="N210" i="19" s="1"/>
  <c r="M209" i="19"/>
  <c r="J209" i="19"/>
  <c r="G209" i="19"/>
  <c r="C209" i="19"/>
  <c r="O209" i="19" s="1"/>
  <c r="B209" i="19"/>
  <c r="N209" i="19" s="1"/>
  <c r="M208" i="19"/>
  <c r="J208" i="19"/>
  <c r="G208" i="19"/>
  <c r="C208" i="19"/>
  <c r="O208" i="19" s="1"/>
  <c r="B208" i="19"/>
  <c r="N208" i="19" s="1"/>
  <c r="M207" i="19"/>
  <c r="J207" i="19"/>
  <c r="G207" i="19"/>
  <c r="C207" i="19"/>
  <c r="O207" i="19" s="1"/>
  <c r="B207" i="19"/>
  <c r="N207" i="19" s="1"/>
  <c r="P207" i="19" s="1"/>
  <c r="O206" i="19"/>
  <c r="M206" i="19"/>
  <c r="J206" i="19"/>
  <c r="G206" i="19"/>
  <c r="C206" i="19"/>
  <c r="D206" i="19" s="1"/>
  <c r="B206" i="19"/>
  <c r="N206" i="19" s="1"/>
  <c r="M205" i="19"/>
  <c r="J205" i="19"/>
  <c r="G205" i="19"/>
  <c r="C205" i="19"/>
  <c r="O205" i="19" s="1"/>
  <c r="B205" i="19"/>
  <c r="N205" i="19" s="1"/>
  <c r="M204" i="19"/>
  <c r="J204" i="19"/>
  <c r="G204" i="19"/>
  <c r="C204" i="19"/>
  <c r="O204" i="19" s="1"/>
  <c r="B204" i="19"/>
  <c r="N204" i="19" s="1"/>
  <c r="M203" i="19"/>
  <c r="J203" i="19"/>
  <c r="G203" i="19"/>
  <c r="C203" i="19"/>
  <c r="O203" i="19" s="1"/>
  <c r="B203" i="19"/>
  <c r="N203" i="19" s="1"/>
  <c r="M202" i="19"/>
  <c r="J202" i="19"/>
  <c r="G202" i="19"/>
  <c r="C202" i="19"/>
  <c r="B202" i="19"/>
  <c r="N202" i="19" s="1"/>
  <c r="M201" i="19"/>
  <c r="J201" i="19"/>
  <c r="G201" i="19"/>
  <c r="O182" i="19"/>
  <c r="O183" i="19"/>
  <c r="O190" i="19"/>
  <c r="O191" i="19"/>
  <c r="L175" i="19"/>
  <c r="K175" i="19"/>
  <c r="I175" i="19"/>
  <c r="C175" i="19" s="1"/>
  <c r="H175" i="19"/>
  <c r="G175" i="19"/>
  <c r="M194" i="19"/>
  <c r="M193" i="19"/>
  <c r="M192" i="19"/>
  <c r="M191" i="19"/>
  <c r="M190" i="19"/>
  <c r="M189" i="19"/>
  <c r="M188" i="19"/>
  <c r="M187" i="19"/>
  <c r="M186" i="19"/>
  <c r="M185" i="19"/>
  <c r="M184" i="19"/>
  <c r="M183" i="19"/>
  <c r="M182" i="19"/>
  <c r="M181" i="19"/>
  <c r="M180" i="19"/>
  <c r="M179" i="19"/>
  <c r="M178" i="19"/>
  <c r="M177" i="19"/>
  <c r="M176" i="19"/>
  <c r="M175" i="19"/>
  <c r="J194" i="19"/>
  <c r="J191" i="19"/>
  <c r="J190" i="19"/>
  <c r="J188" i="19"/>
  <c r="J187" i="19"/>
  <c r="J186" i="19"/>
  <c r="J185" i="19"/>
  <c r="J184" i="19"/>
  <c r="J183" i="19"/>
  <c r="J182" i="19"/>
  <c r="J181" i="19"/>
  <c r="J179" i="19"/>
  <c r="J178" i="19"/>
  <c r="J177" i="19"/>
  <c r="J176" i="19"/>
  <c r="G193" i="19"/>
  <c r="G191" i="19"/>
  <c r="G188" i="19"/>
  <c r="G187" i="19"/>
  <c r="G185" i="19"/>
  <c r="G184" i="19"/>
  <c r="G183" i="19"/>
  <c r="G181" i="19"/>
  <c r="G179" i="19"/>
  <c r="G177" i="19"/>
  <c r="O176" i="19"/>
  <c r="C177" i="19"/>
  <c r="O177" i="19" s="1"/>
  <c r="O178" i="19"/>
  <c r="C179" i="19"/>
  <c r="D179" i="19" s="1"/>
  <c r="O180" i="19"/>
  <c r="C181" i="19"/>
  <c r="O181" i="19" s="1"/>
  <c r="C183" i="19"/>
  <c r="D183" i="19" s="1"/>
  <c r="C184" i="19"/>
  <c r="O184" i="19" s="1"/>
  <c r="C185" i="19"/>
  <c r="O185" i="19" s="1"/>
  <c r="O186" i="19"/>
  <c r="C187" i="19"/>
  <c r="D187" i="19" s="1"/>
  <c r="C188" i="19"/>
  <c r="O188" i="19" s="1"/>
  <c r="C191" i="19"/>
  <c r="D191" i="19" s="1"/>
  <c r="O193" i="19"/>
  <c r="O194" i="19"/>
  <c r="N176" i="19"/>
  <c r="B177" i="19"/>
  <c r="D177" i="19" s="1"/>
  <c r="N178" i="19"/>
  <c r="B179" i="19"/>
  <c r="N179" i="19" s="1"/>
  <c r="N180" i="19"/>
  <c r="B181" i="19"/>
  <c r="D181" i="19" s="1"/>
  <c r="N182" i="19"/>
  <c r="B183" i="19"/>
  <c r="N183" i="19" s="1"/>
  <c r="B184" i="19"/>
  <c r="N184" i="19" s="1"/>
  <c r="B185" i="19"/>
  <c r="D185" i="19" s="1"/>
  <c r="N186" i="19"/>
  <c r="B187" i="19"/>
  <c r="N187" i="19" s="1"/>
  <c r="B188" i="19"/>
  <c r="N188" i="19" s="1"/>
  <c r="N190" i="19"/>
  <c r="B191" i="19"/>
  <c r="N191" i="19" s="1"/>
  <c r="D193" i="19"/>
  <c r="N194" i="19"/>
  <c r="M167" i="19"/>
  <c r="J167" i="19"/>
  <c r="O167" i="19"/>
  <c r="N167" i="19"/>
  <c r="M166" i="19"/>
  <c r="G166" i="19"/>
  <c r="O166" i="19"/>
  <c r="N166" i="19"/>
  <c r="M165" i="19"/>
  <c r="M164" i="19"/>
  <c r="J164" i="19"/>
  <c r="G164" i="19"/>
  <c r="C164" i="19"/>
  <c r="O164" i="19" s="1"/>
  <c r="B164" i="19"/>
  <c r="N164" i="19" s="1"/>
  <c r="M163" i="19"/>
  <c r="J163" i="19"/>
  <c r="G163" i="19"/>
  <c r="C163" i="19"/>
  <c r="O163" i="19" s="1"/>
  <c r="B163" i="19"/>
  <c r="N163" i="19" s="1"/>
  <c r="M162" i="19"/>
  <c r="J162" i="19"/>
  <c r="G162" i="19"/>
  <c r="C162" i="19"/>
  <c r="O162" i="19" s="1"/>
  <c r="B162" i="19"/>
  <c r="N162" i="19" s="1"/>
  <c r="M161" i="19"/>
  <c r="J161" i="19"/>
  <c r="G161" i="19"/>
  <c r="C161" i="19"/>
  <c r="D161" i="19" s="1"/>
  <c r="B161" i="19"/>
  <c r="N161" i="19" s="1"/>
  <c r="M160" i="19"/>
  <c r="J160" i="19"/>
  <c r="G160" i="19"/>
  <c r="C160" i="19"/>
  <c r="O160" i="19" s="1"/>
  <c r="B160" i="19"/>
  <c r="N160" i="19" s="1"/>
  <c r="M159" i="19"/>
  <c r="J159" i="19"/>
  <c r="G159" i="19"/>
  <c r="C159" i="19"/>
  <c r="O159" i="19" s="1"/>
  <c r="B159" i="19"/>
  <c r="N159" i="19" s="1"/>
  <c r="P159" i="19" s="1"/>
  <c r="M158" i="19"/>
  <c r="J158" i="19"/>
  <c r="G158" i="19"/>
  <c r="C158" i="19"/>
  <c r="O158" i="19" s="1"/>
  <c r="B158" i="19"/>
  <c r="N158" i="19" s="1"/>
  <c r="M157" i="19"/>
  <c r="J157" i="19"/>
  <c r="G157" i="19"/>
  <c r="C157" i="19"/>
  <c r="B157" i="19"/>
  <c r="N157" i="19" s="1"/>
  <c r="M156" i="19"/>
  <c r="J156" i="19"/>
  <c r="G156" i="19"/>
  <c r="C156" i="19"/>
  <c r="O156" i="19" s="1"/>
  <c r="B156" i="19"/>
  <c r="N156" i="19" s="1"/>
  <c r="M155" i="19"/>
  <c r="J155" i="19"/>
  <c r="G155" i="19"/>
  <c r="C155" i="19"/>
  <c r="O155" i="19" s="1"/>
  <c r="B155" i="19"/>
  <c r="N155" i="19" s="1"/>
  <c r="M154" i="19"/>
  <c r="J154" i="19"/>
  <c r="O154" i="19"/>
  <c r="B154" i="19"/>
  <c r="N154" i="19" s="1"/>
  <c r="M153" i="19"/>
  <c r="J153" i="19"/>
  <c r="G153" i="19"/>
  <c r="C153" i="19"/>
  <c r="O153" i="19" s="1"/>
  <c r="B153" i="19"/>
  <c r="N153" i="19" s="1"/>
  <c r="M152" i="19"/>
  <c r="J152" i="19"/>
  <c r="G152" i="19"/>
  <c r="C152" i="19"/>
  <c r="O152" i="19" s="1"/>
  <c r="B152" i="19"/>
  <c r="N152" i="19" s="1"/>
  <c r="M151" i="19"/>
  <c r="J151" i="19"/>
  <c r="G151" i="19"/>
  <c r="C151" i="19"/>
  <c r="O151" i="19" s="1"/>
  <c r="B151" i="19"/>
  <c r="N151" i="19" s="1"/>
  <c r="M150" i="19"/>
  <c r="J150" i="19"/>
  <c r="G150" i="19"/>
  <c r="C150" i="19"/>
  <c r="O150" i="19" s="1"/>
  <c r="B150" i="19"/>
  <c r="N150" i="19" s="1"/>
  <c r="M149" i="19"/>
  <c r="J149" i="19"/>
  <c r="G149" i="19"/>
  <c r="C149" i="19"/>
  <c r="O149" i="19" s="1"/>
  <c r="B149" i="19"/>
  <c r="N149" i="19" s="1"/>
  <c r="M148" i="19"/>
  <c r="J148" i="19"/>
  <c r="G148" i="19"/>
  <c r="C148" i="19"/>
  <c r="O148" i="19" s="1"/>
  <c r="B148" i="19"/>
  <c r="N148" i="19" s="1"/>
  <c r="L147" i="19"/>
  <c r="M147" i="19" s="1"/>
  <c r="K147" i="19"/>
  <c r="I147" i="19"/>
  <c r="H147" i="19"/>
  <c r="J147" i="19" s="1"/>
  <c r="E147" i="19"/>
  <c r="G137" i="19"/>
  <c r="M139" i="19"/>
  <c r="J139" i="19"/>
  <c r="G139" i="19"/>
  <c r="C139" i="19"/>
  <c r="O139" i="19" s="1"/>
  <c r="B139" i="19"/>
  <c r="N139" i="19" s="1"/>
  <c r="M138" i="19"/>
  <c r="M137" i="19"/>
  <c r="O137" i="19"/>
  <c r="N137" i="19"/>
  <c r="M136" i="19"/>
  <c r="J136" i="19"/>
  <c r="G136" i="19"/>
  <c r="C136" i="19"/>
  <c r="O136" i="19" s="1"/>
  <c r="B136" i="19"/>
  <c r="N136" i="19" s="1"/>
  <c r="M135" i="19"/>
  <c r="J135" i="19"/>
  <c r="G135" i="19"/>
  <c r="C135" i="19"/>
  <c r="O135" i="19" s="1"/>
  <c r="B135" i="19"/>
  <c r="N135" i="19" s="1"/>
  <c r="M134" i="19"/>
  <c r="J134" i="19"/>
  <c r="G134" i="19"/>
  <c r="C134" i="19"/>
  <c r="O134" i="19" s="1"/>
  <c r="B134" i="19"/>
  <c r="N134" i="19" s="1"/>
  <c r="M133" i="19"/>
  <c r="J133" i="19"/>
  <c r="G133" i="19"/>
  <c r="C133" i="19"/>
  <c r="O133" i="19" s="1"/>
  <c r="B133" i="19"/>
  <c r="N133" i="19" s="1"/>
  <c r="M132" i="19"/>
  <c r="J132" i="19"/>
  <c r="G132" i="19"/>
  <c r="C132" i="19"/>
  <c r="O132" i="19" s="1"/>
  <c r="B132" i="19"/>
  <c r="N132" i="19" s="1"/>
  <c r="M131" i="19"/>
  <c r="J131" i="19"/>
  <c r="G131" i="19"/>
  <c r="C131" i="19"/>
  <c r="O131" i="19" s="1"/>
  <c r="B131" i="19"/>
  <c r="N131" i="19" s="1"/>
  <c r="M130" i="19"/>
  <c r="J130" i="19"/>
  <c r="G130" i="19"/>
  <c r="C130" i="19"/>
  <c r="O130" i="19" s="1"/>
  <c r="B130" i="19"/>
  <c r="N130" i="19" s="1"/>
  <c r="M129" i="19"/>
  <c r="J129" i="19"/>
  <c r="G129" i="19"/>
  <c r="C129" i="19"/>
  <c r="O129" i="19" s="1"/>
  <c r="B129" i="19"/>
  <c r="N129" i="19" s="1"/>
  <c r="N128" i="19"/>
  <c r="M128" i="19"/>
  <c r="J128" i="19"/>
  <c r="G128" i="19"/>
  <c r="C128" i="19"/>
  <c r="O128" i="19" s="1"/>
  <c r="B128" i="19"/>
  <c r="M127" i="19"/>
  <c r="J127" i="19"/>
  <c r="G127" i="19"/>
  <c r="C127" i="19"/>
  <c r="B127" i="19"/>
  <c r="N127" i="19" s="1"/>
  <c r="M126" i="19"/>
  <c r="J126" i="19"/>
  <c r="G126" i="19"/>
  <c r="C126" i="19"/>
  <c r="O126" i="19" s="1"/>
  <c r="B126" i="19"/>
  <c r="N126" i="19" s="1"/>
  <c r="M125" i="19"/>
  <c r="J125" i="19"/>
  <c r="G125" i="19"/>
  <c r="C125" i="19"/>
  <c r="O125" i="19" s="1"/>
  <c r="B125" i="19"/>
  <c r="N125" i="19" s="1"/>
  <c r="M124" i="19"/>
  <c r="J124" i="19"/>
  <c r="G124" i="19"/>
  <c r="C124" i="19"/>
  <c r="O124" i="19" s="1"/>
  <c r="B124" i="19"/>
  <c r="N124" i="19" s="1"/>
  <c r="N123" i="19"/>
  <c r="M123" i="19"/>
  <c r="J123" i="19"/>
  <c r="G123" i="19"/>
  <c r="C123" i="19"/>
  <c r="D123" i="19" s="1"/>
  <c r="B123" i="19"/>
  <c r="M122" i="19"/>
  <c r="J122" i="19"/>
  <c r="G122" i="19"/>
  <c r="C122" i="19"/>
  <c r="O122" i="19" s="1"/>
  <c r="B122" i="19"/>
  <c r="N122" i="19" s="1"/>
  <c r="M121" i="19"/>
  <c r="J121" i="19"/>
  <c r="G121" i="19"/>
  <c r="C121" i="19"/>
  <c r="O121" i="19" s="1"/>
  <c r="B121" i="19"/>
  <c r="N121" i="19" s="1"/>
  <c r="M120" i="19"/>
  <c r="J120" i="19"/>
  <c r="G120" i="19"/>
  <c r="C120" i="19"/>
  <c r="O120" i="19" s="1"/>
  <c r="B120" i="19"/>
  <c r="L119" i="19"/>
  <c r="K119" i="19"/>
  <c r="I119" i="19"/>
  <c r="H119" i="19"/>
  <c r="J119" i="19" s="1"/>
  <c r="G119" i="19"/>
  <c r="F119" i="19"/>
  <c r="E119" i="19"/>
  <c r="N37" i="19"/>
  <c r="N36" i="19"/>
  <c r="M55" i="19"/>
  <c r="J55" i="19"/>
  <c r="G55" i="19"/>
  <c r="C55" i="19"/>
  <c r="O55" i="19" s="1"/>
  <c r="B55" i="19"/>
  <c r="N55" i="19" s="1"/>
  <c r="M54" i="19"/>
  <c r="O54" i="19"/>
  <c r="M53" i="19"/>
  <c r="N53" i="19"/>
  <c r="M52" i="19"/>
  <c r="J52" i="19"/>
  <c r="G52" i="19"/>
  <c r="C52" i="19"/>
  <c r="O52" i="19" s="1"/>
  <c r="B52" i="19"/>
  <c r="N52" i="19" s="1"/>
  <c r="M51" i="19"/>
  <c r="J51" i="19"/>
  <c r="G51" i="19"/>
  <c r="C51" i="19"/>
  <c r="O51" i="19" s="1"/>
  <c r="B51" i="19"/>
  <c r="N51" i="19" s="1"/>
  <c r="M50" i="19"/>
  <c r="J50" i="19"/>
  <c r="G50" i="19"/>
  <c r="C50" i="19"/>
  <c r="O50" i="19" s="1"/>
  <c r="B50" i="19"/>
  <c r="N50" i="19" s="1"/>
  <c r="M49" i="19"/>
  <c r="J49" i="19"/>
  <c r="G49" i="19"/>
  <c r="C49" i="19"/>
  <c r="O49" i="19" s="1"/>
  <c r="B49" i="19"/>
  <c r="N49" i="19" s="1"/>
  <c r="M48" i="19"/>
  <c r="J48" i="19"/>
  <c r="G48" i="19"/>
  <c r="C48" i="19"/>
  <c r="O48" i="19" s="1"/>
  <c r="B48" i="19"/>
  <c r="N48" i="19" s="1"/>
  <c r="M47" i="19"/>
  <c r="J47" i="19"/>
  <c r="B47" i="19"/>
  <c r="N47" i="19" s="1"/>
  <c r="M46" i="19"/>
  <c r="J46" i="19"/>
  <c r="G46" i="19"/>
  <c r="C46" i="19"/>
  <c r="O46" i="19" s="1"/>
  <c r="B46" i="19"/>
  <c r="N46" i="19" s="1"/>
  <c r="M45" i="19"/>
  <c r="J45" i="19"/>
  <c r="G45" i="19"/>
  <c r="C45" i="19"/>
  <c r="O45" i="19" s="1"/>
  <c r="B45" i="19"/>
  <c r="N45" i="19" s="1"/>
  <c r="M44" i="19"/>
  <c r="J44" i="19"/>
  <c r="G44" i="19"/>
  <c r="C44" i="19"/>
  <c r="O44" i="19" s="1"/>
  <c r="B44" i="19"/>
  <c r="N44" i="19" s="1"/>
  <c r="P44" i="19" s="1"/>
  <c r="M43" i="19"/>
  <c r="J43" i="19"/>
  <c r="G43" i="19"/>
  <c r="C43" i="19"/>
  <c r="B43" i="19"/>
  <c r="N43" i="19" s="1"/>
  <c r="M42" i="19"/>
  <c r="J42" i="19"/>
  <c r="G42" i="19"/>
  <c r="C42" i="19"/>
  <c r="O42" i="19" s="1"/>
  <c r="B42" i="19"/>
  <c r="N42" i="19" s="1"/>
  <c r="M41" i="19"/>
  <c r="J41" i="19"/>
  <c r="G41" i="19"/>
  <c r="C41" i="19"/>
  <c r="O41" i="19" s="1"/>
  <c r="B41" i="19"/>
  <c r="N41" i="19" s="1"/>
  <c r="P41" i="19" s="1"/>
  <c r="M40" i="19"/>
  <c r="J40" i="19"/>
  <c r="G40" i="19"/>
  <c r="C40" i="19"/>
  <c r="O40" i="19" s="1"/>
  <c r="B40" i="19"/>
  <c r="N40" i="19" s="1"/>
  <c r="M39" i="19"/>
  <c r="J39" i="19"/>
  <c r="G39" i="19"/>
  <c r="C39" i="19"/>
  <c r="B39" i="19"/>
  <c r="N39" i="19" s="1"/>
  <c r="M38" i="19"/>
  <c r="J38" i="19"/>
  <c r="G38" i="19"/>
  <c r="C38" i="19"/>
  <c r="O38" i="19" s="1"/>
  <c r="B38" i="19"/>
  <c r="N38" i="19" s="1"/>
  <c r="M37" i="19"/>
  <c r="J37" i="19"/>
  <c r="G37" i="19"/>
  <c r="C37" i="19"/>
  <c r="O37" i="19" s="1"/>
  <c r="B37" i="19"/>
  <c r="M36" i="19"/>
  <c r="J36" i="19"/>
  <c r="G36" i="19"/>
  <c r="C36" i="19"/>
  <c r="O36" i="19" s="1"/>
  <c r="B36" i="19"/>
  <c r="L35" i="19"/>
  <c r="K35" i="19"/>
  <c r="M35" i="19" s="1"/>
  <c r="I35" i="19"/>
  <c r="H35" i="19"/>
  <c r="G35" i="19"/>
  <c r="F35" i="19"/>
  <c r="E35" i="19"/>
  <c r="G28" i="19"/>
  <c r="J28" i="19"/>
  <c r="M26" i="19"/>
  <c r="M27" i="19"/>
  <c r="M28" i="19"/>
  <c r="C9" i="19"/>
  <c r="O9" i="19" s="1"/>
  <c r="C10" i="19"/>
  <c r="O10" i="19" s="1"/>
  <c r="C11" i="19"/>
  <c r="O11" i="19" s="1"/>
  <c r="C12" i="19"/>
  <c r="C13" i="19"/>
  <c r="O13" i="19" s="1"/>
  <c r="C14" i="19"/>
  <c r="O14" i="19" s="1"/>
  <c r="C15" i="19"/>
  <c r="O15" i="19" s="1"/>
  <c r="C16" i="19"/>
  <c r="O16" i="19" s="1"/>
  <c r="C17" i="19"/>
  <c r="O17" i="19" s="1"/>
  <c r="C18" i="19"/>
  <c r="O18" i="19" s="1"/>
  <c r="C19" i="19"/>
  <c r="O19" i="19" s="1"/>
  <c r="C20" i="19"/>
  <c r="O20" i="19" s="1"/>
  <c r="C21" i="19"/>
  <c r="O21" i="19" s="1"/>
  <c r="C22" i="19"/>
  <c r="O22" i="19" s="1"/>
  <c r="C23" i="19"/>
  <c r="O23" i="19" s="1"/>
  <c r="C24" i="19"/>
  <c r="O24" i="19" s="1"/>
  <c r="C25" i="19"/>
  <c r="O25" i="19" s="1"/>
  <c r="C28" i="19"/>
  <c r="O28" i="19" s="1"/>
  <c r="B10" i="19"/>
  <c r="N10" i="19" s="1"/>
  <c r="B11" i="19"/>
  <c r="N11" i="19" s="1"/>
  <c r="B12" i="19"/>
  <c r="N12" i="19" s="1"/>
  <c r="B13" i="19"/>
  <c r="N13" i="19" s="1"/>
  <c r="B14" i="19"/>
  <c r="N14" i="19" s="1"/>
  <c r="B15" i="19"/>
  <c r="N15" i="19" s="1"/>
  <c r="B16" i="19"/>
  <c r="N16" i="19" s="1"/>
  <c r="B17" i="19"/>
  <c r="N17" i="19" s="1"/>
  <c r="B18" i="19"/>
  <c r="N18" i="19" s="1"/>
  <c r="B19" i="19"/>
  <c r="N19" i="19" s="1"/>
  <c r="B20" i="19"/>
  <c r="N20" i="19" s="1"/>
  <c r="B21" i="19"/>
  <c r="N21" i="19" s="1"/>
  <c r="B22" i="19"/>
  <c r="N22" i="19" s="1"/>
  <c r="B23" i="19"/>
  <c r="N23" i="19" s="1"/>
  <c r="B24" i="19"/>
  <c r="N24" i="19" s="1"/>
  <c r="B25" i="19"/>
  <c r="N25" i="19" s="1"/>
  <c r="B28" i="19"/>
  <c r="N28" i="19" s="1"/>
  <c r="B9" i="19"/>
  <c r="F8" i="19"/>
  <c r="E8" i="19"/>
  <c r="I8" i="19"/>
  <c r="H8" i="19"/>
  <c r="L8" i="19"/>
  <c r="K8" i="19"/>
  <c r="L6" i="17"/>
  <c r="K6" i="17"/>
  <c r="I6" i="17"/>
  <c r="H6" i="17"/>
  <c r="F6" i="17"/>
  <c r="E6" i="17"/>
  <c r="M26" i="17"/>
  <c r="J26" i="17"/>
  <c r="G13" i="17"/>
  <c r="G14" i="17"/>
  <c r="G15" i="17"/>
  <c r="G16" i="17"/>
  <c r="G17" i="17"/>
  <c r="G18" i="17"/>
  <c r="G19" i="17"/>
  <c r="G20" i="17"/>
  <c r="G21" i="17"/>
  <c r="G7" i="17"/>
  <c r="G21" i="16"/>
  <c r="M24" i="16"/>
  <c r="M25" i="16"/>
  <c r="M26" i="16"/>
  <c r="G11" i="15"/>
  <c r="J9" i="15"/>
  <c r="J10" i="15"/>
  <c r="J11" i="15"/>
  <c r="J12" i="15"/>
  <c r="J13" i="15"/>
  <c r="J14" i="15"/>
  <c r="J15" i="15"/>
  <c r="J16" i="15"/>
  <c r="J17" i="15"/>
  <c r="J27" i="9"/>
  <c r="G27" i="9"/>
  <c r="G22" i="9"/>
  <c r="P26" i="9"/>
  <c r="P270" i="19" l="1"/>
  <c r="P273" i="19"/>
  <c r="P260" i="19"/>
  <c r="P257" i="19"/>
  <c r="D265" i="19"/>
  <c r="J254" i="19"/>
  <c r="P259" i="19"/>
  <c r="P263" i="19"/>
  <c r="O264" i="19"/>
  <c r="P264" i="19" s="1"/>
  <c r="D268" i="19"/>
  <c r="D269" i="19"/>
  <c r="D256" i="19"/>
  <c r="D257" i="19"/>
  <c r="P267" i="19"/>
  <c r="O268" i="19"/>
  <c r="P268" i="19" s="1"/>
  <c r="D273" i="19"/>
  <c r="C254" i="19"/>
  <c r="O256" i="19"/>
  <c r="P256" i="19" s="1"/>
  <c r="D260" i="19"/>
  <c r="D261" i="19"/>
  <c r="P271" i="19"/>
  <c r="P272" i="19"/>
  <c r="B229" i="19"/>
  <c r="P211" i="19"/>
  <c r="P208" i="19"/>
  <c r="P219" i="19"/>
  <c r="P218" i="19"/>
  <c r="D210" i="19"/>
  <c r="P203" i="19"/>
  <c r="P214" i="19"/>
  <c r="P209" i="19"/>
  <c r="O210" i="19"/>
  <c r="P210" i="19" s="1"/>
  <c r="D203" i="19"/>
  <c r="P213" i="19"/>
  <c r="D218" i="19"/>
  <c r="D219" i="19"/>
  <c r="P205" i="19"/>
  <c r="D214" i="19"/>
  <c r="D215" i="19"/>
  <c r="P221" i="19"/>
  <c r="P206" i="19"/>
  <c r="D207" i="19"/>
  <c r="P217" i="19"/>
  <c r="J175" i="19"/>
  <c r="O187" i="19"/>
  <c r="O179" i="19"/>
  <c r="P179" i="19" s="1"/>
  <c r="P194" i="19"/>
  <c r="P190" i="19"/>
  <c r="P186" i="19"/>
  <c r="P182" i="19"/>
  <c r="P178" i="19"/>
  <c r="P192" i="19"/>
  <c r="P188" i="19"/>
  <c r="P184" i="19"/>
  <c r="P176" i="19"/>
  <c r="D184" i="19"/>
  <c r="N193" i="19"/>
  <c r="P193" i="19" s="1"/>
  <c r="N185" i="19"/>
  <c r="P185" i="19" s="1"/>
  <c r="N181" i="19"/>
  <c r="P181" i="19" s="1"/>
  <c r="N177" i="19"/>
  <c r="P177" i="19" s="1"/>
  <c r="P187" i="19"/>
  <c r="P183" i="19"/>
  <c r="D194" i="19"/>
  <c r="D190" i="19"/>
  <c r="D186" i="19"/>
  <c r="D182" i="19"/>
  <c r="D178" i="19"/>
  <c r="B175" i="19"/>
  <c r="D175" i="19" s="1"/>
  <c r="D188" i="19"/>
  <c r="D180" i="19"/>
  <c r="D176" i="19"/>
  <c r="P189" i="19"/>
  <c r="P191" i="19"/>
  <c r="P149" i="19"/>
  <c r="D157" i="19"/>
  <c r="O157" i="19"/>
  <c r="P157" i="19" s="1"/>
  <c r="D162" i="19"/>
  <c r="P153" i="19"/>
  <c r="P154" i="19"/>
  <c r="P158" i="19"/>
  <c r="P165" i="19"/>
  <c r="P160" i="19"/>
  <c r="O161" i="19"/>
  <c r="P161" i="19" s="1"/>
  <c r="D166" i="19"/>
  <c r="D153" i="19"/>
  <c r="D154" i="19"/>
  <c r="P164" i="19"/>
  <c r="P156" i="19"/>
  <c r="D149" i="19"/>
  <c r="D150" i="19"/>
  <c r="G147" i="19"/>
  <c r="P152" i="19"/>
  <c r="P155" i="19"/>
  <c r="D158" i="19"/>
  <c r="M119" i="19"/>
  <c r="P125" i="19"/>
  <c r="D135" i="19"/>
  <c r="D124" i="19"/>
  <c r="P131" i="19"/>
  <c r="P136" i="19"/>
  <c r="P134" i="19"/>
  <c r="P122" i="19"/>
  <c r="O123" i="19"/>
  <c r="P123" i="19" s="1"/>
  <c r="D127" i="19"/>
  <c r="P128" i="19"/>
  <c r="P137" i="19"/>
  <c r="P126" i="19"/>
  <c r="O127" i="19"/>
  <c r="P127" i="19" s="1"/>
  <c r="D131" i="19"/>
  <c r="D132" i="19"/>
  <c r="D137" i="19"/>
  <c r="B119" i="19"/>
  <c r="D128" i="19"/>
  <c r="D120" i="19"/>
  <c r="N120" i="19"/>
  <c r="P120" i="19" s="1"/>
  <c r="P130" i="19"/>
  <c r="P133" i="19"/>
  <c r="P135" i="19"/>
  <c r="D136" i="19"/>
  <c r="D39" i="19"/>
  <c r="O39" i="19"/>
  <c r="D44" i="19"/>
  <c r="P51" i="19"/>
  <c r="J35" i="19"/>
  <c r="P40" i="19"/>
  <c r="D43" i="19"/>
  <c r="P45" i="19"/>
  <c r="P38" i="19"/>
  <c r="P53" i="19"/>
  <c r="B35" i="19"/>
  <c r="O43" i="19"/>
  <c r="O35" i="19" s="1"/>
  <c r="D47" i="19"/>
  <c r="P46" i="19"/>
  <c r="O47" i="19"/>
  <c r="P47" i="19" s="1"/>
  <c r="D51" i="19"/>
  <c r="D52" i="19"/>
  <c r="C35" i="19"/>
  <c r="P42" i="19"/>
  <c r="D48" i="19"/>
  <c r="D36" i="19"/>
  <c r="P39" i="19"/>
  <c r="D40" i="19"/>
  <c r="P50" i="19"/>
  <c r="P28" i="19"/>
  <c r="P27" i="19"/>
  <c r="P26" i="19"/>
  <c r="B8" i="19"/>
  <c r="C8" i="19"/>
  <c r="N9" i="19"/>
  <c r="N8" i="19" s="1"/>
  <c r="O12" i="19"/>
  <c r="O8" i="19" s="1"/>
  <c r="D30" i="23"/>
  <c r="B6" i="17"/>
  <c r="D55" i="22"/>
  <c r="D31" i="22"/>
  <c r="P266" i="19"/>
  <c r="P269" i="19"/>
  <c r="P255" i="19"/>
  <c r="P258" i="19"/>
  <c r="P261" i="19"/>
  <c r="P274" i="19"/>
  <c r="B254" i="19"/>
  <c r="D258" i="19"/>
  <c r="D262" i="19"/>
  <c r="D266" i="19"/>
  <c r="D270" i="19"/>
  <c r="D274" i="19"/>
  <c r="D255" i="19"/>
  <c r="D259" i="19"/>
  <c r="D263" i="19"/>
  <c r="D267" i="19"/>
  <c r="D271" i="19"/>
  <c r="N229" i="19"/>
  <c r="P212" i="19"/>
  <c r="P215" i="19"/>
  <c r="P202" i="19"/>
  <c r="P216" i="19"/>
  <c r="P204" i="19"/>
  <c r="P220" i="19"/>
  <c r="D204" i="19"/>
  <c r="D208" i="19"/>
  <c r="D212" i="19"/>
  <c r="D216" i="19"/>
  <c r="D201" i="19"/>
  <c r="D205" i="19"/>
  <c r="D209" i="19"/>
  <c r="D213" i="19"/>
  <c r="D217" i="19"/>
  <c r="D202" i="19"/>
  <c r="P180" i="19"/>
  <c r="P162" i="19"/>
  <c r="P150" i="19"/>
  <c r="P163" i="19"/>
  <c r="P166" i="19"/>
  <c r="N147" i="19"/>
  <c r="P148" i="19"/>
  <c r="O147" i="19"/>
  <c r="P151" i="19"/>
  <c r="P167" i="19"/>
  <c r="B147" i="19"/>
  <c r="D151" i="19"/>
  <c r="D155" i="19"/>
  <c r="D159" i="19"/>
  <c r="D163" i="19"/>
  <c r="D167" i="19"/>
  <c r="C147" i="19"/>
  <c r="D148" i="19"/>
  <c r="D152" i="19"/>
  <c r="D156" i="19"/>
  <c r="D160" i="19"/>
  <c r="D164" i="19"/>
  <c r="P129" i="19"/>
  <c r="P132" i="19"/>
  <c r="P138" i="19"/>
  <c r="P121" i="19"/>
  <c r="P124" i="19"/>
  <c r="P139" i="19"/>
  <c r="C119" i="19"/>
  <c r="D121" i="19"/>
  <c r="D125" i="19"/>
  <c r="D129" i="19"/>
  <c r="D133" i="19"/>
  <c r="D139" i="19"/>
  <c r="D122" i="19"/>
  <c r="D126" i="19"/>
  <c r="D130" i="19"/>
  <c r="D134" i="19"/>
  <c r="P48" i="19"/>
  <c r="N35" i="19"/>
  <c r="P49" i="19"/>
  <c r="P52" i="19"/>
  <c r="P54" i="19"/>
  <c r="P37" i="19"/>
  <c r="P55" i="19"/>
  <c r="D37" i="19"/>
  <c r="D41" i="19"/>
  <c r="D45" i="19"/>
  <c r="D49" i="19"/>
  <c r="D55" i="19"/>
  <c r="P36" i="19"/>
  <c r="D38" i="19"/>
  <c r="D42" i="19"/>
  <c r="D46" i="19"/>
  <c r="D50" i="19"/>
  <c r="D254" i="19" l="1"/>
  <c r="P254" i="19"/>
  <c r="P175" i="19"/>
  <c r="D147" i="19"/>
  <c r="P147" i="19"/>
  <c r="N119" i="19"/>
  <c r="D119" i="19"/>
  <c r="O119" i="19"/>
  <c r="P43" i="19"/>
  <c r="D35" i="19"/>
  <c r="P201" i="19"/>
  <c r="P35" i="19"/>
  <c r="P119" i="19" l="1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P10" i="19"/>
  <c r="P9" i="19"/>
  <c r="P8" i="19"/>
  <c r="M25" i="19"/>
  <c r="M24" i="19"/>
  <c r="M23" i="19"/>
  <c r="M22" i="19"/>
  <c r="M21" i="19"/>
  <c r="M20" i="19"/>
  <c r="M19" i="19"/>
  <c r="M18" i="19"/>
  <c r="M17" i="19"/>
  <c r="M16" i="19"/>
  <c r="M15" i="19"/>
  <c r="M14" i="19"/>
  <c r="M13" i="19"/>
  <c r="M12" i="19"/>
  <c r="M11" i="19"/>
  <c r="M10" i="19"/>
  <c r="M9" i="19"/>
  <c r="M8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P24" i="15"/>
  <c r="M26" i="15"/>
  <c r="M25" i="15"/>
  <c r="M24" i="15"/>
  <c r="M23" i="15"/>
  <c r="M22" i="15"/>
  <c r="M21" i="15"/>
  <c r="M20" i="15"/>
  <c r="M19" i="15"/>
  <c r="M17" i="15"/>
  <c r="M16" i="15"/>
  <c r="M15" i="15"/>
  <c r="M14" i="15"/>
  <c r="M13" i="15"/>
  <c r="M12" i="15"/>
  <c r="M11" i="15"/>
  <c r="M10" i="15"/>
  <c r="M9" i="15"/>
  <c r="M8" i="15"/>
  <c r="M7" i="15"/>
  <c r="J22" i="15"/>
  <c r="J21" i="15"/>
  <c r="J20" i="15"/>
  <c r="J19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J26" i="16"/>
  <c r="P24" i="16"/>
  <c r="P25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M8" i="16"/>
  <c r="M7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G23" i="16"/>
  <c r="G22" i="16"/>
  <c r="G20" i="16"/>
  <c r="G19" i="16"/>
  <c r="G18" i="16"/>
  <c r="G17" i="16"/>
  <c r="G16" i="16"/>
  <c r="G15" i="16"/>
  <c r="G14" i="16"/>
  <c r="G13" i="16"/>
  <c r="G12" i="16"/>
  <c r="G10" i="16"/>
  <c r="G9" i="16"/>
  <c r="G8" i="16"/>
  <c r="G7" i="16"/>
  <c r="C243" i="19" l="1"/>
  <c r="C238" i="19"/>
  <c r="C231" i="19"/>
  <c r="C230" i="19"/>
  <c r="D230" i="19"/>
  <c r="C232" i="19"/>
  <c r="C233" i="19"/>
  <c r="C234" i="19"/>
  <c r="C235" i="19"/>
  <c r="C236" i="19"/>
  <c r="C237" i="19"/>
  <c r="C239" i="19"/>
  <c r="C240" i="19"/>
  <c r="C241" i="19"/>
  <c r="C244" i="19"/>
  <c r="C246" i="19"/>
  <c r="D2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8" i="19"/>
  <c r="O238" i="19" l="1"/>
  <c r="P238" i="19" s="1"/>
  <c r="D238" i="19"/>
  <c r="P243" i="19"/>
  <c r="D243" i="19"/>
  <c r="D245" i="19"/>
  <c r="O245" i="19"/>
  <c r="P245" i="19" s="1"/>
  <c r="O241" i="19"/>
  <c r="P241" i="19" s="1"/>
  <c r="D241" i="19"/>
  <c r="O236" i="19"/>
  <c r="P236" i="19" s="1"/>
  <c r="D236" i="19"/>
  <c r="O240" i="19"/>
  <c r="P240" i="19" s="1"/>
  <c r="D240" i="19"/>
  <c r="O239" i="19"/>
  <c r="P239" i="19" s="1"/>
  <c r="D239" i="19"/>
  <c r="O232" i="19"/>
  <c r="P232" i="19" s="1"/>
  <c r="D232" i="19"/>
  <c r="O235" i="19"/>
  <c r="P235" i="19" s="1"/>
  <c r="D235" i="19"/>
  <c r="P242" i="19"/>
  <c r="D242" i="19"/>
  <c r="D246" i="19"/>
  <c r="O246" i="19"/>
  <c r="P246" i="19" s="1"/>
  <c r="O234" i="19"/>
  <c r="P234" i="19" s="1"/>
  <c r="D234" i="19"/>
  <c r="O230" i="19"/>
  <c r="P230" i="19" s="1"/>
  <c r="C229" i="19"/>
  <c r="D229" i="19" s="1"/>
  <c r="D244" i="19"/>
  <c r="O244" i="19"/>
  <c r="P244" i="19" s="1"/>
  <c r="O237" i="19"/>
  <c r="P237" i="19" s="1"/>
  <c r="D237" i="19"/>
  <c r="O233" i="19"/>
  <c r="D233" i="19"/>
  <c r="O231" i="19"/>
  <c r="P231" i="19" s="1"/>
  <c r="D231" i="19"/>
  <c r="C26" i="17"/>
  <c r="O26" i="17" s="1"/>
  <c r="C23" i="17"/>
  <c r="O23" i="17" s="1"/>
  <c r="C8" i="17"/>
  <c r="O8" i="17" s="1"/>
  <c r="C9" i="17"/>
  <c r="O9" i="17" s="1"/>
  <c r="C10" i="17"/>
  <c r="O10" i="17" s="1"/>
  <c r="C11" i="17"/>
  <c r="O11" i="17" s="1"/>
  <c r="C12" i="17"/>
  <c r="O12" i="17" s="1"/>
  <c r="C13" i="17"/>
  <c r="O13" i="17" s="1"/>
  <c r="C14" i="17"/>
  <c r="O14" i="17" s="1"/>
  <c r="C15" i="17"/>
  <c r="O15" i="17" s="1"/>
  <c r="C16" i="17"/>
  <c r="O16" i="17" s="1"/>
  <c r="C17" i="17"/>
  <c r="O17" i="17" s="1"/>
  <c r="C18" i="17"/>
  <c r="O18" i="17" s="1"/>
  <c r="C19" i="17"/>
  <c r="O19" i="17" s="1"/>
  <c r="C20" i="17"/>
  <c r="O20" i="17" s="1"/>
  <c r="C21" i="17"/>
  <c r="O21" i="17" s="1"/>
  <c r="C22" i="17"/>
  <c r="O22" i="17" s="1"/>
  <c r="C7" i="17"/>
  <c r="O7" i="17" s="1"/>
  <c r="B26" i="17"/>
  <c r="N26" i="17" s="1"/>
  <c r="B23" i="17"/>
  <c r="N23" i="17" s="1"/>
  <c r="P23" i="17" s="1"/>
  <c r="B22" i="17"/>
  <c r="N22" i="17" s="1"/>
  <c r="B7" i="17"/>
  <c r="N7" i="17" s="1"/>
  <c r="B8" i="17"/>
  <c r="N8" i="17" s="1"/>
  <c r="P8" i="17" s="1"/>
  <c r="B9" i="17"/>
  <c r="N9" i="17" s="1"/>
  <c r="P9" i="17" s="1"/>
  <c r="B10" i="17"/>
  <c r="N10" i="17" s="1"/>
  <c r="B11" i="17"/>
  <c r="N11" i="17" s="1"/>
  <c r="P11" i="17" s="1"/>
  <c r="B12" i="17"/>
  <c r="N12" i="17" s="1"/>
  <c r="P12" i="17" s="1"/>
  <c r="B13" i="17"/>
  <c r="N13" i="17" s="1"/>
  <c r="P13" i="17" s="1"/>
  <c r="B14" i="17"/>
  <c r="N14" i="17" s="1"/>
  <c r="B15" i="17"/>
  <c r="N15" i="17" s="1"/>
  <c r="P15" i="17" s="1"/>
  <c r="B16" i="17"/>
  <c r="N16" i="17" s="1"/>
  <c r="P16" i="17" s="1"/>
  <c r="B17" i="17"/>
  <c r="N17" i="17" s="1"/>
  <c r="P17" i="17" s="1"/>
  <c r="B18" i="17"/>
  <c r="N18" i="17" s="1"/>
  <c r="B19" i="17"/>
  <c r="N19" i="17" s="1"/>
  <c r="P19" i="17" s="1"/>
  <c r="B20" i="17"/>
  <c r="N20" i="17" s="1"/>
  <c r="P20" i="17" s="1"/>
  <c r="B21" i="17"/>
  <c r="N21" i="17" s="1"/>
  <c r="P21" i="17" s="1"/>
  <c r="P10" i="17"/>
  <c r="P14" i="17"/>
  <c r="P18" i="17"/>
  <c r="P22" i="17"/>
  <c r="P24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G8" i="17"/>
  <c r="G9" i="17"/>
  <c r="G10" i="17"/>
  <c r="G11" i="17"/>
  <c r="G12" i="17"/>
  <c r="G6" i="17"/>
  <c r="C26" i="16"/>
  <c r="O26" i="16" s="1"/>
  <c r="C11" i="16"/>
  <c r="O11" i="16" s="1"/>
  <c r="C8" i="16"/>
  <c r="O8" i="16" s="1"/>
  <c r="C9" i="16"/>
  <c r="O9" i="16" s="1"/>
  <c r="C10" i="16"/>
  <c r="O10" i="16" s="1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C7" i="16"/>
  <c r="O7" i="16" s="1"/>
  <c r="B26" i="16"/>
  <c r="N26" i="16" s="1"/>
  <c r="P26" i="16" s="1"/>
  <c r="B8" i="16"/>
  <c r="N8" i="16" s="1"/>
  <c r="P8" i="16" s="1"/>
  <c r="B9" i="16"/>
  <c r="B10" i="16"/>
  <c r="N10" i="16" s="1"/>
  <c r="P10" i="16" s="1"/>
  <c r="B11" i="16"/>
  <c r="B12" i="16"/>
  <c r="N12" i="16" s="1"/>
  <c r="P12" i="16" s="1"/>
  <c r="B13" i="16"/>
  <c r="N13" i="16" s="1"/>
  <c r="B14" i="16"/>
  <c r="B15" i="16"/>
  <c r="B16" i="16"/>
  <c r="N16" i="16" s="1"/>
  <c r="P16" i="16" s="1"/>
  <c r="B17" i="16"/>
  <c r="N17" i="16" s="1"/>
  <c r="B18" i="16"/>
  <c r="B19" i="16"/>
  <c r="B20" i="16"/>
  <c r="N20" i="16" s="1"/>
  <c r="P20" i="16" s="1"/>
  <c r="B21" i="16"/>
  <c r="B22" i="16"/>
  <c r="B23" i="16"/>
  <c r="B7" i="16"/>
  <c r="N7" i="16" s="1"/>
  <c r="P7" i="16" s="1"/>
  <c r="C26" i="15"/>
  <c r="O26" i="15" s="1"/>
  <c r="C25" i="15"/>
  <c r="O25" i="15" s="1"/>
  <c r="C17" i="15"/>
  <c r="O17" i="15" s="1"/>
  <c r="C8" i="15"/>
  <c r="O8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6" i="15"/>
  <c r="B25" i="15"/>
  <c r="N25" i="15" s="1"/>
  <c r="P25" i="15" s="1"/>
  <c r="B17" i="15"/>
  <c r="B8" i="15"/>
  <c r="N8" i="15" s="1"/>
  <c r="B9" i="15"/>
  <c r="N9" i="15" s="1"/>
  <c r="P9" i="15" s="1"/>
  <c r="B10" i="15"/>
  <c r="N10" i="15" s="1"/>
  <c r="B11" i="15"/>
  <c r="B12" i="15"/>
  <c r="B13" i="15"/>
  <c r="B14" i="15"/>
  <c r="B15" i="15"/>
  <c r="B16" i="15"/>
  <c r="B19" i="15"/>
  <c r="N19" i="15" s="1"/>
  <c r="P19" i="15" s="1"/>
  <c r="B20" i="15"/>
  <c r="N20" i="15" s="1"/>
  <c r="B21" i="15"/>
  <c r="B22" i="15"/>
  <c r="N22" i="15" s="1"/>
  <c r="B23" i="15"/>
  <c r="N23" i="15" s="1"/>
  <c r="P23" i="15" s="1"/>
  <c r="B7" i="15"/>
  <c r="N7" i="15" s="1"/>
  <c r="E6" i="13"/>
  <c r="C24" i="13"/>
  <c r="O24" i="13" s="1"/>
  <c r="P24" i="13" s="1"/>
  <c r="C21" i="13"/>
  <c r="O21" i="13" s="1"/>
  <c r="C25" i="13"/>
  <c r="O25" i="13" s="1"/>
  <c r="C8" i="13"/>
  <c r="O8" i="13" s="1"/>
  <c r="C9" i="13"/>
  <c r="O9" i="13" s="1"/>
  <c r="P9" i="13" s="1"/>
  <c r="C10" i="13"/>
  <c r="O10" i="13" s="1"/>
  <c r="C11" i="13"/>
  <c r="O11" i="13" s="1"/>
  <c r="C12" i="13"/>
  <c r="O12" i="13" s="1"/>
  <c r="C13" i="13"/>
  <c r="O13" i="13" s="1"/>
  <c r="P13" i="13" s="1"/>
  <c r="C14" i="13"/>
  <c r="O14" i="13" s="1"/>
  <c r="C15" i="13"/>
  <c r="O15" i="13" s="1"/>
  <c r="C16" i="13"/>
  <c r="O16" i="13" s="1"/>
  <c r="C17" i="13"/>
  <c r="O17" i="13" s="1"/>
  <c r="C18" i="13"/>
  <c r="O18" i="13" s="1"/>
  <c r="C19" i="13"/>
  <c r="O19" i="13" s="1"/>
  <c r="C20" i="13"/>
  <c r="O20" i="13" s="1"/>
  <c r="C22" i="13"/>
  <c r="O22" i="13" s="1"/>
  <c r="P22" i="13" s="1"/>
  <c r="C7" i="13"/>
  <c r="O7" i="13" s="1"/>
  <c r="B23" i="13"/>
  <c r="N23" i="13" s="1"/>
  <c r="B21" i="13"/>
  <c r="N21" i="13" s="1"/>
  <c r="P21" i="13" s="1"/>
  <c r="B8" i="13"/>
  <c r="N8" i="13" s="1"/>
  <c r="P8" i="13" s="1"/>
  <c r="B9" i="13"/>
  <c r="N9" i="13" s="1"/>
  <c r="B10" i="13"/>
  <c r="N10" i="13" s="1"/>
  <c r="P10" i="13" s="1"/>
  <c r="B11" i="13"/>
  <c r="N11" i="13" s="1"/>
  <c r="P11" i="13" s="1"/>
  <c r="B12" i="13"/>
  <c r="N12" i="13" s="1"/>
  <c r="P12" i="13" s="1"/>
  <c r="B13" i="13"/>
  <c r="N13" i="13" s="1"/>
  <c r="B14" i="13"/>
  <c r="N14" i="13" s="1"/>
  <c r="B15" i="13"/>
  <c r="N15" i="13" s="1"/>
  <c r="B16" i="13"/>
  <c r="N16" i="13" s="1"/>
  <c r="B17" i="13"/>
  <c r="N17" i="13" s="1"/>
  <c r="B18" i="13"/>
  <c r="N18" i="13" s="1"/>
  <c r="B19" i="13"/>
  <c r="N19" i="13" s="1"/>
  <c r="P19" i="13" s="1"/>
  <c r="B20" i="13"/>
  <c r="B22" i="13"/>
  <c r="N22" i="13" s="1"/>
  <c r="B25" i="13"/>
  <c r="N25" i="13" s="1"/>
  <c r="B7" i="13"/>
  <c r="N7" i="13" s="1"/>
  <c r="P7" i="13"/>
  <c r="P14" i="13"/>
  <c r="P15" i="13"/>
  <c r="P18" i="13"/>
  <c r="P23" i="13"/>
  <c r="P25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M24" i="11"/>
  <c r="G7" i="11"/>
  <c r="C24" i="11"/>
  <c r="O24" i="11" s="1"/>
  <c r="B24" i="1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C7" i="11"/>
  <c r="O7" i="11" s="1"/>
  <c r="B8" i="11"/>
  <c r="N8" i="11" s="1"/>
  <c r="P8" i="11" s="1"/>
  <c r="B9" i="11"/>
  <c r="N9" i="11" s="1"/>
  <c r="P9" i="11" s="1"/>
  <c r="B10" i="11"/>
  <c r="N10" i="11" s="1"/>
  <c r="B11" i="11"/>
  <c r="N11" i="11" s="1"/>
  <c r="B12" i="11"/>
  <c r="N12" i="11" s="1"/>
  <c r="P12" i="11" s="1"/>
  <c r="B13" i="11"/>
  <c r="N13" i="11" s="1"/>
  <c r="P13" i="11" s="1"/>
  <c r="B14" i="11"/>
  <c r="N14" i="11" s="1"/>
  <c r="B15" i="11"/>
  <c r="N15" i="11" s="1"/>
  <c r="B16" i="11"/>
  <c r="N16" i="11" s="1"/>
  <c r="P16" i="11" s="1"/>
  <c r="B17" i="11"/>
  <c r="N17" i="11" s="1"/>
  <c r="P17" i="11" s="1"/>
  <c r="B18" i="11"/>
  <c r="N18" i="11" s="1"/>
  <c r="B19" i="11"/>
  <c r="N19" i="11" s="1"/>
  <c r="B20" i="11"/>
  <c r="N20" i="11" s="1"/>
  <c r="B21" i="11"/>
  <c r="B22" i="11"/>
  <c r="N22" i="11" s="1"/>
  <c r="B23" i="11"/>
  <c r="N23" i="11" s="1"/>
  <c r="B26" i="11"/>
  <c r="N26" i="11" s="1"/>
  <c r="B7" i="11"/>
  <c r="N7" i="11" s="1"/>
  <c r="P20" i="11"/>
  <c r="P24" i="11"/>
  <c r="P25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M26" i="11"/>
  <c r="J2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22" i="11"/>
  <c r="G23" i="11"/>
  <c r="G24" i="11"/>
  <c r="G26" i="11"/>
  <c r="B7" i="10"/>
  <c r="C6" i="10"/>
  <c r="L7" i="9"/>
  <c r="K7" i="9"/>
  <c r="I7" i="9"/>
  <c r="H7" i="9"/>
  <c r="F7" i="9"/>
  <c r="E7" i="9"/>
  <c r="C25" i="9"/>
  <c r="O25" i="9" s="1"/>
  <c r="C27" i="9"/>
  <c r="O27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8" i="9"/>
  <c r="O8" i="9" s="1"/>
  <c r="B25" i="9"/>
  <c r="N25" i="9" s="1"/>
  <c r="P25" i="9" s="1"/>
  <c r="B9" i="9"/>
  <c r="N9" i="9" s="1"/>
  <c r="P9" i="9" s="1"/>
  <c r="B10" i="9"/>
  <c r="N10" i="9" s="1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P16" i="9" s="1"/>
  <c r="B17" i="9"/>
  <c r="N17" i="9" s="1"/>
  <c r="B18" i="9"/>
  <c r="N18" i="9" s="1"/>
  <c r="B19" i="9"/>
  <c r="N19" i="9" s="1"/>
  <c r="B20" i="9"/>
  <c r="N20" i="9" s="1"/>
  <c r="P20" i="9" s="1"/>
  <c r="B21" i="9"/>
  <c r="N21" i="9" s="1"/>
  <c r="B22" i="9"/>
  <c r="B23" i="9"/>
  <c r="N23" i="9" s="1"/>
  <c r="B24" i="9"/>
  <c r="N24" i="9" s="1"/>
  <c r="P24" i="9" s="1"/>
  <c r="B27" i="9"/>
  <c r="N27" i="9" s="1"/>
  <c r="B8" i="9"/>
  <c r="N8" i="9" s="1"/>
  <c r="P12" i="9"/>
  <c r="P1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G8" i="9"/>
  <c r="G9" i="9"/>
  <c r="G10" i="9"/>
  <c r="G11" i="9"/>
  <c r="G13" i="9"/>
  <c r="G14" i="9"/>
  <c r="G15" i="9"/>
  <c r="G16" i="9"/>
  <c r="G17" i="9"/>
  <c r="G18" i="9"/>
  <c r="G19" i="9"/>
  <c r="G20" i="9"/>
  <c r="G21" i="9"/>
  <c r="G23" i="9"/>
  <c r="G24" i="9"/>
  <c r="G25" i="9"/>
  <c r="O229" i="19" l="1"/>
  <c r="P229" i="19" s="1"/>
  <c r="P233" i="19"/>
  <c r="N6" i="17"/>
  <c r="P7" i="17"/>
  <c r="O6" i="17"/>
  <c r="D23" i="16"/>
  <c r="N23" i="16"/>
  <c r="P23" i="16" s="1"/>
  <c r="D15" i="16"/>
  <c r="N15" i="16"/>
  <c r="P15" i="16" s="1"/>
  <c r="D22" i="16"/>
  <c r="N22" i="16"/>
  <c r="P22" i="16" s="1"/>
  <c r="D18" i="16"/>
  <c r="N18" i="16"/>
  <c r="P18" i="16" s="1"/>
  <c r="D14" i="16"/>
  <c r="N14" i="16"/>
  <c r="P14" i="16" s="1"/>
  <c r="D19" i="16"/>
  <c r="N19" i="16"/>
  <c r="P19" i="16" s="1"/>
  <c r="D11" i="16"/>
  <c r="N11" i="16"/>
  <c r="P11" i="16" s="1"/>
  <c r="N21" i="16"/>
  <c r="P21" i="16" s="1"/>
  <c r="D21" i="16"/>
  <c r="P17" i="16"/>
  <c r="P13" i="16"/>
  <c r="D9" i="16"/>
  <c r="N9" i="16"/>
  <c r="P9" i="16" s="1"/>
  <c r="P22" i="15"/>
  <c r="P8" i="15"/>
  <c r="D26" i="15"/>
  <c r="N26" i="15"/>
  <c r="P26" i="15" s="1"/>
  <c r="D17" i="15"/>
  <c r="N17" i="15"/>
  <c r="P17" i="15" s="1"/>
  <c r="N16" i="15"/>
  <c r="P16" i="15" s="1"/>
  <c r="D16" i="15"/>
  <c r="D21" i="15"/>
  <c r="N21" i="15"/>
  <c r="P21" i="15" s="1"/>
  <c r="N15" i="15"/>
  <c r="P15" i="15" s="1"/>
  <c r="D15" i="15"/>
  <c r="D11" i="15"/>
  <c r="N11" i="15"/>
  <c r="P11" i="15" s="1"/>
  <c r="P7" i="15"/>
  <c r="P20" i="15"/>
  <c r="N14" i="15"/>
  <c r="P14" i="15" s="1"/>
  <c r="D14" i="15"/>
  <c r="P10" i="15"/>
  <c r="N12" i="15"/>
  <c r="P12" i="15" s="1"/>
  <c r="D12" i="15"/>
  <c r="D13" i="15"/>
  <c r="N13" i="15"/>
  <c r="P13" i="15" s="1"/>
  <c r="P16" i="13"/>
  <c r="P17" i="13"/>
  <c r="D20" i="13"/>
  <c r="N20" i="13"/>
  <c r="P20" i="13" s="1"/>
  <c r="N21" i="11"/>
  <c r="P21" i="11" s="1"/>
  <c r="D21" i="11"/>
  <c r="P23" i="11"/>
  <c r="P19" i="11"/>
  <c r="P15" i="11"/>
  <c r="P11" i="11"/>
  <c r="P22" i="11"/>
  <c r="P18" i="11"/>
  <c r="P14" i="11"/>
  <c r="P10" i="11"/>
  <c r="P26" i="11"/>
  <c r="P7" i="11"/>
  <c r="P23" i="9"/>
  <c r="P19" i="9"/>
  <c r="P15" i="9"/>
  <c r="P11" i="9"/>
  <c r="P21" i="9"/>
  <c r="P13" i="9"/>
  <c r="P18" i="9"/>
  <c r="P14" i="9"/>
  <c r="P10" i="9"/>
  <c r="O7" i="9"/>
  <c r="P8" i="9"/>
  <c r="P27" i="9"/>
  <c r="N22" i="9"/>
  <c r="P22" i="9" s="1"/>
  <c r="D22" i="9"/>
  <c r="D10" i="16"/>
  <c r="D22" i="15"/>
  <c r="D8" i="15"/>
  <c r="D7" i="15"/>
  <c r="D23" i="15"/>
  <c r="D19" i="15"/>
  <c r="D9" i="15"/>
  <c r="D25" i="15"/>
  <c r="D17" i="16"/>
  <c r="D13" i="16"/>
  <c r="D20" i="15"/>
  <c r="D10" i="15"/>
  <c r="D24" i="11"/>
  <c r="D7" i="16"/>
  <c r="D20" i="16"/>
  <c r="D16" i="16"/>
  <c r="D12" i="16"/>
  <c r="D8" i="16"/>
  <c r="D17" i="13"/>
  <c r="D21" i="13"/>
  <c r="D25" i="13"/>
  <c r="D18" i="13"/>
  <c r="D16" i="13"/>
  <c r="D10" i="13"/>
  <c r="D15" i="13"/>
  <c r="D14" i="13"/>
  <c r="D13" i="13"/>
  <c r="D9" i="13"/>
  <c r="D7" i="13"/>
  <c r="D19" i="13"/>
  <c r="D22" i="13"/>
  <c r="D12" i="13"/>
  <c r="D11" i="13"/>
  <c r="D8" i="13"/>
  <c r="F6" i="15"/>
  <c r="E6" i="15"/>
  <c r="P6" i="17" l="1"/>
  <c r="N7" i="9"/>
  <c r="P7" i="9" s="1"/>
  <c r="G6" i="15"/>
  <c r="N21" i="8" l="1"/>
  <c r="D26" i="17" l="1"/>
  <c r="D26" i="16" l="1"/>
  <c r="B6" i="16"/>
  <c r="O6" i="16"/>
  <c r="F6" i="13" l="1"/>
  <c r="O6" i="13"/>
  <c r="D26" i="11"/>
  <c r="I6" i="11"/>
  <c r="I6" i="13"/>
  <c r="N12" i="8" l="1"/>
  <c r="L12" i="8"/>
  <c r="M6" i="17"/>
  <c r="H12" i="8"/>
  <c r="F12" i="8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O11" i="8"/>
  <c r="N6" i="16"/>
  <c r="P6" i="16" s="1"/>
  <c r="L6" i="16"/>
  <c r="L11" i="8" s="1"/>
  <c r="K6" i="16"/>
  <c r="I6" i="16"/>
  <c r="I11" i="8" s="1"/>
  <c r="H6" i="16"/>
  <c r="F6" i="16"/>
  <c r="F11" i="8" s="1"/>
  <c r="E6" i="16"/>
  <c r="O6" i="15"/>
  <c r="O10" i="8" s="1"/>
  <c r="N6" i="15"/>
  <c r="L6" i="15"/>
  <c r="L10" i="8" s="1"/>
  <c r="K6" i="15"/>
  <c r="I6" i="15"/>
  <c r="I10" i="8" s="1"/>
  <c r="H6" i="15"/>
  <c r="F10" i="8"/>
  <c r="E10" i="8"/>
  <c r="B6" i="15"/>
  <c r="G6" i="13"/>
  <c r="N6" i="13"/>
  <c r="P6" i="13" s="1"/>
  <c r="L6" i="13"/>
  <c r="L9" i="8" s="1"/>
  <c r="K6" i="13"/>
  <c r="I9" i="8"/>
  <c r="H6" i="13"/>
  <c r="F9" i="8"/>
  <c r="B6" i="13"/>
  <c r="B26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7" i="12"/>
  <c r="I6" i="12"/>
  <c r="H6" i="12"/>
  <c r="G6" i="12"/>
  <c r="F6" i="12"/>
  <c r="E6" i="12"/>
  <c r="D6" i="12"/>
  <c r="C6" i="12"/>
  <c r="O6" i="11"/>
  <c r="O8" i="8" s="1"/>
  <c r="N6" i="11"/>
  <c r="L6" i="11"/>
  <c r="L8" i="8" s="1"/>
  <c r="K6" i="11"/>
  <c r="I8" i="8"/>
  <c r="H6" i="11"/>
  <c r="J6" i="11" s="1"/>
  <c r="F6" i="11"/>
  <c r="F8" i="8" s="1"/>
  <c r="E6" i="1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E6" i="10"/>
  <c r="D6" i="10"/>
  <c r="F6" i="10"/>
  <c r="G6" i="10"/>
  <c r="H6" i="10"/>
  <c r="I6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7" i="9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O21" i="8"/>
  <c r="L21" i="8"/>
  <c r="K21" i="8"/>
  <c r="I21" i="8"/>
  <c r="H21" i="8"/>
  <c r="F21" i="8"/>
  <c r="E21" i="8"/>
  <c r="O20" i="8"/>
  <c r="N20" i="8"/>
  <c r="L20" i="8"/>
  <c r="K20" i="8"/>
  <c r="I20" i="8"/>
  <c r="H20" i="8"/>
  <c r="F20" i="8"/>
  <c r="E20" i="8"/>
  <c r="O19" i="8"/>
  <c r="N19" i="8"/>
  <c r="L19" i="8"/>
  <c r="K19" i="8"/>
  <c r="I19" i="8"/>
  <c r="H19" i="8"/>
  <c r="F19" i="8"/>
  <c r="E19" i="8"/>
  <c r="O18" i="8"/>
  <c r="N18" i="8"/>
  <c r="L18" i="8"/>
  <c r="K18" i="8"/>
  <c r="I18" i="8"/>
  <c r="H18" i="8"/>
  <c r="F18" i="8"/>
  <c r="E18" i="8"/>
  <c r="O17" i="8"/>
  <c r="N17" i="8"/>
  <c r="L17" i="8"/>
  <c r="K17" i="8"/>
  <c r="I17" i="8"/>
  <c r="H17" i="8"/>
  <c r="F17" i="8"/>
  <c r="E17" i="8"/>
  <c r="O16" i="8"/>
  <c r="N16" i="8"/>
  <c r="L16" i="8"/>
  <c r="K16" i="8"/>
  <c r="I16" i="8"/>
  <c r="H16" i="8"/>
  <c r="F16" i="8"/>
  <c r="E16" i="8"/>
  <c r="O15" i="8"/>
  <c r="N15" i="8"/>
  <c r="L15" i="8"/>
  <c r="K15" i="8"/>
  <c r="I15" i="8"/>
  <c r="H15" i="8"/>
  <c r="F15" i="8"/>
  <c r="E15" i="8"/>
  <c r="O14" i="8"/>
  <c r="L14" i="8"/>
  <c r="K14" i="8"/>
  <c r="I14" i="8"/>
  <c r="H14" i="8"/>
  <c r="F14" i="8"/>
  <c r="E14" i="8"/>
  <c r="K12" i="8"/>
  <c r="E12" i="8"/>
  <c r="P6" i="15" l="1"/>
  <c r="J6" i="16"/>
  <c r="J6" i="15"/>
  <c r="G6" i="11"/>
  <c r="K10" i="8"/>
  <c r="M10" i="8" s="1"/>
  <c r="M6" i="15"/>
  <c r="G6" i="16"/>
  <c r="M6" i="16"/>
  <c r="E11" i="8"/>
  <c r="G11" i="8" s="1"/>
  <c r="P6" i="11"/>
  <c r="C6" i="17"/>
  <c r="D6" i="17" s="1"/>
  <c r="M7" i="9"/>
  <c r="D7" i="17"/>
  <c r="C6" i="15"/>
  <c r="D6" i="15" s="1"/>
  <c r="N7" i="8"/>
  <c r="H11" i="8"/>
  <c r="H8" i="8"/>
  <c r="J8" i="8" s="1"/>
  <c r="H10" i="8"/>
  <c r="B10" i="8" s="1"/>
  <c r="K11" i="8"/>
  <c r="M11" i="8" s="1"/>
  <c r="N11" i="8"/>
  <c r="P11" i="8" s="1"/>
  <c r="N10" i="8"/>
  <c r="P10" i="8" s="1"/>
  <c r="C6" i="16"/>
  <c r="D6" i="16" s="1"/>
  <c r="H9" i="8"/>
  <c r="J9" i="8" s="1"/>
  <c r="J6" i="13"/>
  <c r="K9" i="8"/>
  <c r="M9" i="8" s="1"/>
  <c r="M6" i="13"/>
  <c r="C7" i="9"/>
  <c r="D7" i="9" s="1"/>
  <c r="G7" i="9"/>
  <c r="E8" i="8"/>
  <c r="G8" i="8" s="1"/>
  <c r="K8" i="8"/>
  <c r="M8" i="8" s="1"/>
  <c r="M6" i="11"/>
  <c r="C6" i="11"/>
  <c r="D6" i="11" s="1"/>
  <c r="J7" i="9"/>
  <c r="I12" i="8"/>
  <c r="J12" i="8" s="1"/>
  <c r="J6" i="17"/>
  <c r="O12" i="8"/>
  <c r="P12" i="8" s="1"/>
  <c r="E9" i="8"/>
  <c r="N9" i="8"/>
  <c r="C6" i="13"/>
  <c r="D6" i="13" s="1"/>
  <c r="D7" i="11"/>
  <c r="N8" i="8"/>
  <c r="P8" i="8" s="1"/>
  <c r="O7" i="8"/>
  <c r="O9" i="8"/>
  <c r="C19" i="8"/>
  <c r="J14" i="8"/>
  <c r="G14" i="8"/>
  <c r="M14" i="8"/>
  <c r="B6" i="12"/>
  <c r="C8" i="8"/>
  <c r="P21" i="8"/>
  <c r="M21" i="8"/>
  <c r="C21" i="8"/>
  <c r="J21" i="8"/>
  <c r="G21" i="8"/>
  <c r="B21" i="8"/>
  <c r="P20" i="8"/>
  <c r="M20" i="8"/>
  <c r="C20" i="8"/>
  <c r="J20" i="8"/>
  <c r="B20" i="8"/>
  <c r="G20" i="8"/>
  <c r="P19" i="8"/>
  <c r="M19" i="8"/>
  <c r="J19" i="8"/>
  <c r="G19" i="8"/>
  <c r="B19" i="8"/>
  <c r="P18" i="8"/>
  <c r="M18" i="8"/>
  <c r="C18" i="8"/>
  <c r="J18" i="8"/>
  <c r="G18" i="8"/>
  <c r="B18" i="8"/>
  <c r="P17" i="8"/>
  <c r="M17" i="8"/>
  <c r="C17" i="8"/>
  <c r="J17" i="8"/>
  <c r="G17" i="8"/>
  <c r="B17" i="8"/>
  <c r="P16" i="8"/>
  <c r="M16" i="8"/>
  <c r="C16" i="8"/>
  <c r="J16" i="8"/>
  <c r="G16" i="8"/>
  <c r="B16" i="8"/>
  <c r="P15" i="8"/>
  <c r="M15" i="8"/>
  <c r="C15" i="8"/>
  <c r="J15" i="8"/>
  <c r="G15" i="8"/>
  <c r="B15" i="8"/>
  <c r="C14" i="8"/>
  <c r="B14" i="8"/>
  <c r="B12" i="8"/>
  <c r="C11" i="8"/>
  <c r="C10" i="8"/>
  <c r="C9" i="8"/>
  <c r="M12" i="8"/>
  <c r="L7" i="8"/>
  <c r="K7" i="8"/>
  <c r="G10" i="8"/>
  <c r="G12" i="8"/>
  <c r="I7" i="8"/>
  <c r="H7" i="8"/>
  <c r="F7" i="8"/>
  <c r="E7" i="8"/>
  <c r="C12" i="8" l="1"/>
  <c r="D12" i="8" s="1"/>
  <c r="B11" i="8"/>
  <c r="D11" i="8" s="1"/>
  <c r="B8" i="8"/>
  <c r="D8" i="8" s="1"/>
  <c r="P7" i="8"/>
  <c r="B9" i="8"/>
  <c r="D9" i="8" s="1"/>
  <c r="J10" i="8"/>
  <c r="G9" i="8"/>
  <c r="J11" i="8"/>
  <c r="D19" i="8"/>
  <c r="P9" i="8"/>
  <c r="J7" i="8"/>
  <c r="G7" i="8"/>
  <c r="B7" i="8"/>
  <c r="M7" i="8"/>
  <c r="D15" i="8"/>
  <c r="D20" i="8"/>
  <c r="C7" i="8"/>
  <c r="D21" i="8"/>
  <c r="D18" i="8"/>
  <c r="D17" i="8"/>
  <c r="D16" i="8"/>
  <c r="D14" i="8"/>
  <c r="D10" i="8"/>
  <c r="D7" i="8" l="1"/>
  <c r="N14" i="8" l="1"/>
  <c r="P14" i="8" s="1"/>
</calcChain>
</file>

<file path=xl/sharedStrings.xml><?xml version="1.0" encoding="utf-8"?>
<sst xmlns="http://schemas.openxmlformats.org/spreadsheetml/2006/main" count="2149" uniqueCount="254">
  <si>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</si>
  <si>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</si>
  <si>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</si>
  <si>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</si>
  <si>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</si>
  <si>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</si>
  <si>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</si>
  <si>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</si>
  <si>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Қазақстан Республикасы Стратегиялық жоспарлау және реформалар агенттігі Ұлттық статистика бюросы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</si>
  <si>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</si>
  <si>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</si>
  <si>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</si>
  <si>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</si>
  <si>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</si>
  <si>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</si>
  <si>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</si>
  <si>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</si>
  <si>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</si>
  <si>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</si>
  <si>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</si>
  <si>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</si>
  <si>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</si>
  <si>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</si>
  <si>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</si>
  <si>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</si>
  <si>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</si>
  <si>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</si>
  <si>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</si>
  <si>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</si>
  <si>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</si>
  <si>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</si>
  <si>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</si>
  <si>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</si>
  <si>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</si>
  <si>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</si>
  <si>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</si>
  <si>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</si>
  <si>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>9.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</si>
  <si>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</si>
  <si>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</si>
  <si>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</si>
  <si>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</si>
  <si>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</si>
  <si>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</si>
  <si>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</si>
  <si>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</si>
  <si>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</si>
  <si>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</si>
  <si>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</si>
  <si>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</si>
  <si>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</si>
  <si>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</si>
  <si>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13.</t>
  </si>
  <si>
    <t>Получено приплода от сельскохозяйственных животных</t>
  </si>
  <si>
    <t>14.</t>
  </si>
  <si>
    <t>Падеж скота</t>
  </si>
  <si>
    <t>7.1.</t>
  </si>
  <si>
    <t>7.2</t>
  </si>
  <si>
    <t>7.3</t>
  </si>
  <si>
    <t>7.4</t>
  </si>
  <si>
    <t>7.5</t>
  </si>
  <si>
    <t>8.1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</si>
  <si>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</si>
  <si>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</si>
  <si>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</si>
  <si>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</si>
  <si>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</si>
  <si>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</si>
  <si>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</si>
  <si>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</si>
  <si>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</si>
  <si>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</si>
  <si>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</si>
  <si>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</si>
  <si>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Забито в хозяйстве или реализовано на убой скота и птицы 
(в убойном весе), тонн</t>
  </si>
  <si>
    <t>Забито в хозяйстве или реализовано на убой скота и птицы 
(в живом весе),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</si>
  <si>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</si>
  <si>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</si>
  <si>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</si>
  <si>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</si>
  <si>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</si>
  <si>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</si>
  <si>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</si>
  <si>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</si>
  <si>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</si>
  <si>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</si>
  <si>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</si>
  <si>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</si>
  <si>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</si>
  <si>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</si>
  <si>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</si>
  <si>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</si>
  <si>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</si>
  <si>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</si>
  <si>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</si>
  <si>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</si>
  <si>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</si>
  <si>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</si>
  <si>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</si>
  <si>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</si>
  <si>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</si>
  <si>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</si>
  <si>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</si>
  <si>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</si>
  <si>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</si>
  <si>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</si>
  <si>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</si>
  <si>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</si>
  <si>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</si>
  <si>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</si>
  <si>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</si>
  <si>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</si>
  <si>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</si>
  <si>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</si>
  <si>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</si>
  <si>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</si>
  <si>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</si>
  <si>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</si>
  <si>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</si>
  <si>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</si>
  <si>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</si>
  <si>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</si>
  <si>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</si>
  <si>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</si>
  <si>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7. Реализовано продукции животноводства сельскохозяйственными предприятиями</t>
  </si>
  <si>
    <t>7.1  Реализовано на убой всех видов скота и птицы в живом весе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</si>
  <si>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</si>
  <si>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</si>
  <si>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</si>
  <si>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</si>
  <si>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</si>
  <si>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</si>
  <si>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</si>
  <si>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7.2  Реализовано молока коровьего</t>
  </si>
  <si>
    <t>Производственное потребление</t>
  </si>
  <si>
    <t>7.3 Реализовано яиц куриных</t>
  </si>
  <si>
    <t xml:space="preserve">тыс. штук </t>
  </si>
  <si>
    <t>7.4 Реализовано шкур крупных</t>
  </si>
  <si>
    <t xml:space="preserve">штук    </t>
  </si>
  <si>
    <t>7.5 Реализовано шкур мелких</t>
  </si>
  <si>
    <t>голов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</si>
  <si>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</si>
  <si>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</si>
  <si>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</si>
  <si>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</si>
  <si>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</si>
  <si>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</si>
  <si>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</si>
  <si>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</si>
  <si>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</si>
  <si>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</si>
  <si>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</si>
  <si>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</si>
  <si>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</si>
  <si>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</si>
  <si>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</si>
  <si>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</si>
  <si>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</si>
  <si>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</si>
  <si>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</si>
  <si>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</si>
  <si>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</si>
  <si>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</si>
  <si>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</si>
  <si>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 xml:space="preserve">Ұлытау </t>
  </si>
  <si>
    <t>Шығыс  Қазақстан</t>
  </si>
  <si>
    <t>Астана қаласы</t>
  </si>
  <si>
    <t>Алматы қаласы</t>
  </si>
  <si>
    <t>Шымкент қаласы</t>
  </si>
  <si>
    <t>Продолжение</t>
  </si>
  <si>
    <t>9. Средний надой молока на одну дойную корову</t>
  </si>
  <si>
    <t>килограммов</t>
  </si>
  <si>
    <t>10. Средний выход яиц на одну курицу-несушку</t>
  </si>
  <si>
    <t xml:space="preserve">11. Получено приплода от сельскохозяйственных животных 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</si>
  <si>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</si>
  <si>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</si>
  <si>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</si>
  <si>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</si>
  <si>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</si>
  <si>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</si>
  <si>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</si>
  <si>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 xml:space="preserve">12. Падеж скота </t>
  </si>
  <si>
    <t>Крупный рогатый скот</t>
  </si>
  <si>
    <t>В среднем на 1 голову в переводе на условный крупный скот, центнеров кормовых единиц</t>
  </si>
  <si>
    <t>Всего кормов в переводе на кормовые единицы, тонн</t>
  </si>
  <si>
    <t>Культуры кормовые корнеплодные и кормовые бахчевые</t>
  </si>
  <si>
    <t>Культуры кормовые зерновые</t>
  </si>
  <si>
    <t>Культуры кормовые зернобобовые</t>
  </si>
  <si>
    <t>Силос</t>
  </si>
  <si>
    <t>Сено</t>
  </si>
  <si>
    <t>Сенаж</t>
  </si>
  <si>
    <t>Солома и шелуха зерновых</t>
  </si>
  <si>
    <t>Концентриро-ванные корма</t>
  </si>
  <si>
    <t>Корм зеленый</t>
  </si>
  <si>
    <t>Корма прочие</t>
  </si>
  <si>
    <t>2024г.</t>
  </si>
  <si>
    <t>2024 г. в процентах к 2023г.</t>
  </si>
  <si>
    <t>Сельхозформирования</t>
  </si>
  <si>
    <t>Ответственные за выпуск:</t>
  </si>
  <si>
    <t>Тел. +7 7172 749316</t>
  </si>
  <si>
    <t>А. Джартыбаева</t>
  </si>
  <si>
    <t>8</t>
  </si>
  <si>
    <t>-</t>
  </si>
  <si>
    <t>город Алматы</t>
  </si>
  <si>
    <t xml:space="preserve">Туркестанская </t>
  </si>
  <si>
    <t>город Астана</t>
  </si>
  <si>
    <t>город Шымкент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</si>
  <si>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</si>
  <si>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</si>
  <si>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</si>
  <si>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</si>
  <si>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 xml:space="preserve">8. Численность скота и птицы </t>
  </si>
  <si>
    <t>Дата релиза: 13.03.2024</t>
  </si>
  <si>
    <t>Дата следующего релиза: 12.04.2024</t>
  </si>
  <si>
    <t>8.2</t>
  </si>
  <si>
    <t>8.3</t>
  </si>
  <si>
    <t>8.4</t>
  </si>
  <si>
    <t>8.5</t>
  </si>
  <si>
    <t>8.6</t>
  </si>
  <si>
    <t>8.7</t>
  </si>
  <si>
    <t>8.8</t>
  </si>
  <si>
    <t>8.9</t>
  </si>
  <si>
    <t>Численность скота и птицы по состоянию на 1 марта</t>
  </si>
  <si>
    <t>Численность скота и птицы по состоянию на 1 марта, голов</t>
  </si>
  <si>
    <t xml:space="preserve">14. Наличие кормов в сельхозпредприятиях по видам по состоянию на 1 марта </t>
  </si>
  <si>
    <t xml:space="preserve">13. Наличие кормов в сельхозпредприятиях по состоянию на 1 марта </t>
  </si>
  <si>
    <t>8.1 Численность скота и птицы по состоянию на 1 марта</t>
  </si>
  <si>
    <t>в расчете на 100 маток</t>
  </si>
  <si>
    <t>продолжение</t>
  </si>
  <si>
    <t/>
  </si>
  <si>
    <t>Наличие кормов в сельхозпредприятиях по состоянию на 1 марта</t>
  </si>
  <si>
    <t>Наличие кормов в сельхозпредприятиях по видам по состоянию на 1  марта</t>
  </si>
  <si>
    <t>8.3 Численность крупного рогатого скота по направлению продуктивности</t>
  </si>
  <si>
    <t>8.4 Овцы</t>
  </si>
  <si>
    <t>8.5 Козы</t>
  </si>
  <si>
    <t>8.6 Свиньи</t>
  </si>
  <si>
    <t>8.7 Лошади</t>
  </si>
  <si>
    <t>8.8 Верблюды</t>
  </si>
  <si>
    <t>8.9 Птица</t>
  </si>
  <si>
    <t>Хозяйства населения</t>
  </si>
  <si>
    <t>Производство отдельных видов продукции животноводства в январе - феврале</t>
  </si>
  <si>
    <t>№ 1-21/1940-ВН</t>
  </si>
  <si>
    <t xml:space="preserve">14 март 2024г. </t>
  </si>
  <si>
    <t>8.2 Крупный рогатый скот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</si>
  <si>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</si>
  <si>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</si>
  <si>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Департамент  статистики сельского</t>
  </si>
  <si>
    <t>пр. Мәңгілік ел, 8</t>
  </si>
  <si>
    <t>хозяйства и национальных переписей</t>
  </si>
  <si>
    <t>Е-mail: b.makhsatuly@aspire.gov.kz</t>
  </si>
  <si>
    <t xml:space="preserve">Дом Министерств, 4 подъезд </t>
  </si>
  <si>
    <t>x</t>
  </si>
  <si>
    <t>Январь-февраль 2024 года</t>
  </si>
  <si>
    <t>*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</si>
</sst>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sz val="8"/>
      <color rgb="FFFF0000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41">
    <xf numFmtId="0" fontId="0" fillId="0" borderId="0"/>
    <xf numFmtId="0" fontId="3" fillId="0" borderId="0"/>
    <xf numFmtId="0" fontId="3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2" fillId="3" borderId="1" applyNumberFormat="0" applyFon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1" borderId="15" applyNumberFormat="0" applyFont="0" applyAlignment="0" applyProtection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34">
    <xf numFmtId="0" fontId="0" fillId="0" borderId="0" xfId="0"/>
    <xf numFmtId="0" fontId="12" fillId="0" borderId="2" xfId="192" applyFont="1" applyFill="1" applyBorder="1" applyAlignment="1"/>
    <xf numFmtId="0" fontId="12" fillId="0" borderId="2" xfId="192" applyFont="1" applyFill="1" applyBorder="1" applyAlignment="1">
      <alignment horizontal="right"/>
    </xf>
    <xf numFmtId="170" fontId="13" fillId="0" borderId="0" xfId="16" applyNumberFormat="1" applyFont="1" applyAlignment="1">
      <alignment horizontal="right" wrapText="1"/>
    </xf>
    <xf numFmtId="0" fontId="13" fillId="0" borderId="0" xfId="16" applyFont="1" applyAlignment="1">
      <alignment horizontal="right" wrapText="1"/>
    </xf>
    <xf numFmtId="0" fontId="8" fillId="0" borderId="0" xfId="17" applyFill="1"/>
    <xf numFmtId="169" fontId="13" fillId="0" borderId="0" xfId="16" applyNumberFormat="1" applyFont="1" applyFill="1" applyAlignment="1">
      <alignment horizontal="right" wrapText="1"/>
    </xf>
    <xf numFmtId="170" fontId="13" fillId="0" borderId="0" xfId="16" applyNumberFormat="1" applyFont="1" applyFill="1" applyAlignment="1">
      <alignment horizontal="right" wrapText="1"/>
    </xf>
    <xf numFmtId="0" fontId="13" fillId="0" borderId="0" xfId="16" applyFont="1" applyFill="1" applyAlignment="1">
      <alignment horizontal="right" wrapText="1"/>
    </xf>
    <xf numFmtId="170" fontId="4" fillId="0" borderId="0" xfId="16" applyNumberFormat="1" applyFont="1" applyFill="1" applyAlignment="1">
      <alignment horizontal="right" wrapText="1"/>
    </xf>
    <xf numFmtId="0" fontId="3" fillId="0" borderId="0" xfId="197" applyFont="1" applyFill="1"/>
    <xf numFmtId="0" fontId="3" fillId="0" borderId="0" xfId="197" applyFont="1" applyFill="1" applyBorder="1"/>
    <xf numFmtId="171" fontId="13" fillId="0" borderId="0" xfId="16" applyNumberFormat="1" applyFont="1" applyAlignment="1">
      <alignment horizontal="right" wrapText="1"/>
    </xf>
    <xf numFmtId="0" fontId="8" fillId="0" borderId="0" xfId="17" applyFont="1" applyFill="1" applyBorder="1"/>
    <xf numFmtId="0" fontId="3" fillId="0" borderId="0" xfId="16" applyFont="1" applyFill="1" applyBorder="1"/>
    <xf numFmtId="171" fontId="4" fillId="0" borderId="0" xfId="16" applyNumberFormat="1" applyFont="1" applyFill="1" applyAlignment="1">
      <alignment horizontal="right" wrapText="1"/>
    </xf>
    <xf numFmtId="0" fontId="8" fillId="0" borderId="0" xfId="17" applyFill="1" applyBorder="1"/>
    <xf numFmtId="0" fontId="15" fillId="0" borderId="0" xfId="201" applyFont="1"/>
    <xf numFmtId="0" fontId="16" fillId="0" borderId="2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/>
    </xf>
    <xf numFmtId="0" fontId="15" fillId="0" borderId="0" xfId="201" applyFont="1" applyBorder="1"/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49" fontId="17" fillId="0" borderId="0" xfId="17" applyNumberFormat="1" applyFont="1" applyBorder="1" applyAlignment="1">
      <alignment horizontal="left" wrapText="1"/>
    </xf>
    <xf numFmtId="168" fontId="17" fillId="0" borderId="0" xfId="17" applyNumberFormat="1" applyFont="1" applyBorder="1" applyAlignment="1">
      <alignment horizontal="right"/>
    </xf>
    <xf numFmtId="165" fontId="17" fillId="0" borderId="0" xfId="17" applyNumberFormat="1" applyFont="1" applyAlignment="1">
      <alignment horizontal="right"/>
    </xf>
    <xf numFmtId="168" fontId="17" fillId="0" borderId="0" xfId="16" applyNumberFormat="1" applyFont="1" applyFill="1" applyAlignment="1">
      <alignment horizontal="right"/>
    </xf>
    <xf numFmtId="168" fontId="17" fillId="0" borderId="0" xfId="17" applyNumberFormat="1" applyFont="1" applyAlignment="1">
      <alignment horizontal="right"/>
    </xf>
    <xf numFmtId="49" fontId="17" fillId="0" borderId="0" xfId="17" applyNumberFormat="1" applyFont="1" applyAlignment="1">
      <alignment horizontal="left" wrapText="1"/>
    </xf>
    <xf numFmtId="168" fontId="17" fillId="0" borderId="0" xfId="16" applyNumberFormat="1" applyFont="1" applyAlignment="1">
      <alignment horizontal="right"/>
    </xf>
    <xf numFmtId="166" fontId="17" fillId="0" borderId="0" xfId="17" applyNumberFormat="1" applyFont="1" applyAlignment="1">
      <alignment horizontal="right"/>
    </xf>
    <xf numFmtId="166" fontId="17" fillId="0" borderId="0" xfId="17" applyNumberFormat="1" applyFont="1" applyBorder="1" applyAlignment="1">
      <alignment horizontal="right"/>
    </xf>
    <xf numFmtId="0" fontId="15" fillId="0" borderId="0" xfId="201" applyFont="1" applyAlignment="1">
      <alignment vertical="center"/>
    </xf>
    <xf numFmtId="0" fontId="17" fillId="0" borderId="0" xfId="201" applyFont="1" applyBorder="1" applyAlignment="1">
      <alignment horizontal="left"/>
    </xf>
    <xf numFmtId="0" fontId="17" fillId="0" borderId="0" xfId="201" applyFont="1" applyBorder="1" applyAlignment="1">
      <alignment horizontal="left" vertical="center" wrapText="1" indent="1"/>
    </xf>
    <xf numFmtId="3" fontId="17" fillId="0" borderId="0" xfId="17" applyNumberFormat="1" applyFont="1" applyBorder="1" applyAlignment="1">
      <alignment horizontal="right"/>
    </xf>
    <xf numFmtId="0" fontId="17" fillId="0" borderId="0" xfId="201" applyFont="1" applyFill="1" applyBorder="1" applyAlignment="1">
      <alignment horizontal="left"/>
    </xf>
    <xf numFmtId="0" fontId="15" fillId="0" borderId="0" xfId="201" applyFont="1" applyFill="1"/>
    <xf numFmtId="0" fontId="17" fillId="0" borderId="2" xfId="201" applyFont="1" applyBorder="1" applyAlignment="1">
      <alignment horizontal="left"/>
    </xf>
    <xf numFmtId="166" fontId="17" fillId="0" borderId="2" xfId="17" applyNumberFormat="1" applyFont="1" applyBorder="1" applyAlignment="1">
      <alignment horizontal="right"/>
    </xf>
    <xf numFmtId="0" fontId="18" fillId="0" borderId="0" xfId="1" applyFont="1" applyAlignment="1"/>
    <xf numFmtId="0" fontId="18" fillId="0" borderId="0" xfId="1" applyFont="1"/>
    <xf numFmtId="0" fontId="15" fillId="0" borderId="0" xfId="1" applyFont="1"/>
    <xf numFmtId="0" fontId="17" fillId="0" borderId="0" xfId="2" applyNumberFormat="1" applyFont="1" applyFill="1" applyBorder="1" applyAlignment="1" applyProtection="1">
      <alignment vertical="top" wrapText="1"/>
    </xf>
    <xf numFmtId="0" fontId="18" fillId="0" borderId="0" xfId="1" applyFont="1" applyAlignment="1">
      <alignment vertical="top" wrapText="1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21" fillId="0" borderId="0" xfId="1" applyFont="1" applyAlignment="1"/>
    <xf numFmtId="0" fontId="22" fillId="0" borderId="0" xfId="2" applyNumberFormat="1" applyFont="1" applyFill="1" applyBorder="1" applyAlignment="1" applyProtection="1"/>
    <xf numFmtId="0" fontId="18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8" fillId="0" borderId="0" xfId="16" applyFont="1"/>
    <xf numFmtId="0" fontId="18" fillId="0" borderId="0" xfId="16" applyFont="1" applyAlignment="1"/>
    <xf numFmtId="0" fontId="18" fillId="0" borderId="0" xfId="16" applyFont="1" applyAlignment="1">
      <alignment horizontal="left" vertical="top"/>
    </xf>
    <xf numFmtId="0" fontId="18" fillId="0" borderId="0" xfId="16" applyFont="1" applyAlignment="1">
      <alignment horizontal="left" vertical="top" wrapText="1"/>
    </xf>
    <xf numFmtId="0" fontId="23" fillId="0" borderId="0" xfId="2" applyFont="1" applyFill="1" applyAlignment="1">
      <alignment vertical="top"/>
    </xf>
    <xf numFmtId="0" fontId="18" fillId="0" borderId="0" xfId="16" applyFont="1" applyAlignment="1">
      <alignment vertical="top"/>
    </xf>
    <xf numFmtId="0" fontId="18" fillId="0" borderId="0" xfId="16" applyFont="1" applyBorder="1" applyAlignment="1">
      <alignment horizontal="center" vertical="center"/>
    </xf>
    <xf numFmtId="0" fontId="16" fillId="0" borderId="0" xfId="16" applyFont="1" applyBorder="1" applyAlignment="1">
      <alignment horizontal="center"/>
    </xf>
    <xf numFmtId="49" fontId="16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8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8" fillId="0" borderId="0" xfId="16" applyFont="1" applyBorder="1" applyAlignment="1">
      <alignment horizontal="center" vertical="center" wrapText="1"/>
    </xf>
    <xf numFmtId="0" fontId="18" fillId="0" borderId="0" xfId="16" applyFont="1" applyBorder="1"/>
    <xf numFmtId="168" fontId="17" fillId="0" borderId="2" xfId="17" applyNumberFormat="1" applyFont="1" applyBorder="1" applyAlignment="1">
      <alignment horizontal="right"/>
    </xf>
    <xf numFmtId="3" fontId="17" fillId="0" borderId="2" xfId="17" applyNumberFormat="1" applyFont="1" applyBorder="1" applyAlignment="1">
      <alignment horizontal="right"/>
    </xf>
    <xf numFmtId="0" fontId="17" fillId="0" borderId="0" xfId="201" applyFont="1" applyBorder="1"/>
    <xf numFmtId="168" fontId="17" fillId="0" borderId="0" xfId="201" applyNumberFormat="1" applyFont="1" applyBorder="1"/>
    <xf numFmtId="0" fontId="17" fillId="0" borderId="2" xfId="201" applyFont="1" applyBorder="1"/>
    <xf numFmtId="168" fontId="17" fillId="0" borderId="2" xfId="201" applyNumberFormat="1" applyFont="1" applyBorder="1"/>
    <xf numFmtId="0" fontId="18" fillId="0" borderId="0" xfId="192" applyFont="1" applyFill="1"/>
    <xf numFmtId="0" fontId="17" fillId="0" borderId="2" xfId="192" applyFont="1" applyFill="1" applyBorder="1" applyAlignment="1"/>
    <xf numFmtId="0" fontId="17" fillId="0" borderId="2" xfId="192" applyFont="1" applyFill="1" applyBorder="1" applyAlignment="1">
      <alignment horizontal="right"/>
    </xf>
    <xf numFmtId="0" fontId="18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7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7" fillId="0" borderId="0" xfId="16" applyFont="1"/>
    <xf numFmtId="49" fontId="17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7" fillId="0" borderId="2" xfId="17" applyNumberFormat="1" applyFont="1" applyFill="1" applyBorder="1" applyAlignment="1">
      <alignment horizontal="left"/>
    </xf>
    <xf numFmtId="168" fontId="17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8" fillId="0" borderId="0" xfId="16" applyFont="1" applyFill="1"/>
    <xf numFmtId="167" fontId="27" fillId="0" borderId="0" xfId="16" applyNumberFormat="1" applyFont="1" applyFill="1" applyAlignment="1">
      <alignment horizontal="center" vertical="center" wrapText="1"/>
    </xf>
    <xf numFmtId="167" fontId="27" fillId="0" borderId="0" xfId="16" applyNumberFormat="1" applyFont="1" applyFill="1" applyAlignment="1">
      <alignment horizontal="center" vertical="center"/>
    </xf>
    <xf numFmtId="0" fontId="17" fillId="0" borderId="2" xfId="16" applyFont="1" applyFill="1" applyBorder="1"/>
    <xf numFmtId="167" fontId="17" fillId="0" borderId="2" xfId="16" applyNumberFormat="1" applyFont="1" applyFill="1" applyBorder="1" applyAlignment="1"/>
    <xf numFmtId="167" fontId="17" fillId="0" borderId="2" xfId="16" applyNumberFormat="1" applyFont="1" applyFill="1" applyBorder="1" applyAlignment="1">
      <alignment horizontal="right"/>
    </xf>
    <xf numFmtId="0" fontId="17" fillId="0" borderId="0" xfId="16" applyFont="1" applyFill="1"/>
    <xf numFmtId="0" fontId="17" fillId="0" borderId="5" xfId="16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8" fillId="0" borderId="0" xfId="16" applyNumberFormat="1" applyFont="1" applyFill="1"/>
    <xf numFmtId="168" fontId="18" fillId="0" borderId="0" xfId="16" applyNumberFormat="1" applyFont="1" applyFill="1"/>
    <xf numFmtId="0" fontId="17" fillId="0" borderId="2" xfId="16" applyFont="1" applyBorder="1"/>
    <xf numFmtId="167" fontId="17" fillId="0" borderId="2" xfId="16" applyNumberFormat="1" applyFont="1" applyBorder="1" applyAlignment="1"/>
    <xf numFmtId="167" fontId="17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8" fillId="0" borderId="0" xfId="16" applyNumberFormat="1" applyFont="1"/>
    <xf numFmtId="0" fontId="18" fillId="0" borderId="0" xfId="195" applyFont="1" applyFill="1"/>
    <xf numFmtId="0" fontId="17" fillId="0" borderId="2" xfId="195" applyFont="1" applyFill="1" applyBorder="1" applyAlignment="1"/>
    <xf numFmtId="0" fontId="17" fillId="0" borderId="2" xfId="195" applyFont="1" applyFill="1" applyBorder="1" applyAlignment="1">
      <alignment horizontal="right"/>
    </xf>
    <xf numFmtId="0" fontId="18" fillId="0" borderId="0" xfId="195" applyFont="1" applyFill="1" applyBorder="1"/>
    <xf numFmtId="168" fontId="18" fillId="0" borderId="0" xfId="195" applyNumberFormat="1" applyFont="1" applyFill="1"/>
    <xf numFmtId="167" fontId="18" fillId="0" borderId="0" xfId="195" applyNumberFormat="1" applyFont="1" applyFill="1"/>
    <xf numFmtId="0" fontId="18" fillId="0" borderId="0" xfId="196" applyFont="1" applyFill="1"/>
    <xf numFmtId="0" fontId="17" fillId="0" borderId="2" xfId="196" applyFont="1" applyFill="1" applyBorder="1" applyAlignment="1"/>
    <xf numFmtId="0" fontId="17" fillId="0" borderId="2" xfId="196" applyFont="1" applyFill="1" applyBorder="1" applyAlignment="1">
      <alignment horizontal="right"/>
    </xf>
    <xf numFmtId="0" fontId="18" fillId="0" borderId="0" xfId="196" applyFont="1" applyFill="1" applyBorder="1"/>
    <xf numFmtId="0" fontId="15" fillId="0" borderId="0" xfId="17" applyFont="1" applyFill="1" applyBorder="1"/>
    <xf numFmtId="170" fontId="17" fillId="0" borderId="0" xfId="16" applyNumberFormat="1" applyFont="1" applyFill="1" applyAlignment="1">
      <alignment horizontal="right" wrapText="1"/>
    </xf>
    <xf numFmtId="168" fontId="15" fillId="0" borderId="0" xfId="17" applyNumberFormat="1" applyFont="1" applyFill="1" applyBorder="1"/>
    <xf numFmtId="168" fontId="26" fillId="0" borderId="0" xfId="0" applyNumberFormat="1" applyFont="1" applyAlignment="1">
      <alignment horizontal="right" vertical="top" wrapText="1"/>
    </xf>
    <xf numFmtId="49" fontId="17" fillId="0" borderId="0" xfId="17" applyNumberFormat="1" applyFont="1" applyFill="1" applyBorder="1" applyAlignment="1">
      <alignment horizontal="left" vertical="top"/>
    </xf>
    <xf numFmtId="0" fontId="18" fillId="0" borderId="0" xfId="197" applyFont="1" applyFill="1"/>
    <xf numFmtId="0" fontId="17" fillId="0" borderId="2" xfId="197" applyFont="1" applyFill="1" applyBorder="1" applyAlignment="1"/>
    <xf numFmtId="0" fontId="17" fillId="0" borderId="2" xfId="197" applyFont="1" applyFill="1" applyBorder="1" applyAlignment="1">
      <alignment horizontal="right"/>
    </xf>
    <xf numFmtId="167" fontId="3" fillId="0" borderId="0" xfId="197" applyNumberFormat="1" applyFont="1" applyFill="1"/>
    <xf numFmtId="0" fontId="18" fillId="0" borderId="0" xfId="198" applyFont="1" applyFill="1"/>
    <xf numFmtId="0" fontId="17" fillId="0" borderId="2" xfId="198" applyFont="1" applyFill="1" applyBorder="1" applyAlignment="1"/>
    <xf numFmtId="0" fontId="17" fillId="0" borderId="2" xfId="198" applyFont="1" applyFill="1" applyBorder="1" applyAlignment="1">
      <alignment horizontal="right"/>
    </xf>
    <xf numFmtId="0" fontId="18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4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5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8" fillId="0" borderId="0" xfId="199" applyFont="1"/>
    <xf numFmtId="0" fontId="17" fillId="0" borderId="2" xfId="199" applyFont="1" applyBorder="1" applyAlignment="1">
      <alignment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right" wrapText="1"/>
    </xf>
    <xf numFmtId="0" fontId="17" fillId="0" borderId="2" xfId="200" applyFont="1" applyBorder="1" applyAlignment="1">
      <alignment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7" fillId="0" borderId="2" xfId="196" applyFont="1" applyBorder="1" applyAlignment="1"/>
    <xf numFmtId="0" fontId="17" fillId="0" borderId="0" xfId="17" applyFont="1"/>
    <xf numFmtId="0" fontId="17" fillId="0" borderId="2" xfId="17" applyFont="1" applyBorder="1" applyAlignment="1">
      <alignment vertical="justify"/>
    </xf>
    <xf numFmtId="0" fontId="18" fillId="0" borderId="0" xfId="183" applyFont="1" applyFill="1"/>
    <xf numFmtId="0" fontId="17" fillId="0" borderId="2" xfId="183" applyFont="1" applyFill="1" applyBorder="1" applyAlignment="1"/>
    <xf numFmtId="0" fontId="17" fillId="0" borderId="2" xfId="183" applyFont="1" applyFill="1" applyBorder="1" applyAlignment="1">
      <alignment horizontal="right"/>
    </xf>
    <xf numFmtId="0" fontId="18" fillId="0" borderId="0" xfId="183" applyFont="1" applyFill="1" applyBorder="1"/>
    <xf numFmtId="0" fontId="26" fillId="0" borderId="5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center" wrapText="1"/>
    </xf>
    <xf numFmtId="171" fontId="26" fillId="0" borderId="0" xfId="0" applyNumberFormat="1" applyFont="1" applyBorder="1" applyAlignment="1">
      <alignment horizontal="right" wrapText="1"/>
    </xf>
    <xf numFmtId="167" fontId="26" fillId="0" borderId="0" xfId="0" applyNumberFormat="1" applyFont="1" applyBorder="1" applyAlignment="1">
      <alignment horizontal="right" wrapText="1"/>
    </xf>
    <xf numFmtId="170" fontId="26" fillId="0" borderId="0" xfId="0" applyNumberFormat="1" applyFont="1" applyBorder="1" applyAlignment="1">
      <alignment horizontal="right" wrapText="1"/>
    </xf>
    <xf numFmtId="171" fontId="17" fillId="0" borderId="0" xfId="16" applyNumberFormat="1" applyFont="1" applyFill="1" applyAlignment="1">
      <alignment horizontal="right" wrapText="1"/>
    </xf>
    <xf numFmtId="0" fontId="17" fillId="0" borderId="0" xfId="16" applyFont="1" applyFill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7" fillId="0" borderId="2" xfId="184" applyNumberFormat="1" applyFont="1" applyFill="1" applyBorder="1" applyAlignment="1"/>
    <xf numFmtId="167" fontId="17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7" fillId="0" borderId="0" xfId="17" applyNumberFormat="1" applyFont="1" applyFill="1" applyBorder="1" applyAlignment="1"/>
    <xf numFmtId="3" fontId="17" fillId="0" borderId="0" xfId="17" applyNumberFormat="1" applyFont="1" applyFill="1" applyBorder="1" applyAlignment="1">
      <alignment horizontal="right"/>
    </xf>
    <xf numFmtId="167" fontId="17" fillId="0" borderId="0" xfId="17" applyNumberFormat="1" applyFont="1" applyFill="1" applyBorder="1" applyAlignment="1">
      <alignment horizontal="right"/>
    </xf>
    <xf numFmtId="171" fontId="17" fillId="0" borderId="0" xfId="16" applyNumberFormat="1" applyFont="1" applyFill="1" applyBorder="1" applyAlignment="1">
      <alignment horizontal="right" wrapText="1"/>
    </xf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4" fontId="17" fillId="0" borderId="0" xfId="16" applyNumberFormat="1" applyFont="1" applyFill="1" applyAlignment="1">
      <alignment horizontal="right"/>
    </xf>
    <xf numFmtId="0" fontId="17" fillId="0" borderId="0" xfId="16" applyFont="1" applyFill="1" applyBorder="1"/>
    <xf numFmtId="0" fontId="17" fillId="0" borderId="0" xfId="16" applyFont="1" applyFill="1" applyBorder="1" applyAlignment="1"/>
    <xf numFmtId="0" fontId="17" fillId="0" borderId="0" xfId="16" applyFont="1" applyFill="1" applyBorder="1" applyAlignment="1">
      <alignment horizontal="right"/>
    </xf>
    <xf numFmtId="49" fontId="25" fillId="0" borderId="0" xfId="16" applyNumberFormat="1" applyFont="1" applyFill="1" applyAlignment="1">
      <alignment horizontal="left"/>
    </xf>
    <xf numFmtId="49" fontId="17" fillId="0" borderId="2" xfId="17" applyNumberFormat="1" applyFont="1" applyFill="1" applyBorder="1" applyAlignment="1"/>
    <xf numFmtId="166" fontId="18" fillId="0" borderId="0" xfId="16" applyNumberFormat="1" applyFont="1" applyFill="1"/>
    <xf numFmtId="0" fontId="17" fillId="0" borderId="2" xfId="16" applyFont="1" applyFill="1" applyBorder="1" applyAlignment="1"/>
    <xf numFmtId="0" fontId="17" fillId="0" borderId="2" xfId="185" applyFont="1" applyFill="1" applyBorder="1" applyAlignment="1"/>
    <xf numFmtId="0" fontId="17" fillId="0" borderId="2" xfId="185" applyFont="1" applyFill="1" applyBorder="1" applyAlignment="1">
      <alignment horizontal="right"/>
    </xf>
    <xf numFmtId="168" fontId="17" fillId="0" borderId="0" xfId="16" applyNumberFormat="1" applyFont="1" applyFill="1"/>
    <xf numFmtId="0" fontId="17" fillId="0" borderId="0" xfId="16" applyNumberFormat="1" applyFont="1" applyFill="1"/>
    <xf numFmtId="0" fontId="17" fillId="0" borderId="2" xfId="186" applyFont="1" applyFill="1" applyBorder="1" applyAlignment="1"/>
    <xf numFmtId="0" fontId="17" fillId="0" borderId="2" xfId="186" applyFont="1" applyFill="1" applyBorder="1" applyAlignment="1">
      <alignment horizontal="right"/>
    </xf>
    <xf numFmtId="166" fontId="17" fillId="0" borderId="0" xfId="17" applyNumberFormat="1" applyFont="1" applyFill="1" applyBorder="1" applyAlignment="1">
      <alignment horizontal="right"/>
    </xf>
    <xf numFmtId="165" fontId="17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7" fillId="0" borderId="0" xfId="17" applyNumberFormat="1" applyFont="1" applyFill="1" applyAlignment="1">
      <alignment horizontal="right"/>
    </xf>
    <xf numFmtId="0" fontId="26" fillId="0" borderId="0" xfId="145" applyFont="1" applyFill="1" applyAlignment="1">
      <alignment horizontal="right" wrapText="1"/>
    </xf>
    <xf numFmtId="0" fontId="30" fillId="0" borderId="0" xfId="145" applyFont="1" applyFill="1" applyAlignment="1">
      <alignment horizontal="right" wrapText="1"/>
    </xf>
    <xf numFmtId="0" fontId="17" fillId="0" borderId="0" xfId="145" applyFont="1" applyFill="1" applyAlignment="1">
      <alignment horizontal="right" wrapText="1"/>
    </xf>
    <xf numFmtId="167" fontId="17" fillId="0" borderId="0" xfId="17" applyNumberFormat="1" applyFont="1" applyFill="1" applyAlignment="1">
      <alignment horizontal="right"/>
    </xf>
    <xf numFmtId="171" fontId="26" fillId="0" borderId="0" xfId="16" applyNumberFormat="1" applyFont="1" applyBorder="1" applyAlignment="1">
      <alignment horizontal="right" wrapText="1"/>
    </xf>
    <xf numFmtId="0" fontId="17" fillId="0" borderId="2" xfId="190" applyFont="1" applyFill="1" applyBorder="1" applyAlignment="1"/>
    <xf numFmtId="0" fontId="17" fillId="0" borderId="2" xfId="190" applyFont="1" applyFill="1" applyBorder="1" applyAlignment="1">
      <alignment horizontal="right"/>
    </xf>
    <xf numFmtId="0" fontId="15" fillId="0" borderId="3" xfId="17" applyFont="1" applyFill="1" applyBorder="1"/>
    <xf numFmtId="3" fontId="18" fillId="0" borderId="0" xfId="16" applyNumberFormat="1" applyFont="1" applyFill="1"/>
    <xf numFmtId="3" fontId="17" fillId="0" borderId="0" xfId="16" applyNumberFormat="1" applyFont="1" applyFill="1"/>
    <xf numFmtId="3" fontId="17" fillId="0" borderId="0" xfId="16" applyNumberFormat="1" applyFont="1" applyFill="1" applyAlignment="1">
      <alignment horizontal="right"/>
    </xf>
    <xf numFmtId="0" fontId="18" fillId="0" borderId="0" xfId="16" applyFont="1" applyFill="1" applyBorder="1"/>
    <xf numFmtId="0" fontId="18" fillId="0" borderId="0" xfId="194" applyFont="1"/>
    <xf numFmtId="0" fontId="17" fillId="0" borderId="2" xfId="194" applyFont="1" applyBorder="1" applyAlignment="1"/>
    <xf numFmtId="0" fontId="17" fillId="0" borderId="0" xfId="194" applyFont="1" applyAlignment="1">
      <alignment horizontal="right"/>
    </xf>
    <xf numFmtId="0" fontId="17" fillId="0" borderId="0" xfId="194" applyFont="1"/>
    <xf numFmtId="0" fontId="17" fillId="0" borderId="0" xfId="194" applyFont="1" applyAlignment="1">
      <alignment horizontal="left" wrapText="1"/>
    </xf>
    <xf numFmtId="0" fontId="17" fillId="0" borderId="0" xfId="194" applyFont="1" applyFill="1" applyAlignment="1">
      <alignment horizontal="left" wrapText="1"/>
    </xf>
    <xf numFmtId="0" fontId="17" fillId="0" borderId="2" xfId="194" applyFont="1" applyFill="1" applyBorder="1" applyAlignment="1"/>
    <xf numFmtId="0" fontId="18" fillId="0" borderId="0" xfId="193" applyFont="1" applyFill="1"/>
    <xf numFmtId="0" fontId="17" fillId="0" borderId="2" xfId="193" applyFont="1" applyFill="1" applyBorder="1" applyAlignment="1"/>
    <xf numFmtId="0" fontId="17" fillId="0" borderId="2" xfId="193" applyFont="1" applyFill="1" applyBorder="1" applyAlignment="1">
      <alignment horizontal="right"/>
    </xf>
    <xf numFmtId="171" fontId="26" fillId="0" borderId="0" xfId="16" applyNumberFormat="1" applyFont="1" applyFill="1" applyAlignment="1">
      <alignment horizontal="center" vertical="center" wrapText="1"/>
    </xf>
    <xf numFmtId="170" fontId="26" fillId="0" borderId="0" xfId="16" applyNumberFormat="1" applyFont="1" applyFill="1" applyAlignment="1">
      <alignment horizontal="center" vertical="center" wrapText="1"/>
    </xf>
    <xf numFmtId="170" fontId="17" fillId="0" borderId="0" xfId="16" applyNumberFormat="1" applyFont="1" applyFill="1" applyAlignment="1">
      <alignment horizontal="center" vertical="center" wrapText="1"/>
    </xf>
    <xf numFmtId="0" fontId="26" fillId="0" borderId="0" xfId="16" applyFont="1" applyFill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8" fillId="0" borderId="0" xfId="193" applyFont="1"/>
    <xf numFmtId="0" fontId="18" fillId="0" borderId="0" xfId="191" applyFont="1"/>
    <xf numFmtId="0" fontId="17" fillId="0" borderId="0" xfId="17" applyFont="1" applyBorder="1" applyAlignment="1"/>
    <xf numFmtId="0" fontId="18" fillId="0" borderId="0" xfId="191" applyFont="1" applyBorder="1"/>
    <xf numFmtId="0" fontId="17" fillId="0" borderId="2" xfId="17" applyFont="1" applyBorder="1" applyAlignment="1">
      <alignment horizontal="right"/>
    </xf>
    <xf numFmtId="0" fontId="18" fillId="0" borderId="0" xfId="191" applyFont="1" applyFill="1"/>
    <xf numFmtId="0" fontId="18" fillId="0" borderId="0" xfId="191" applyFont="1" applyFill="1" applyBorder="1"/>
    <xf numFmtId="0" fontId="17" fillId="0" borderId="2" xfId="17" applyFont="1" applyBorder="1"/>
    <xf numFmtId="0" fontId="27" fillId="0" borderId="0" xfId="16" applyFont="1" applyAlignment="1">
      <alignment horizontal="center" vertical="center" wrapText="1"/>
    </xf>
    <xf numFmtId="170" fontId="26" fillId="0" borderId="0" xfId="145" applyNumberFormat="1" applyFont="1" applyAlignment="1">
      <alignment horizontal="right" wrapText="1"/>
    </xf>
    <xf numFmtId="0" fontId="17" fillId="0" borderId="2" xfId="201" applyFont="1" applyBorder="1" applyAlignment="1">
      <alignment vertical="justify"/>
    </xf>
    <xf numFmtId="0" fontId="17" fillId="0" borderId="2" xfId="201" applyFont="1" applyBorder="1" applyAlignment="1">
      <alignment horizontal="right" vertical="justify"/>
    </xf>
    <xf numFmtId="168" fontId="17" fillId="0" borderId="0" xfId="16" applyNumberFormat="1" applyFont="1" applyFill="1" applyBorder="1" applyAlignment="1">
      <alignment horizontal="right"/>
    </xf>
    <xf numFmtId="0" fontId="17" fillId="0" borderId="0" xfId="201" applyFont="1"/>
    <xf numFmtId="170" fontId="17" fillId="0" borderId="0" xfId="201" applyNumberFormat="1" applyFont="1"/>
    <xf numFmtId="0" fontId="18" fillId="0" borderId="0" xfId="201" applyFont="1"/>
    <xf numFmtId="0" fontId="18" fillId="0" borderId="2" xfId="201" applyFont="1" applyBorder="1"/>
    <xf numFmtId="0" fontId="17" fillId="0" borderId="0" xfId="201" applyFont="1" applyBorder="1" applyAlignment="1"/>
    <xf numFmtId="0" fontId="17" fillId="0" borderId="0" xfId="17" applyFont="1" applyBorder="1"/>
    <xf numFmtId="0" fontId="17" fillId="0" borderId="0" xfId="194" applyFont="1" applyBorder="1"/>
    <xf numFmtId="0" fontId="31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3" fontId="17" fillId="0" borderId="0" xfId="17" applyNumberFormat="1" applyFont="1" applyAlignment="1">
      <alignment horizontal="right"/>
    </xf>
    <xf numFmtId="168" fontId="26" fillId="0" borderId="0" xfId="0" applyNumberFormat="1" applyFont="1" applyFill="1" applyAlignment="1">
      <alignment horizontal="right" wrapText="1"/>
    </xf>
    <xf numFmtId="168" fontId="26" fillId="0" borderId="0" xfId="16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5" fillId="0" borderId="0" xfId="201" applyNumberFormat="1" applyFont="1"/>
    <xf numFmtId="171" fontId="18" fillId="0" borderId="0" xfId="183" applyNumberFormat="1" applyFont="1" applyFill="1"/>
    <xf numFmtId="167" fontId="18" fillId="0" borderId="0" xfId="192" applyNumberFormat="1" applyFont="1" applyFill="1"/>
    <xf numFmtId="168" fontId="17" fillId="0" borderId="3" xfId="17" applyNumberFormat="1" applyFont="1" applyFill="1" applyBorder="1" applyAlignment="1">
      <alignment horizontal="right"/>
    </xf>
    <xf numFmtId="168" fontId="17" fillId="0" borderId="0" xfId="17" applyNumberFormat="1" applyFont="1" applyFill="1" applyBorder="1" applyAlignment="1">
      <alignment horizontal="right"/>
    </xf>
    <xf numFmtId="167" fontId="18" fillId="0" borderId="0" xfId="198" applyNumberFormat="1" applyFont="1" applyFill="1"/>
    <xf numFmtId="0" fontId="33" fillId="0" borderId="0" xfId="0" applyFont="1" applyAlignment="1">
      <alignment horizontal="left" wrapText="1"/>
    </xf>
    <xf numFmtId="168" fontId="17" fillId="0" borderId="2" xfId="11" applyNumberFormat="1" applyFont="1" applyBorder="1" applyAlignment="1">
      <alignment horizontal="right" vertical="center" wrapText="1"/>
    </xf>
    <xf numFmtId="168" fontId="17" fillId="0" borderId="2" xfId="199" applyNumberFormat="1" applyFont="1" applyBorder="1" applyAlignment="1">
      <alignment horizontal="right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7" fillId="0" borderId="13" xfId="20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71" fontId="26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171" fontId="26" fillId="0" borderId="2" xfId="0" applyNumberFormat="1" applyFont="1" applyBorder="1" applyAlignment="1">
      <alignment horizontal="right" vertical="center" wrapText="1"/>
    </xf>
    <xf numFmtId="170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right" vertical="center" wrapText="1"/>
    </xf>
    <xf numFmtId="171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horizontal="right" vertical="center" wrapText="1"/>
    </xf>
    <xf numFmtId="170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left" vertical="center" wrapText="1"/>
    </xf>
    <xf numFmtId="172" fontId="26" fillId="0" borderId="0" xfId="16" applyNumberFormat="1" applyFont="1" applyFill="1" applyAlignment="1">
      <alignment horizontal="center" vertical="center" wrapText="1"/>
    </xf>
    <xf numFmtId="167" fontId="18" fillId="0" borderId="0" xfId="183" applyNumberFormat="1" applyFont="1" applyFill="1"/>
    <xf numFmtId="171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70" fontId="13" fillId="0" borderId="0" xfId="0" applyNumberFormat="1" applyFont="1" applyAlignment="1">
      <alignment horizontal="right" wrapText="1"/>
    </xf>
    <xf numFmtId="171" fontId="26" fillId="0" borderId="3" xfId="0" applyNumberFormat="1" applyFont="1" applyBorder="1" applyAlignment="1">
      <alignment horizontal="right" wrapText="1"/>
    </xf>
    <xf numFmtId="167" fontId="26" fillId="0" borderId="3" xfId="0" applyNumberFormat="1" applyFont="1" applyBorder="1" applyAlignment="1">
      <alignment horizontal="right" wrapText="1"/>
    </xf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33" fillId="0" borderId="0" xfId="211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67" fontId="18" fillId="0" borderId="0" xfId="193" applyNumberFormat="1" applyFont="1"/>
    <xf numFmtId="167" fontId="18" fillId="0" borderId="0" xfId="194" applyNumberFormat="1" applyFont="1"/>
    <xf numFmtId="167" fontId="26" fillId="0" borderId="0" xfId="16" applyNumberFormat="1" applyFont="1" applyAlignment="1">
      <alignment horizontal="right" wrapText="1"/>
    </xf>
    <xf numFmtId="168" fontId="8" fillId="0" borderId="0" xfId="17" applyNumberFormat="1" applyFill="1"/>
    <xf numFmtId="172" fontId="26" fillId="0" borderId="0" xfId="16" applyNumberFormat="1" applyFont="1" applyAlignment="1">
      <alignment horizontal="right" wrapText="1"/>
    </xf>
    <xf numFmtId="0" fontId="17" fillId="0" borderId="0" xfId="201" applyFont="1" applyFill="1" applyAlignment="1"/>
    <xf numFmtId="0" fontId="17" fillId="0" borderId="2" xfId="201" applyFont="1" applyFill="1" applyBorder="1" applyAlignment="1"/>
    <xf numFmtId="0" fontId="17" fillId="0" borderId="5" xfId="20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68" fontId="17" fillId="0" borderId="0" xfId="199" applyNumberFormat="1" applyFont="1" applyBorder="1" applyAlignment="1">
      <alignment vertical="justify"/>
    </xf>
    <xf numFmtId="168" fontId="17" fillId="0" borderId="2" xfId="199" applyNumberFormat="1" applyFont="1" applyBorder="1" applyAlignment="1">
      <alignment horizontal="right" vertical="justify"/>
    </xf>
    <xf numFmtId="168" fontId="26" fillId="0" borderId="4" xfId="0" applyNumberFormat="1" applyFont="1" applyBorder="1" applyAlignment="1">
      <alignment horizontal="center" vertical="center" wrapText="1"/>
    </xf>
    <xf numFmtId="168" fontId="26" fillId="0" borderId="5" xfId="0" applyNumberFormat="1" applyFont="1" applyBorder="1" applyAlignment="1">
      <alignment horizontal="center" vertical="center" wrapText="1"/>
    </xf>
    <xf numFmtId="168" fontId="18" fillId="0" borderId="0" xfId="199" applyNumberFormat="1" applyFont="1"/>
    <xf numFmtId="168" fontId="17" fillId="0" borderId="2" xfId="200" applyNumberFormat="1" applyFont="1" applyBorder="1" applyAlignment="1">
      <alignment vertical="justify"/>
    </xf>
    <xf numFmtId="168" fontId="17" fillId="0" borderId="2" xfId="200" applyNumberFormat="1" applyFont="1" applyBorder="1" applyAlignment="1">
      <alignment horizontal="right" vertical="justify"/>
    </xf>
    <xf numFmtId="168" fontId="18" fillId="0" borderId="0" xfId="199" applyNumberFormat="1" applyFont="1" applyAlignment="1">
      <alignment horizontal="right"/>
    </xf>
    <xf numFmtId="168" fontId="33" fillId="0" borderId="2" xfId="0" applyNumberFormat="1" applyFont="1" applyBorder="1" applyAlignment="1">
      <alignment horizontal="right" wrapText="1"/>
    </xf>
    <xf numFmtId="168" fontId="17" fillId="0" borderId="2" xfId="196" applyNumberFormat="1" applyFont="1" applyBorder="1" applyAlignment="1">
      <alignment horizontal="right"/>
    </xf>
    <xf numFmtId="168" fontId="17" fillId="0" borderId="0" xfId="199" applyNumberFormat="1" applyFont="1" applyBorder="1" applyAlignment="1">
      <alignment horizontal="right"/>
    </xf>
    <xf numFmtId="168" fontId="18" fillId="0" borderId="0" xfId="199" applyNumberFormat="1" applyFont="1" applyBorder="1"/>
    <xf numFmtId="168" fontId="17" fillId="0" borderId="2" xfId="17" applyNumberFormat="1" applyFont="1" applyBorder="1" applyAlignment="1">
      <alignment vertical="justify"/>
    </xf>
    <xf numFmtId="168" fontId="17" fillId="0" borderId="2" xfId="17" applyNumberFormat="1" applyFont="1" applyBorder="1" applyAlignment="1">
      <alignment horizontal="right" vertical="justify"/>
    </xf>
    <xf numFmtId="168" fontId="34" fillId="0" borderId="0" xfId="0" applyNumberFormat="1" applyFont="1" applyFill="1" applyBorder="1" applyAlignment="1">
      <alignment horizontal="right" wrapText="1"/>
    </xf>
    <xf numFmtId="168" fontId="17" fillId="0" borderId="0" xfId="17" applyNumberFormat="1" applyFont="1" applyBorder="1" applyAlignment="1">
      <alignment horizontal="right" vertical="justify"/>
    </xf>
    <xf numFmtId="3" fontId="17" fillId="0" borderId="3" xfId="17" applyNumberFormat="1" applyFont="1" applyFill="1" applyBorder="1" applyAlignment="1">
      <alignment horizontal="right"/>
    </xf>
    <xf numFmtId="3" fontId="17" fillId="0" borderId="2" xfId="17" applyNumberFormat="1" applyFont="1" applyFill="1" applyBorder="1" applyAlignment="1">
      <alignment horizontal="right"/>
    </xf>
    <xf numFmtId="170" fontId="26" fillId="0" borderId="21" xfId="0" applyNumberFormat="1" applyFont="1" applyBorder="1" applyAlignment="1">
      <alignment horizontal="right" vertical="center" wrapText="1"/>
    </xf>
    <xf numFmtId="0" fontId="18" fillId="0" borderId="0" xfId="194" applyFont="1" applyBorder="1"/>
    <xf numFmtId="170" fontId="26" fillId="0" borderId="21" xfId="0" applyNumberFormat="1" applyFont="1" applyBorder="1" applyAlignment="1">
      <alignment horizontal="right" wrapText="1"/>
    </xf>
    <xf numFmtId="0" fontId="25" fillId="0" borderId="0" xfId="0" applyFont="1"/>
    <xf numFmtId="14" fontId="17" fillId="0" borderId="21" xfId="201" applyNumberFormat="1" applyFont="1" applyBorder="1" applyAlignment="1">
      <alignment wrapText="1"/>
    </xf>
    <xf numFmtId="0" fontId="25" fillId="0" borderId="21" xfId="201" applyFont="1" applyBorder="1" applyAlignment="1"/>
    <xf numFmtId="0" fontId="21" fillId="0" borderId="0" xfId="0" applyFont="1"/>
    <xf numFmtId="0" fontId="35" fillId="0" borderId="21" xfId="0" applyFont="1" applyBorder="1"/>
    <xf numFmtId="0" fontId="17" fillId="0" borderId="0" xfId="194" applyFont="1" applyFill="1"/>
    <xf numFmtId="0" fontId="17" fillId="0" borderId="0" xfId="0" applyFont="1" applyAlignment="1">
      <alignment horizontal="left"/>
    </xf>
    <xf numFmtId="0" fontId="35" fillId="0" borderId="0" xfId="0" applyFont="1"/>
    <xf numFmtId="0" fontId="21" fillId="0" borderId="2" xfId="0" applyFont="1" applyBorder="1"/>
    <xf numFmtId="0" fontId="17" fillId="0" borderId="2" xfId="201" applyFont="1" applyFill="1" applyBorder="1" applyAlignment="1">
      <alignment horizontal="left"/>
    </xf>
    <xf numFmtId="0" fontId="17" fillId="0" borderId="2" xfId="194" applyFont="1" applyBorder="1"/>
    <xf numFmtId="0" fontId="35" fillId="0" borderId="2" xfId="0" applyFont="1" applyBorder="1"/>
    <xf numFmtId="0" fontId="17" fillId="0" borderId="2" xfId="194" applyFont="1" applyFill="1" applyBorder="1"/>
    <xf numFmtId="3" fontId="34" fillId="0" borderId="0" xfId="0" applyNumberFormat="1" applyFont="1" applyFill="1" applyBorder="1" applyAlignment="1">
      <alignment horizontal="right" wrapText="1"/>
    </xf>
    <xf numFmtId="3" fontId="34" fillId="0" borderId="2" xfId="0" applyNumberFormat="1" applyFont="1" applyFill="1" applyBorder="1" applyAlignment="1">
      <alignment horizontal="right" wrapText="1"/>
    </xf>
    <xf numFmtId="3" fontId="37" fillId="0" borderId="0" xfId="0" applyNumberFormat="1" applyFont="1" applyAlignment="1">
      <alignment horizontal="right" wrapText="1"/>
    </xf>
    <xf numFmtId="3" fontId="17" fillId="0" borderId="0" xfId="199" applyNumberFormat="1" applyFont="1" applyBorder="1" applyAlignment="1">
      <alignment horizontal="right"/>
    </xf>
    <xf numFmtId="3" fontId="17" fillId="0" borderId="0" xfId="199" applyNumberFormat="1" applyFont="1" applyAlignment="1">
      <alignment horizontal="right"/>
    </xf>
    <xf numFmtId="3" fontId="17" fillId="0" borderId="2" xfId="199" applyNumberFormat="1" applyFont="1" applyBorder="1" applyAlignment="1">
      <alignment horizontal="right"/>
    </xf>
    <xf numFmtId="0" fontId="19" fillId="0" borderId="0" xfId="2" applyNumberFormat="1" applyFont="1" applyFill="1" applyBorder="1" applyAlignment="1" applyProtection="1">
      <alignment horizontal="right" vertical="top" wrapText="1"/>
    </xf>
    <xf numFmtId="0" fontId="18" fillId="0" borderId="0" xfId="1" applyFont="1" applyAlignment="1">
      <alignment vertical="top" wrapText="1"/>
    </xf>
    <xf numFmtId="0" fontId="20" fillId="1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NumberFormat="1" applyFont="1" applyFill="1" applyBorder="1" applyAlignment="1" applyProtection="1">
      <alignment horizontal="left" vertical="top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8" fillId="0" borderId="0" xfId="1" applyFont="1" applyAlignment="1">
      <alignment horizontal="center"/>
    </xf>
    <xf numFmtId="49" fontId="18" fillId="0" borderId="0" xfId="16" applyNumberFormat="1" applyFont="1" applyBorder="1" applyAlignment="1">
      <alignment horizontal="left" vertical="center" wrapText="1"/>
    </xf>
    <xf numFmtId="0" fontId="16" fillId="0" borderId="21" xfId="201" applyFont="1" applyBorder="1" applyAlignment="1">
      <alignment horizontal="center" vertical="center" wrapText="1"/>
    </xf>
    <xf numFmtId="0" fontId="16" fillId="0" borderId="0" xfId="201" applyFont="1" applyBorder="1" applyAlignment="1">
      <alignment horizontal="center" vertical="center" wrapText="1"/>
    </xf>
    <xf numFmtId="0" fontId="14" fillId="0" borderId="0" xfId="201" applyFont="1" applyBorder="1" applyAlignment="1">
      <alignment horizontal="center" vertical="center" wrapText="1"/>
    </xf>
    <xf numFmtId="0" fontId="17" fillId="0" borderId="10" xfId="201" applyFont="1" applyBorder="1" applyAlignment="1">
      <alignment horizontal="center" vertical="center" wrapText="1"/>
    </xf>
    <xf numFmtId="0" fontId="17" fillId="0" borderId="3" xfId="201" applyFont="1" applyBorder="1" applyAlignment="1">
      <alignment horizontal="center" vertical="center" wrapText="1"/>
    </xf>
    <xf numFmtId="0" fontId="17" fillId="0" borderId="8" xfId="201" applyFont="1" applyBorder="1" applyAlignment="1">
      <alignment horizontal="center" vertical="center" wrapText="1"/>
    </xf>
    <xf numFmtId="0" fontId="17" fillId="0" borderId="11" xfId="201" applyFont="1" applyBorder="1" applyAlignment="1">
      <alignment horizontal="center" vertical="center" wrapText="1"/>
    </xf>
    <xf numFmtId="0" fontId="17" fillId="0" borderId="2" xfId="201" applyFont="1" applyBorder="1" applyAlignment="1">
      <alignment horizontal="center" vertical="center" wrapText="1"/>
    </xf>
    <xf numFmtId="0" fontId="17" fillId="0" borderId="12" xfId="201" applyFont="1" applyBorder="1" applyAlignment="1">
      <alignment horizontal="center" vertical="center" wrapText="1"/>
    </xf>
    <xf numFmtId="0" fontId="17" fillId="0" borderId="5" xfId="201" applyFont="1" applyBorder="1" applyAlignment="1">
      <alignment horizontal="center" vertical="center" wrapText="1"/>
    </xf>
    <xf numFmtId="0" fontId="17" fillId="0" borderId="4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/>
    </xf>
    <xf numFmtId="0" fontId="17" fillId="0" borderId="7" xfId="201" applyFont="1" applyBorder="1" applyAlignment="1">
      <alignment horizontal="center" vertical="center" wrapText="1"/>
    </xf>
    <xf numFmtId="0" fontId="14" fillId="0" borderId="0" xfId="17" applyFont="1" applyFill="1" applyAlignment="1">
      <alignment horizontal="center" vertical="center" wrapText="1"/>
    </xf>
    <xf numFmtId="0" fontId="16" fillId="0" borderId="0" xfId="17" applyFont="1" applyFill="1" applyAlignment="1">
      <alignment horizontal="center" vertical="center" wrapText="1"/>
    </xf>
    <xf numFmtId="167" fontId="16" fillId="0" borderId="0" xfId="16" applyNumberFormat="1" applyFont="1" applyFill="1" applyAlignment="1">
      <alignment horizontal="center" vertical="center" wrapText="1"/>
    </xf>
    <xf numFmtId="167" fontId="17" fillId="0" borderId="6" xfId="16" applyNumberFormat="1" applyFont="1" applyFill="1" applyBorder="1" applyAlignment="1">
      <alignment horizontal="center"/>
    </xf>
    <xf numFmtId="0" fontId="17" fillId="0" borderId="5" xfId="16" applyFont="1" applyFill="1" applyBorder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top" wrapText="1"/>
    </xf>
    <xf numFmtId="0" fontId="17" fillId="0" borderId="7" xfId="16" applyFont="1" applyFill="1" applyBorder="1" applyAlignment="1">
      <alignment horizontal="center" vertical="top"/>
    </xf>
    <xf numFmtId="0" fontId="12" fillId="0" borderId="6" xfId="201" applyFont="1" applyBorder="1" applyAlignment="1">
      <alignment horizontal="center" vertical="center"/>
    </xf>
    <xf numFmtId="167" fontId="17" fillId="0" borderId="6" xfId="16" applyNumberFormat="1" applyFont="1" applyBorder="1" applyAlignment="1">
      <alignment horizontal="center"/>
    </xf>
    <xf numFmtId="0" fontId="16" fillId="0" borderId="0" xfId="195" applyFont="1" applyFill="1" applyAlignment="1">
      <alignment horizontal="center" vertical="center" wrapText="1"/>
    </xf>
    <xf numFmtId="0" fontId="16" fillId="0" borderId="0" xfId="196" applyFont="1" applyFill="1" applyAlignment="1">
      <alignment horizontal="center" vertical="center" wrapText="1"/>
    </xf>
    <xf numFmtId="0" fontId="16" fillId="0" borderId="0" xfId="197" applyFont="1" applyFill="1" applyAlignment="1">
      <alignment horizontal="center" vertical="center" wrapText="1"/>
    </xf>
    <xf numFmtId="0" fontId="16" fillId="0" borderId="0" xfId="198" applyFont="1" applyFill="1" applyAlignment="1">
      <alignment horizontal="center" vertical="center" wrapText="1"/>
    </xf>
    <xf numFmtId="164" fontId="16" fillId="0" borderId="0" xfId="12" applyFont="1" applyAlignment="1">
      <alignment horizontal="center" vertical="center" wrapText="1"/>
    </xf>
    <xf numFmtId="168" fontId="26" fillId="0" borderId="10" xfId="0" applyNumberFormat="1" applyFont="1" applyBorder="1" applyAlignment="1">
      <alignment horizontal="center" vertical="center" wrapText="1"/>
    </xf>
    <xf numFmtId="168" fontId="26" fillId="0" borderId="11" xfId="0" applyNumberFormat="1" applyFont="1" applyBorder="1" applyAlignment="1">
      <alignment horizontal="center" vertical="center" wrapText="1"/>
    </xf>
    <xf numFmtId="168" fontId="26" fillId="0" borderId="4" xfId="0" applyNumberFormat="1" applyFont="1" applyBorder="1" applyAlignment="1">
      <alignment horizontal="center" vertical="center" wrapText="1"/>
    </xf>
    <xf numFmtId="164" fontId="16" fillId="0" borderId="0" xfId="13" applyFont="1" applyAlignment="1">
      <alignment horizontal="center" vertical="center" wrapText="1"/>
    </xf>
    <xf numFmtId="164" fontId="16" fillId="0" borderId="0" xfId="10" applyFont="1" applyAlignment="1">
      <alignment horizontal="center" vertical="center" wrapText="1"/>
    </xf>
    <xf numFmtId="164" fontId="16" fillId="0" borderId="0" xfId="11" applyFont="1" applyAlignment="1">
      <alignment horizontal="center" vertical="center" wrapText="1"/>
    </xf>
    <xf numFmtId="0" fontId="14" fillId="0" borderId="0" xfId="199" applyFont="1" applyAlignment="1">
      <alignment horizontal="center" vertical="center" wrapText="1"/>
    </xf>
    <xf numFmtId="0" fontId="18" fillId="0" borderId="0" xfId="16" applyFont="1" applyAlignment="1">
      <alignment horizontal="center"/>
    </xf>
    <xf numFmtId="0" fontId="16" fillId="0" borderId="0" xfId="199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8" fontId="26" fillId="0" borderId="5" xfId="0" applyNumberFormat="1" applyFont="1" applyBorder="1" applyAlignment="1">
      <alignment horizontal="center" vertical="center" wrapText="1"/>
    </xf>
    <xf numFmtId="168" fontId="26" fillId="0" borderId="7" xfId="0" applyNumberFormat="1" applyFont="1" applyBorder="1" applyAlignment="1">
      <alignment horizontal="center" vertical="center" wrapText="1"/>
    </xf>
    <xf numFmtId="168" fontId="26" fillId="0" borderId="6" xfId="0" applyNumberFormat="1" applyFont="1" applyBorder="1" applyAlignment="1">
      <alignment horizontal="center" vertical="center" wrapText="1"/>
    </xf>
    <xf numFmtId="168" fontId="26" fillId="0" borderId="13" xfId="0" applyNumberFormat="1" applyFont="1" applyBorder="1" applyAlignment="1">
      <alignment horizontal="center" vertical="center" wrapText="1"/>
    </xf>
    <xf numFmtId="168" fontId="26" fillId="0" borderId="14" xfId="0" applyNumberFormat="1" applyFont="1" applyBorder="1" applyAlignment="1">
      <alignment horizontal="center" vertical="center" wrapText="1"/>
    </xf>
    <xf numFmtId="0" fontId="16" fillId="0" borderId="0" xfId="188" applyFont="1" applyFill="1" applyAlignment="1">
      <alignment horizontal="center" vertical="center" wrapText="1"/>
    </xf>
    <xf numFmtId="0" fontId="16" fillId="0" borderId="0" xfId="189" applyFont="1" applyFill="1" applyAlignment="1">
      <alignment horizontal="center" vertical="center" wrapText="1"/>
    </xf>
    <xf numFmtId="0" fontId="16" fillId="0" borderId="0" xfId="190" applyFont="1" applyFill="1" applyAlignment="1">
      <alignment horizontal="center" vertical="center" wrapText="1"/>
    </xf>
    <xf numFmtId="0" fontId="17" fillId="0" borderId="4" xfId="16" applyFont="1" applyFill="1" applyBorder="1" applyAlignment="1">
      <alignment horizontal="center" vertical="center" wrapText="1"/>
    </xf>
    <xf numFmtId="0" fontId="17" fillId="0" borderId="7" xfId="16" applyFont="1" applyFill="1" applyBorder="1" applyAlignment="1">
      <alignment horizontal="center" vertical="center" wrapText="1"/>
    </xf>
    <xf numFmtId="0" fontId="17" fillId="0" borderId="6" xfId="16" applyFont="1" applyFill="1" applyBorder="1" applyAlignment="1">
      <alignment horizontal="center" vertical="center" wrapText="1"/>
    </xf>
    <xf numFmtId="0" fontId="17" fillId="0" borderId="13" xfId="16" applyFont="1" applyFill="1" applyBorder="1" applyAlignment="1">
      <alignment horizontal="center" vertical="center" wrapText="1"/>
    </xf>
    <xf numFmtId="0" fontId="17" fillId="0" borderId="14" xfId="16" applyFont="1" applyFill="1" applyBorder="1" applyAlignment="1">
      <alignment horizontal="center" vertical="center" wrapText="1"/>
    </xf>
    <xf numFmtId="0" fontId="17" fillId="0" borderId="6" xfId="16" applyFont="1" applyFill="1" applyBorder="1" applyAlignment="1">
      <alignment horizontal="center" vertical="center"/>
    </xf>
    <xf numFmtId="0" fontId="14" fillId="0" borderId="0" xfId="183" applyFont="1" applyFill="1" applyAlignment="1">
      <alignment horizontal="center" vertical="center" wrapText="1"/>
    </xf>
    <xf numFmtId="0" fontId="16" fillId="0" borderId="0" xfId="183" applyFont="1" applyFill="1" applyAlignment="1">
      <alignment horizontal="center" vertical="center" wrapText="1"/>
    </xf>
    <xf numFmtId="0" fontId="16" fillId="0" borderId="0" xfId="16" applyFont="1" applyFill="1" applyAlignment="1">
      <alignment horizontal="center" vertical="center" wrapText="1"/>
    </xf>
    <xf numFmtId="0" fontId="17" fillId="0" borderId="8" xfId="16" applyFont="1" applyFill="1" applyBorder="1" applyAlignment="1">
      <alignment horizontal="center"/>
    </xf>
    <xf numFmtId="0" fontId="17" fillId="0" borderId="9" xfId="16" applyFont="1" applyFill="1" applyBorder="1" applyAlignment="1">
      <alignment horizontal="center"/>
    </xf>
    <xf numFmtId="0" fontId="17" fillId="0" borderId="12" xfId="16" applyFont="1" applyFill="1" applyBorder="1" applyAlignment="1">
      <alignment horizontal="center"/>
    </xf>
    <xf numFmtId="0" fontId="17" fillId="0" borderId="10" xfId="16" applyFont="1" applyFill="1" applyBorder="1" applyAlignment="1">
      <alignment horizontal="center" vertical="center" wrapText="1"/>
    </xf>
    <xf numFmtId="0" fontId="17" fillId="0" borderId="3" xfId="16" applyFont="1" applyFill="1" applyBorder="1" applyAlignment="1">
      <alignment horizontal="center" vertical="center" wrapText="1"/>
    </xf>
    <xf numFmtId="0" fontId="17" fillId="0" borderId="8" xfId="16" applyFont="1" applyFill="1" applyBorder="1" applyAlignment="1">
      <alignment horizontal="center" vertical="center" wrapText="1"/>
    </xf>
    <xf numFmtId="0" fontId="17" fillId="0" borderId="11" xfId="16" applyFont="1" applyFill="1" applyBorder="1" applyAlignment="1">
      <alignment horizontal="center" vertical="center" wrapText="1"/>
    </xf>
    <xf numFmtId="0" fontId="17" fillId="0" borderId="2" xfId="16" applyFont="1" applyFill="1" applyBorder="1" applyAlignment="1">
      <alignment horizontal="center" vertical="center" wrapText="1"/>
    </xf>
    <xf numFmtId="0" fontId="17" fillId="0" borderId="12" xfId="16" applyFont="1" applyFill="1" applyBorder="1" applyAlignment="1">
      <alignment horizontal="center" vertical="center" wrapText="1"/>
    </xf>
    <xf numFmtId="167" fontId="16" fillId="0" borderId="0" xfId="184" applyNumberFormat="1" applyFont="1" applyFill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right" wrapText="1"/>
    </xf>
    <xf numFmtId="0" fontId="26" fillId="0" borderId="4" xfId="0" applyFont="1" applyBorder="1" applyAlignment="1">
      <alignment horizontal="right" wrapText="1"/>
    </xf>
    <xf numFmtId="0" fontId="16" fillId="0" borderId="0" xfId="185" applyFont="1" applyFill="1" applyAlignment="1">
      <alignment horizontal="center" vertical="center" wrapText="1"/>
    </xf>
    <xf numFmtId="0" fontId="16" fillId="0" borderId="0" xfId="186" applyFont="1" applyFill="1" applyAlignment="1">
      <alignment horizontal="center" vertical="center" wrapText="1"/>
    </xf>
    <xf numFmtId="0" fontId="16" fillId="0" borderId="0" xfId="187" applyFont="1" applyFill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6" fillId="0" borderId="0" xfId="191" applyFont="1" applyAlignment="1">
      <alignment horizontal="center" vertical="center" wrapText="1"/>
    </xf>
    <xf numFmtId="0" fontId="17" fillId="0" borderId="8" xfId="191" applyFont="1" applyBorder="1" applyAlignment="1">
      <alignment horizontal="center" vertical="center"/>
    </xf>
    <xf numFmtId="0" fontId="17" fillId="0" borderId="12" xfId="191" applyFont="1" applyBorder="1" applyAlignment="1">
      <alignment horizontal="center" vertical="center"/>
    </xf>
    <xf numFmtId="0" fontId="17" fillId="0" borderId="13" xfId="201" applyFont="1" applyBorder="1" applyAlignment="1">
      <alignment horizontal="center" vertical="center" wrapText="1"/>
    </xf>
    <xf numFmtId="0" fontId="17" fillId="0" borderId="14" xfId="201" applyFont="1" applyBorder="1" applyAlignment="1">
      <alignment horizontal="center" vertical="center" wrapText="1"/>
    </xf>
    <xf numFmtId="0" fontId="17" fillId="0" borderId="6" xfId="20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6" fillId="0" borderId="0" xfId="193" applyFont="1" applyFill="1" applyAlignment="1">
      <alignment horizontal="center" vertical="center" wrapText="1"/>
    </xf>
    <xf numFmtId="0" fontId="26" fillId="0" borderId="0" xfId="0" applyFont="1" applyAlignment="1">
      <alignment horizontal="right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6" fillId="0" borderId="0" xfId="194" applyFont="1" applyAlignment="1">
      <alignment horizontal="center" vertical="center" wrapText="1"/>
    </xf>
    <xf numFmtId="0" fontId="16" fillId="0" borderId="0" xfId="16" applyFont="1" applyAlignment="1">
      <alignment horizontal="center" vertical="center" wrapText="1"/>
    </xf>
    <xf numFmtId="0" fontId="18" fillId="0" borderId="0" xfId="16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23" fillId="0" borderId="0" xfId="201" applyFont="1" applyAlignment="1">
      <alignment horizontal="left" vertical="center" wrapText="1"/>
    </xf>
  </cellXfs>
  <cellStyles count="341">
    <cellStyle name="60% — акцент1 2" xfId="3"/>
    <cellStyle name="60% — акцент1 2 2" xfId="294"/>
    <cellStyle name="60% — акцент1 2_2.1" xfId="205"/>
    <cellStyle name="60% — акцент2 2" xfId="4"/>
    <cellStyle name="60% — акцент2 2 2" xfId="295"/>
    <cellStyle name="60% — акцент2 2_2.1" xfId="206"/>
    <cellStyle name="60% — акцент3 2" xfId="5"/>
    <cellStyle name="60% — акцент3 2 2" xfId="296"/>
    <cellStyle name="60% — акцент3 2_2.1" xfId="207"/>
    <cellStyle name="60% — акцент4 2" xfId="6"/>
    <cellStyle name="60% — акцент4 2 2" xfId="297"/>
    <cellStyle name="60% — акцент4 2_2.1" xfId="208"/>
    <cellStyle name="60% — акцент5 2" xfId="7"/>
    <cellStyle name="60% — акцент5 2 2" xfId="298"/>
    <cellStyle name="60% — акцент5 2_2.1" xfId="209"/>
    <cellStyle name="60% — акцент6 2" xfId="8"/>
    <cellStyle name="60% — акцент6 2 2" xfId="299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_2.1" xfId="229"/>
    <cellStyle name="Обычный 2 2 2 2 2 2 2 2 2 3" xfId="56"/>
    <cellStyle name="Обычный 2 2 2 2 2 2 2 2 2 4" xfId="307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_2.1" xfId="231"/>
    <cellStyle name="Обычный 2 2 2 2 2 2 2 4" xfId="62"/>
    <cellStyle name="Обычный 2 2 2 2 2 2 2 5" xfId="306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_2.1" xfId="233"/>
    <cellStyle name="Обычный 2 2 2 2 2 2 3 3" xfId="67"/>
    <cellStyle name="Обычный 2 2 2 2 2 2 3 4" xfId="311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_2.1" xfId="236"/>
    <cellStyle name="Обычный 2 2 2 2 2 3 2 3" xfId="75"/>
    <cellStyle name="Обычный 2 2 2 2 2 3 2 4" xfId="314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_2.1" xfId="238"/>
    <cellStyle name="Обычный 2 2 2 2 2 5" xfId="81"/>
    <cellStyle name="Обычный 2 2 2 2 2 6" xfId="305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_2.1" xfId="241"/>
    <cellStyle name="Обычный 2 2 2 2 3 2 2 3" xfId="319"/>
    <cellStyle name="Обычный 2 2 2 2 3 2 2_2.1" xfId="240"/>
    <cellStyle name="Обычный 2 2 2 2 3 2 3" xfId="87"/>
    <cellStyle name="Обычный 2 2 2 2 3 2 3 2" xfId="321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_2.1" xfId="243"/>
    <cellStyle name="Обычный 2 2 2 2 3 4" xfId="318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_2.1" xfId="245"/>
    <cellStyle name="Обычный 2 2 2 2 4 3" xfId="323"/>
    <cellStyle name="Обычный 2 2 2 2 4_2.1" xfId="244"/>
    <cellStyle name="Обычный 2 2 2 2 5" xfId="93"/>
    <cellStyle name="Обычный 2 2 2 2 5 2" xfId="325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_2.1" xfId="248"/>
    <cellStyle name="Обычный 2 2 2 4 2 3" xfId="100"/>
    <cellStyle name="Обычный 2 2 2 4 2 4" xfId="326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_2.1" xfId="250"/>
    <cellStyle name="Обычный 2 2 2 6" xfId="106"/>
    <cellStyle name="Обычный 2 2 2 7" xfId="304"/>
    <cellStyle name="Обычный 2 2 2_2.1" xfId="225"/>
    <cellStyle name="Обычный 2 2 3" xfId="107"/>
    <cellStyle name="Обычный 2 2 3 2" xfId="108"/>
    <cellStyle name="Обычный 2 2 3 3" xfId="330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_2.1" xfId="254"/>
    <cellStyle name="Обычный 2 2 4 2 2 3" xfId="332"/>
    <cellStyle name="Обычный 2 2 4 2 2_2.1" xfId="253"/>
    <cellStyle name="Обычный 2 2 4 2 3" xfId="114"/>
    <cellStyle name="Обычный 2 2 4 2 3 2" xfId="334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_2.1" xfId="256"/>
    <cellStyle name="Обычный 2 2 4 4" xfId="331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_2.1" xfId="258"/>
    <cellStyle name="Обычный 2 2 5 3" xfId="336"/>
    <cellStyle name="Обычный 2 2 5_2.1" xfId="257"/>
    <cellStyle name="Обычный 2 2 6" xfId="120"/>
    <cellStyle name="Обычный 2 2 6 2" xfId="338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9525</xdr:rowOff>
    </xdr:from>
    <xdr:to>
      <xdr:col>4</xdr:col>
      <xdr:colOff>361950</xdr:colOff>
      <xdr:row>4</xdr:row>
      <xdr:rowOff>152400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71450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Normal="100" workbookViewId="0">
      <selection activeCell="A15" sqref="A15"/>
    </sheetView>
  </sheetViews>
  <sheetFormatPr defaultRowHeight="12.75" x14ac:dyDescent="0.2"/>
  <cols>
    <col min="1" max="8" width="9.140625" style="41"/>
    <col min="9" max="16384" width="9.140625" style="42"/>
  </cols>
  <sheetData>
    <row r="2" spans="1:10" ht="15" customHeight="1" x14ac:dyDescent="0.2">
      <c r="A2" s="340"/>
      <c r="B2" s="340"/>
      <c r="C2" s="340"/>
      <c r="D2" s="340"/>
      <c r="E2" s="340"/>
      <c r="F2" s="340"/>
      <c r="G2" s="340"/>
      <c r="H2" s="340"/>
    </row>
    <row r="3" spans="1:10" ht="15" customHeight="1" x14ac:dyDescent="0.2">
      <c r="A3" s="340"/>
      <c r="B3" s="340"/>
      <c r="C3" s="340"/>
      <c r="D3" s="340"/>
      <c r="E3" s="340"/>
      <c r="F3" s="340"/>
      <c r="G3" s="340"/>
      <c r="H3" s="340"/>
    </row>
    <row r="4" spans="1:10" ht="15" customHeight="1" x14ac:dyDescent="0.2">
      <c r="A4" s="340"/>
      <c r="B4" s="340"/>
      <c r="C4" s="340"/>
      <c r="D4" s="340"/>
      <c r="E4" s="340"/>
      <c r="F4" s="340"/>
      <c r="G4" s="340"/>
      <c r="H4" s="340"/>
    </row>
    <row r="5" spans="1:10" ht="15" customHeight="1" x14ac:dyDescent="0.2">
      <c r="A5" s="340"/>
      <c r="B5" s="340"/>
      <c r="C5" s="340"/>
      <c r="D5" s="340"/>
      <c r="E5" s="340"/>
      <c r="F5" s="340"/>
      <c r="G5" s="340"/>
      <c r="H5" s="340"/>
    </row>
    <row r="6" spans="1:10" x14ac:dyDescent="0.2">
      <c r="A6" s="43"/>
      <c r="B6" s="43"/>
      <c r="C6" s="43"/>
      <c r="D6" s="43"/>
      <c r="E6" s="43"/>
      <c r="F6" s="43"/>
      <c r="G6" s="43"/>
    </row>
    <row r="7" spans="1:10" ht="18.75" x14ac:dyDescent="0.2">
      <c r="A7" s="338" t="s">
        <v>212</v>
      </c>
      <c r="B7" s="338"/>
      <c r="C7" s="338"/>
      <c r="D7" s="338"/>
      <c r="E7" s="338"/>
      <c r="F7" s="335"/>
      <c r="G7" s="336"/>
    </row>
    <row r="8" spans="1:10" ht="18.75" x14ac:dyDescent="0.2">
      <c r="A8" s="339" t="s">
        <v>213</v>
      </c>
      <c r="B8" s="339"/>
      <c r="C8" s="339"/>
      <c r="D8" s="339"/>
      <c r="E8" s="339"/>
      <c r="F8" s="339"/>
      <c r="G8" s="339"/>
      <c r="H8" s="339"/>
    </row>
    <row r="9" spans="1:10" ht="18.75" x14ac:dyDescent="0.2">
      <c r="A9" s="43"/>
      <c r="B9" s="43"/>
      <c r="C9" s="43"/>
      <c r="D9" s="43"/>
      <c r="E9" s="45"/>
      <c r="F9" s="44"/>
      <c r="G9" s="44"/>
    </row>
    <row r="10" spans="1:10" ht="18.75" x14ac:dyDescent="0.2">
      <c r="A10" s="43"/>
      <c r="B10" s="43"/>
      <c r="C10" s="43"/>
      <c r="D10" s="43"/>
      <c r="E10" s="45"/>
      <c r="F10" s="44"/>
      <c r="G10" s="44"/>
    </row>
    <row r="11" spans="1:10" ht="26.25" customHeight="1" x14ac:dyDescent="0.2">
      <c r="A11" s="337" t="s">
        <v>0</v>
      </c>
      <c r="B11" s="337"/>
      <c r="C11" s="337"/>
      <c r="D11" s="337"/>
      <c r="E11" s="337"/>
      <c r="F11" s="337"/>
      <c r="G11" s="337"/>
      <c r="H11" s="337"/>
      <c r="I11" s="337"/>
      <c r="J11" s="337"/>
    </row>
    <row r="12" spans="1:10" ht="26.25" customHeight="1" x14ac:dyDescent="0.2">
      <c r="A12" s="337"/>
      <c r="B12" s="337"/>
      <c r="C12" s="337"/>
      <c r="D12" s="337"/>
      <c r="E12" s="337"/>
      <c r="F12" s="337"/>
      <c r="G12" s="337"/>
      <c r="H12" s="337"/>
      <c r="I12" s="337"/>
      <c r="J12" s="337"/>
    </row>
    <row r="13" spans="1:10" ht="15" x14ac:dyDescent="0.25">
      <c r="A13" s="46"/>
      <c r="B13" s="46"/>
      <c r="C13" s="46"/>
      <c r="D13" s="46"/>
      <c r="E13" s="46"/>
      <c r="F13" s="46"/>
      <c r="G13" s="46"/>
    </row>
    <row r="14" spans="1:10" ht="18.75" x14ac:dyDescent="0.3">
      <c r="A14" s="47" t="s">
        <v>252</v>
      </c>
      <c r="B14" s="40"/>
      <c r="C14" s="40"/>
      <c r="D14" s="40"/>
      <c r="E14" s="40"/>
      <c r="F14" s="40"/>
      <c r="G14" s="40"/>
    </row>
    <row r="15" spans="1:10" x14ac:dyDescent="0.2">
      <c r="A15" s="40"/>
      <c r="B15" s="40"/>
      <c r="C15" s="40"/>
      <c r="D15" s="40"/>
      <c r="E15" s="40"/>
      <c r="F15" s="40"/>
      <c r="G15" s="40"/>
    </row>
    <row r="16" spans="1:10" x14ac:dyDescent="0.2">
      <c r="A16" s="40"/>
      <c r="B16" s="40"/>
      <c r="C16" s="40"/>
      <c r="D16" s="40"/>
      <c r="E16" s="40"/>
      <c r="F16" s="40"/>
      <c r="G16" s="40"/>
    </row>
    <row r="17" spans="1:7" x14ac:dyDescent="0.2">
      <c r="A17" s="40"/>
      <c r="B17" s="40"/>
      <c r="C17" s="40"/>
      <c r="D17" s="40"/>
      <c r="E17" s="40"/>
      <c r="F17" s="40"/>
      <c r="G17" s="40"/>
    </row>
    <row r="18" spans="1:7" x14ac:dyDescent="0.2">
      <c r="A18" s="48"/>
      <c r="B18" s="48"/>
      <c r="C18" s="48"/>
      <c r="D18" s="48"/>
      <c r="E18" s="48"/>
      <c r="F18" s="48"/>
      <c r="G18" s="40"/>
    </row>
    <row r="19" spans="1:7" ht="18.75" customHeight="1" x14ac:dyDescent="0.2">
      <c r="A19" s="49" t="s">
        <v>1</v>
      </c>
      <c r="B19" s="49"/>
      <c r="C19" s="49"/>
      <c r="D19" s="49"/>
      <c r="E19" s="49"/>
      <c r="F19" s="40"/>
      <c r="G19" s="40"/>
    </row>
  </sheetData>
  <mergeCells count="5">
    <mergeCell ref="F7:G7"/>
    <mergeCell ref="A11:J12"/>
    <mergeCell ref="A7:E7"/>
    <mergeCell ref="A8:H8"/>
    <mergeCell ref="A2:H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zoomScaleNormal="100" workbookViewId="0">
      <selection activeCell="A3" sqref="A3:A5"/>
    </sheetView>
  </sheetViews>
  <sheetFormatPr defaultRowHeight="12.75" x14ac:dyDescent="0.2"/>
  <cols>
    <col min="1" max="1" width="20.28515625" style="111" customWidth="1"/>
    <col min="2" max="3" width="7.7109375" style="111" customWidth="1"/>
    <col min="4" max="4" width="8.140625" style="111" customWidth="1"/>
    <col min="5" max="6" width="7.7109375" style="111" customWidth="1"/>
    <col min="7" max="7" width="8.5703125" style="111" customWidth="1"/>
    <col min="8" max="9" width="9.5703125" style="111" customWidth="1"/>
    <col min="10" max="10" width="8" style="111" customWidth="1"/>
    <col min="11" max="12" width="8.28515625" style="111" customWidth="1"/>
    <col min="13" max="13" width="8" style="111" customWidth="1"/>
    <col min="14" max="15" width="8.7109375" style="111" customWidth="1"/>
    <col min="16" max="256" width="9.140625" style="111"/>
    <col min="257" max="257" width="20.28515625" style="111" customWidth="1"/>
    <col min="258" max="258" width="11.28515625" style="111" customWidth="1"/>
    <col min="259" max="259" width="11" style="111" customWidth="1"/>
    <col min="260" max="260" width="8.140625" style="111" customWidth="1"/>
    <col min="261" max="262" width="11.140625" style="111" customWidth="1"/>
    <col min="263" max="263" width="8.5703125" style="111" customWidth="1"/>
    <col min="264" max="264" width="9.140625" style="111" customWidth="1"/>
    <col min="265" max="265" width="8.85546875" style="111" customWidth="1"/>
    <col min="266" max="266" width="8" style="111" customWidth="1"/>
    <col min="267" max="268" width="10.85546875" style="111" customWidth="1"/>
    <col min="269" max="269" width="8" style="111" customWidth="1"/>
    <col min="270" max="512" width="9.140625" style="111"/>
    <col min="513" max="513" width="20.28515625" style="111" customWidth="1"/>
    <col min="514" max="514" width="11.28515625" style="111" customWidth="1"/>
    <col min="515" max="515" width="11" style="111" customWidth="1"/>
    <col min="516" max="516" width="8.140625" style="111" customWidth="1"/>
    <col min="517" max="518" width="11.140625" style="111" customWidth="1"/>
    <col min="519" max="519" width="8.5703125" style="111" customWidth="1"/>
    <col min="520" max="520" width="9.140625" style="111" customWidth="1"/>
    <col min="521" max="521" width="8.85546875" style="111" customWidth="1"/>
    <col min="522" max="522" width="8" style="111" customWidth="1"/>
    <col min="523" max="524" width="10.85546875" style="111" customWidth="1"/>
    <col min="525" max="525" width="8" style="111" customWidth="1"/>
    <col min="526" max="768" width="9.140625" style="111"/>
    <col min="769" max="769" width="20.28515625" style="111" customWidth="1"/>
    <col min="770" max="770" width="11.28515625" style="111" customWidth="1"/>
    <col min="771" max="771" width="11" style="111" customWidth="1"/>
    <col min="772" max="772" width="8.140625" style="111" customWidth="1"/>
    <col min="773" max="774" width="11.140625" style="111" customWidth="1"/>
    <col min="775" max="775" width="8.5703125" style="111" customWidth="1"/>
    <col min="776" max="776" width="9.140625" style="111" customWidth="1"/>
    <col min="777" max="777" width="8.85546875" style="111" customWidth="1"/>
    <col min="778" max="778" width="8" style="111" customWidth="1"/>
    <col min="779" max="780" width="10.85546875" style="111" customWidth="1"/>
    <col min="781" max="781" width="8" style="111" customWidth="1"/>
    <col min="782" max="1024" width="9.140625" style="111"/>
    <col min="1025" max="1025" width="20.28515625" style="111" customWidth="1"/>
    <col min="1026" max="1026" width="11.28515625" style="111" customWidth="1"/>
    <col min="1027" max="1027" width="11" style="111" customWidth="1"/>
    <col min="1028" max="1028" width="8.140625" style="111" customWidth="1"/>
    <col min="1029" max="1030" width="11.140625" style="111" customWidth="1"/>
    <col min="1031" max="1031" width="8.5703125" style="111" customWidth="1"/>
    <col min="1032" max="1032" width="9.140625" style="111" customWidth="1"/>
    <col min="1033" max="1033" width="8.85546875" style="111" customWidth="1"/>
    <col min="1034" max="1034" width="8" style="111" customWidth="1"/>
    <col min="1035" max="1036" width="10.85546875" style="111" customWidth="1"/>
    <col min="1037" max="1037" width="8" style="111" customWidth="1"/>
    <col min="1038" max="1280" width="9.140625" style="111"/>
    <col min="1281" max="1281" width="20.28515625" style="111" customWidth="1"/>
    <col min="1282" max="1282" width="11.28515625" style="111" customWidth="1"/>
    <col min="1283" max="1283" width="11" style="111" customWidth="1"/>
    <col min="1284" max="1284" width="8.140625" style="111" customWidth="1"/>
    <col min="1285" max="1286" width="11.140625" style="111" customWidth="1"/>
    <col min="1287" max="1287" width="8.5703125" style="111" customWidth="1"/>
    <col min="1288" max="1288" width="9.140625" style="111" customWidth="1"/>
    <col min="1289" max="1289" width="8.85546875" style="111" customWidth="1"/>
    <col min="1290" max="1290" width="8" style="111" customWidth="1"/>
    <col min="1291" max="1292" width="10.85546875" style="111" customWidth="1"/>
    <col min="1293" max="1293" width="8" style="111" customWidth="1"/>
    <col min="1294" max="1536" width="9.140625" style="111"/>
    <col min="1537" max="1537" width="20.28515625" style="111" customWidth="1"/>
    <col min="1538" max="1538" width="11.28515625" style="111" customWidth="1"/>
    <col min="1539" max="1539" width="11" style="111" customWidth="1"/>
    <col min="1540" max="1540" width="8.140625" style="111" customWidth="1"/>
    <col min="1541" max="1542" width="11.140625" style="111" customWidth="1"/>
    <col min="1543" max="1543" width="8.5703125" style="111" customWidth="1"/>
    <col min="1544" max="1544" width="9.140625" style="111" customWidth="1"/>
    <col min="1545" max="1545" width="8.85546875" style="111" customWidth="1"/>
    <col min="1546" max="1546" width="8" style="111" customWidth="1"/>
    <col min="1547" max="1548" width="10.85546875" style="111" customWidth="1"/>
    <col min="1549" max="1549" width="8" style="111" customWidth="1"/>
    <col min="1550" max="1792" width="9.140625" style="111"/>
    <col min="1793" max="1793" width="20.28515625" style="111" customWidth="1"/>
    <col min="1794" max="1794" width="11.28515625" style="111" customWidth="1"/>
    <col min="1795" max="1795" width="11" style="111" customWidth="1"/>
    <col min="1796" max="1796" width="8.140625" style="111" customWidth="1"/>
    <col min="1797" max="1798" width="11.140625" style="111" customWidth="1"/>
    <col min="1799" max="1799" width="8.5703125" style="111" customWidth="1"/>
    <col min="1800" max="1800" width="9.140625" style="111" customWidth="1"/>
    <col min="1801" max="1801" width="8.85546875" style="111" customWidth="1"/>
    <col min="1802" max="1802" width="8" style="111" customWidth="1"/>
    <col min="1803" max="1804" width="10.85546875" style="111" customWidth="1"/>
    <col min="1805" max="1805" width="8" style="111" customWidth="1"/>
    <col min="1806" max="2048" width="9.140625" style="111"/>
    <col min="2049" max="2049" width="20.28515625" style="111" customWidth="1"/>
    <col min="2050" max="2050" width="11.28515625" style="111" customWidth="1"/>
    <col min="2051" max="2051" width="11" style="111" customWidth="1"/>
    <col min="2052" max="2052" width="8.140625" style="111" customWidth="1"/>
    <col min="2053" max="2054" width="11.140625" style="111" customWidth="1"/>
    <col min="2055" max="2055" width="8.5703125" style="111" customWidth="1"/>
    <col min="2056" max="2056" width="9.140625" style="111" customWidth="1"/>
    <col min="2057" max="2057" width="8.85546875" style="111" customWidth="1"/>
    <col min="2058" max="2058" width="8" style="111" customWidth="1"/>
    <col min="2059" max="2060" width="10.85546875" style="111" customWidth="1"/>
    <col min="2061" max="2061" width="8" style="111" customWidth="1"/>
    <col min="2062" max="2304" width="9.140625" style="111"/>
    <col min="2305" max="2305" width="20.28515625" style="111" customWidth="1"/>
    <col min="2306" max="2306" width="11.28515625" style="111" customWidth="1"/>
    <col min="2307" max="2307" width="11" style="111" customWidth="1"/>
    <col min="2308" max="2308" width="8.140625" style="111" customWidth="1"/>
    <col min="2309" max="2310" width="11.140625" style="111" customWidth="1"/>
    <col min="2311" max="2311" width="8.5703125" style="111" customWidth="1"/>
    <col min="2312" max="2312" width="9.140625" style="111" customWidth="1"/>
    <col min="2313" max="2313" width="8.85546875" style="111" customWidth="1"/>
    <col min="2314" max="2314" width="8" style="111" customWidth="1"/>
    <col min="2315" max="2316" width="10.85546875" style="111" customWidth="1"/>
    <col min="2317" max="2317" width="8" style="111" customWidth="1"/>
    <col min="2318" max="2560" width="9.140625" style="111"/>
    <col min="2561" max="2561" width="20.28515625" style="111" customWidth="1"/>
    <col min="2562" max="2562" width="11.28515625" style="111" customWidth="1"/>
    <col min="2563" max="2563" width="11" style="111" customWidth="1"/>
    <col min="2564" max="2564" width="8.140625" style="111" customWidth="1"/>
    <col min="2565" max="2566" width="11.140625" style="111" customWidth="1"/>
    <col min="2567" max="2567" width="8.5703125" style="111" customWidth="1"/>
    <col min="2568" max="2568" width="9.140625" style="111" customWidth="1"/>
    <col min="2569" max="2569" width="8.85546875" style="111" customWidth="1"/>
    <col min="2570" max="2570" width="8" style="111" customWidth="1"/>
    <col min="2571" max="2572" width="10.85546875" style="111" customWidth="1"/>
    <col min="2573" max="2573" width="8" style="111" customWidth="1"/>
    <col min="2574" max="2816" width="9.140625" style="111"/>
    <col min="2817" max="2817" width="20.28515625" style="111" customWidth="1"/>
    <col min="2818" max="2818" width="11.28515625" style="111" customWidth="1"/>
    <col min="2819" max="2819" width="11" style="111" customWidth="1"/>
    <col min="2820" max="2820" width="8.140625" style="111" customWidth="1"/>
    <col min="2821" max="2822" width="11.140625" style="111" customWidth="1"/>
    <col min="2823" max="2823" width="8.5703125" style="111" customWidth="1"/>
    <col min="2824" max="2824" width="9.140625" style="111" customWidth="1"/>
    <col min="2825" max="2825" width="8.85546875" style="111" customWidth="1"/>
    <col min="2826" max="2826" width="8" style="111" customWidth="1"/>
    <col min="2827" max="2828" width="10.85546875" style="111" customWidth="1"/>
    <col min="2829" max="2829" width="8" style="111" customWidth="1"/>
    <col min="2830" max="3072" width="9.140625" style="111"/>
    <col min="3073" max="3073" width="20.28515625" style="111" customWidth="1"/>
    <col min="3074" max="3074" width="11.28515625" style="111" customWidth="1"/>
    <col min="3075" max="3075" width="11" style="111" customWidth="1"/>
    <col min="3076" max="3076" width="8.140625" style="111" customWidth="1"/>
    <col min="3077" max="3078" width="11.140625" style="111" customWidth="1"/>
    <col min="3079" max="3079" width="8.5703125" style="111" customWidth="1"/>
    <col min="3080" max="3080" width="9.140625" style="111" customWidth="1"/>
    <col min="3081" max="3081" width="8.85546875" style="111" customWidth="1"/>
    <col min="3082" max="3082" width="8" style="111" customWidth="1"/>
    <col min="3083" max="3084" width="10.85546875" style="111" customWidth="1"/>
    <col min="3085" max="3085" width="8" style="111" customWidth="1"/>
    <col min="3086" max="3328" width="9.140625" style="111"/>
    <col min="3329" max="3329" width="20.28515625" style="111" customWidth="1"/>
    <col min="3330" max="3330" width="11.28515625" style="111" customWidth="1"/>
    <col min="3331" max="3331" width="11" style="111" customWidth="1"/>
    <col min="3332" max="3332" width="8.140625" style="111" customWidth="1"/>
    <col min="3333" max="3334" width="11.140625" style="111" customWidth="1"/>
    <col min="3335" max="3335" width="8.5703125" style="111" customWidth="1"/>
    <col min="3336" max="3336" width="9.140625" style="111" customWidth="1"/>
    <col min="3337" max="3337" width="8.85546875" style="111" customWidth="1"/>
    <col min="3338" max="3338" width="8" style="111" customWidth="1"/>
    <col min="3339" max="3340" width="10.85546875" style="111" customWidth="1"/>
    <col min="3341" max="3341" width="8" style="111" customWidth="1"/>
    <col min="3342" max="3584" width="9.140625" style="111"/>
    <col min="3585" max="3585" width="20.28515625" style="111" customWidth="1"/>
    <col min="3586" max="3586" width="11.28515625" style="111" customWidth="1"/>
    <col min="3587" max="3587" width="11" style="111" customWidth="1"/>
    <col min="3588" max="3588" width="8.140625" style="111" customWidth="1"/>
    <col min="3589" max="3590" width="11.140625" style="111" customWidth="1"/>
    <col min="3591" max="3591" width="8.5703125" style="111" customWidth="1"/>
    <col min="3592" max="3592" width="9.140625" style="111" customWidth="1"/>
    <col min="3593" max="3593" width="8.85546875" style="111" customWidth="1"/>
    <col min="3594" max="3594" width="8" style="111" customWidth="1"/>
    <col min="3595" max="3596" width="10.85546875" style="111" customWidth="1"/>
    <col min="3597" max="3597" width="8" style="111" customWidth="1"/>
    <col min="3598" max="3840" width="9.140625" style="111"/>
    <col min="3841" max="3841" width="20.28515625" style="111" customWidth="1"/>
    <col min="3842" max="3842" width="11.28515625" style="111" customWidth="1"/>
    <col min="3843" max="3843" width="11" style="111" customWidth="1"/>
    <col min="3844" max="3844" width="8.140625" style="111" customWidth="1"/>
    <col min="3845" max="3846" width="11.140625" style="111" customWidth="1"/>
    <col min="3847" max="3847" width="8.5703125" style="111" customWidth="1"/>
    <col min="3848" max="3848" width="9.140625" style="111" customWidth="1"/>
    <col min="3849" max="3849" width="8.85546875" style="111" customWidth="1"/>
    <col min="3850" max="3850" width="8" style="111" customWidth="1"/>
    <col min="3851" max="3852" width="10.85546875" style="111" customWidth="1"/>
    <col min="3853" max="3853" width="8" style="111" customWidth="1"/>
    <col min="3854" max="4096" width="9.140625" style="111"/>
    <col min="4097" max="4097" width="20.28515625" style="111" customWidth="1"/>
    <col min="4098" max="4098" width="11.28515625" style="111" customWidth="1"/>
    <col min="4099" max="4099" width="11" style="111" customWidth="1"/>
    <col min="4100" max="4100" width="8.140625" style="111" customWidth="1"/>
    <col min="4101" max="4102" width="11.140625" style="111" customWidth="1"/>
    <col min="4103" max="4103" width="8.5703125" style="111" customWidth="1"/>
    <col min="4104" max="4104" width="9.140625" style="111" customWidth="1"/>
    <col min="4105" max="4105" width="8.85546875" style="111" customWidth="1"/>
    <col min="4106" max="4106" width="8" style="111" customWidth="1"/>
    <col min="4107" max="4108" width="10.85546875" style="111" customWidth="1"/>
    <col min="4109" max="4109" width="8" style="111" customWidth="1"/>
    <col min="4110" max="4352" width="9.140625" style="111"/>
    <col min="4353" max="4353" width="20.28515625" style="111" customWidth="1"/>
    <col min="4354" max="4354" width="11.28515625" style="111" customWidth="1"/>
    <col min="4355" max="4355" width="11" style="111" customWidth="1"/>
    <col min="4356" max="4356" width="8.140625" style="111" customWidth="1"/>
    <col min="4357" max="4358" width="11.140625" style="111" customWidth="1"/>
    <col min="4359" max="4359" width="8.5703125" style="111" customWidth="1"/>
    <col min="4360" max="4360" width="9.140625" style="111" customWidth="1"/>
    <col min="4361" max="4361" width="8.85546875" style="111" customWidth="1"/>
    <col min="4362" max="4362" width="8" style="111" customWidth="1"/>
    <col min="4363" max="4364" width="10.85546875" style="111" customWidth="1"/>
    <col min="4365" max="4365" width="8" style="111" customWidth="1"/>
    <col min="4366" max="4608" width="9.140625" style="111"/>
    <col min="4609" max="4609" width="20.28515625" style="111" customWidth="1"/>
    <col min="4610" max="4610" width="11.28515625" style="111" customWidth="1"/>
    <col min="4611" max="4611" width="11" style="111" customWidth="1"/>
    <col min="4612" max="4612" width="8.140625" style="111" customWidth="1"/>
    <col min="4613" max="4614" width="11.140625" style="111" customWidth="1"/>
    <col min="4615" max="4615" width="8.5703125" style="111" customWidth="1"/>
    <col min="4616" max="4616" width="9.140625" style="111" customWidth="1"/>
    <col min="4617" max="4617" width="8.85546875" style="111" customWidth="1"/>
    <col min="4618" max="4618" width="8" style="111" customWidth="1"/>
    <col min="4619" max="4620" width="10.85546875" style="111" customWidth="1"/>
    <col min="4621" max="4621" width="8" style="111" customWidth="1"/>
    <col min="4622" max="4864" width="9.140625" style="111"/>
    <col min="4865" max="4865" width="20.28515625" style="111" customWidth="1"/>
    <col min="4866" max="4866" width="11.28515625" style="111" customWidth="1"/>
    <col min="4867" max="4867" width="11" style="111" customWidth="1"/>
    <col min="4868" max="4868" width="8.140625" style="111" customWidth="1"/>
    <col min="4869" max="4870" width="11.140625" style="111" customWidth="1"/>
    <col min="4871" max="4871" width="8.5703125" style="111" customWidth="1"/>
    <col min="4872" max="4872" width="9.140625" style="111" customWidth="1"/>
    <col min="4873" max="4873" width="8.85546875" style="111" customWidth="1"/>
    <col min="4874" max="4874" width="8" style="111" customWidth="1"/>
    <col min="4875" max="4876" width="10.85546875" style="111" customWidth="1"/>
    <col min="4877" max="4877" width="8" style="111" customWidth="1"/>
    <col min="4878" max="5120" width="9.140625" style="111"/>
    <col min="5121" max="5121" width="20.28515625" style="111" customWidth="1"/>
    <col min="5122" max="5122" width="11.28515625" style="111" customWidth="1"/>
    <col min="5123" max="5123" width="11" style="111" customWidth="1"/>
    <col min="5124" max="5124" width="8.140625" style="111" customWidth="1"/>
    <col min="5125" max="5126" width="11.140625" style="111" customWidth="1"/>
    <col min="5127" max="5127" width="8.5703125" style="111" customWidth="1"/>
    <col min="5128" max="5128" width="9.140625" style="111" customWidth="1"/>
    <col min="5129" max="5129" width="8.85546875" style="111" customWidth="1"/>
    <col min="5130" max="5130" width="8" style="111" customWidth="1"/>
    <col min="5131" max="5132" width="10.85546875" style="111" customWidth="1"/>
    <col min="5133" max="5133" width="8" style="111" customWidth="1"/>
    <col min="5134" max="5376" width="9.140625" style="111"/>
    <col min="5377" max="5377" width="20.28515625" style="111" customWidth="1"/>
    <col min="5378" max="5378" width="11.28515625" style="111" customWidth="1"/>
    <col min="5379" max="5379" width="11" style="111" customWidth="1"/>
    <col min="5380" max="5380" width="8.140625" style="111" customWidth="1"/>
    <col min="5381" max="5382" width="11.140625" style="111" customWidth="1"/>
    <col min="5383" max="5383" width="8.5703125" style="111" customWidth="1"/>
    <col min="5384" max="5384" width="9.140625" style="111" customWidth="1"/>
    <col min="5385" max="5385" width="8.85546875" style="111" customWidth="1"/>
    <col min="5386" max="5386" width="8" style="111" customWidth="1"/>
    <col min="5387" max="5388" width="10.85546875" style="111" customWidth="1"/>
    <col min="5389" max="5389" width="8" style="111" customWidth="1"/>
    <col min="5390" max="5632" width="9.140625" style="111"/>
    <col min="5633" max="5633" width="20.28515625" style="111" customWidth="1"/>
    <col min="5634" max="5634" width="11.28515625" style="111" customWidth="1"/>
    <col min="5635" max="5635" width="11" style="111" customWidth="1"/>
    <col min="5636" max="5636" width="8.140625" style="111" customWidth="1"/>
    <col min="5637" max="5638" width="11.140625" style="111" customWidth="1"/>
    <col min="5639" max="5639" width="8.5703125" style="111" customWidth="1"/>
    <col min="5640" max="5640" width="9.140625" style="111" customWidth="1"/>
    <col min="5641" max="5641" width="8.85546875" style="111" customWidth="1"/>
    <col min="5642" max="5642" width="8" style="111" customWidth="1"/>
    <col min="5643" max="5644" width="10.85546875" style="111" customWidth="1"/>
    <col min="5645" max="5645" width="8" style="111" customWidth="1"/>
    <col min="5646" max="5888" width="9.140625" style="111"/>
    <col min="5889" max="5889" width="20.28515625" style="111" customWidth="1"/>
    <col min="5890" max="5890" width="11.28515625" style="111" customWidth="1"/>
    <col min="5891" max="5891" width="11" style="111" customWidth="1"/>
    <col min="5892" max="5892" width="8.140625" style="111" customWidth="1"/>
    <col min="5893" max="5894" width="11.140625" style="111" customWidth="1"/>
    <col min="5895" max="5895" width="8.5703125" style="111" customWidth="1"/>
    <col min="5896" max="5896" width="9.140625" style="111" customWidth="1"/>
    <col min="5897" max="5897" width="8.85546875" style="111" customWidth="1"/>
    <col min="5898" max="5898" width="8" style="111" customWidth="1"/>
    <col min="5899" max="5900" width="10.85546875" style="111" customWidth="1"/>
    <col min="5901" max="5901" width="8" style="111" customWidth="1"/>
    <col min="5902" max="6144" width="9.140625" style="111"/>
    <col min="6145" max="6145" width="20.28515625" style="111" customWidth="1"/>
    <col min="6146" max="6146" width="11.28515625" style="111" customWidth="1"/>
    <col min="6147" max="6147" width="11" style="111" customWidth="1"/>
    <col min="6148" max="6148" width="8.140625" style="111" customWidth="1"/>
    <col min="6149" max="6150" width="11.140625" style="111" customWidth="1"/>
    <col min="6151" max="6151" width="8.5703125" style="111" customWidth="1"/>
    <col min="6152" max="6152" width="9.140625" style="111" customWidth="1"/>
    <col min="6153" max="6153" width="8.85546875" style="111" customWidth="1"/>
    <col min="6154" max="6154" width="8" style="111" customWidth="1"/>
    <col min="6155" max="6156" width="10.85546875" style="111" customWidth="1"/>
    <col min="6157" max="6157" width="8" style="111" customWidth="1"/>
    <col min="6158" max="6400" width="9.140625" style="111"/>
    <col min="6401" max="6401" width="20.28515625" style="111" customWidth="1"/>
    <col min="6402" max="6402" width="11.28515625" style="111" customWidth="1"/>
    <col min="6403" max="6403" width="11" style="111" customWidth="1"/>
    <col min="6404" max="6404" width="8.140625" style="111" customWidth="1"/>
    <col min="6405" max="6406" width="11.140625" style="111" customWidth="1"/>
    <col min="6407" max="6407" width="8.5703125" style="111" customWidth="1"/>
    <col min="6408" max="6408" width="9.140625" style="111" customWidth="1"/>
    <col min="6409" max="6409" width="8.85546875" style="111" customWidth="1"/>
    <col min="6410" max="6410" width="8" style="111" customWidth="1"/>
    <col min="6411" max="6412" width="10.85546875" style="111" customWidth="1"/>
    <col min="6413" max="6413" width="8" style="111" customWidth="1"/>
    <col min="6414" max="6656" width="9.140625" style="111"/>
    <col min="6657" max="6657" width="20.28515625" style="111" customWidth="1"/>
    <col min="6658" max="6658" width="11.28515625" style="111" customWidth="1"/>
    <col min="6659" max="6659" width="11" style="111" customWidth="1"/>
    <col min="6660" max="6660" width="8.140625" style="111" customWidth="1"/>
    <col min="6661" max="6662" width="11.140625" style="111" customWidth="1"/>
    <col min="6663" max="6663" width="8.5703125" style="111" customWidth="1"/>
    <col min="6664" max="6664" width="9.140625" style="111" customWidth="1"/>
    <col min="6665" max="6665" width="8.85546875" style="111" customWidth="1"/>
    <col min="6666" max="6666" width="8" style="111" customWidth="1"/>
    <col min="6667" max="6668" width="10.85546875" style="111" customWidth="1"/>
    <col min="6669" max="6669" width="8" style="111" customWidth="1"/>
    <col min="6670" max="6912" width="9.140625" style="111"/>
    <col min="6913" max="6913" width="20.28515625" style="111" customWidth="1"/>
    <col min="6914" max="6914" width="11.28515625" style="111" customWidth="1"/>
    <col min="6915" max="6915" width="11" style="111" customWidth="1"/>
    <col min="6916" max="6916" width="8.140625" style="111" customWidth="1"/>
    <col min="6917" max="6918" width="11.140625" style="111" customWidth="1"/>
    <col min="6919" max="6919" width="8.5703125" style="111" customWidth="1"/>
    <col min="6920" max="6920" width="9.140625" style="111" customWidth="1"/>
    <col min="6921" max="6921" width="8.85546875" style="111" customWidth="1"/>
    <col min="6922" max="6922" width="8" style="111" customWidth="1"/>
    <col min="6923" max="6924" width="10.85546875" style="111" customWidth="1"/>
    <col min="6925" max="6925" width="8" style="111" customWidth="1"/>
    <col min="6926" max="7168" width="9.140625" style="111"/>
    <col min="7169" max="7169" width="20.28515625" style="111" customWidth="1"/>
    <col min="7170" max="7170" width="11.28515625" style="111" customWidth="1"/>
    <col min="7171" max="7171" width="11" style="111" customWidth="1"/>
    <col min="7172" max="7172" width="8.140625" style="111" customWidth="1"/>
    <col min="7173" max="7174" width="11.140625" style="111" customWidth="1"/>
    <col min="7175" max="7175" width="8.5703125" style="111" customWidth="1"/>
    <col min="7176" max="7176" width="9.140625" style="111" customWidth="1"/>
    <col min="7177" max="7177" width="8.85546875" style="111" customWidth="1"/>
    <col min="7178" max="7178" width="8" style="111" customWidth="1"/>
    <col min="7179" max="7180" width="10.85546875" style="111" customWidth="1"/>
    <col min="7181" max="7181" width="8" style="111" customWidth="1"/>
    <col min="7182" max="7424" width="9.140625" style="111"/>
    <col min="7425" max="7425" width="20.28515625" style="111" customWidth="1"/>
    <col min="7426" max="7426" width="11.28515625" style="111" customWidth="1"/>
    <col min="7427" max="7427" width="11" style="111" customWidth="1"/>
    <col min="7428" max="7428" width="8.140625" style="111" customWidth="1"/>
    <col min="7429" max="7430" width="11.140625" style="111" customWidth="1"/>
    <col min="7431" max="7431" width="8.5703125" style="111" customWidth="1"/>
    <col min="7432" max="7432" width="9.140625" style="111" customWidth="1"/>
    <col min="7433" max="7433" width="8.85546875" style="111" customWidth="1"/>
    <col min="7434" max="7434" width="8" style="111" customWidth="1"/>
    <col min="7435" max="7436" width="10.85546875" style="111" customWidth="1"/>
    <col min="7437" max="7437" width="8" style="111" customWidth="1"/>
    <col min="7438" max="7680" width="9.140625" style="111"/>
    <col min="7681" max="7681" width="20.28515625" style="111" customWidth="1"/>
    <col min="7682" max="7682" width="11.28515625" style="111" customWidth="1"/>
    <col min="7683" max="7683" width="11" style="111" customWidth="1"/>
    <col min="7684" max="7684" width="8.140625" style="111" customWidth="1"/>
    <col min="7685" max="7686" width="11.140625" style="111" customWidth="1"/>
    <col min="7687" max="7687" width="8.5703125" style="111" customWidth="1"/>
    <col min="7688" max="7688" width="9.140625" style="111" customWidth="1"/>
    <col min="7689" max="7689" width="8.85546875" style="111" customWidth="1"/>
    <col min="7690" max="7690" width="8" style="111" customWidth="1"/>
    <col min="7691" max="7692" width="10.85546875" style="111" customWidth="1"/>
    <col min="7693" max="7693" width="8" style="111" customWidth="1"/>
    <col min="7694" max="7936" width="9.140625" style="111"/>
    <col min="7937" max="7937" width="20.28515625" style="111" customWidth="1"/>
    <col min="7938" max="7938" width="11.28515625" style="111" customWidth="1"/>
    <col min="7939" max="7939" width="11" style="111" customWidth="1"/>
    <col min="7940" max="7940" width="8.140625" style="111" customWidth="1"/>
    <col min="7941" max="7942" width="11.140625" style="111" customWidth="1"/>
    <col min="7943" max="7943" width="8.5703125" style="111" customWidth="1"/>
    <col min="7944" max="7944" width="9.140625" style="111" customWidth="1"/>
    <col min="7945" max="7945" width="8.85546875" style="111" customWidth="1"/>
    <col min="7946" max="7946" width="8" style="111" customWidth="1"/>
    <col min="7947" max="7948" width="10.85546875" style="111" customWidth="1"/>
    <col min="7949" max="7949" width="8" style="111" customWidth="1"/>
    <col min="7950" max="8192" width="9.140625" style="111"/>
    <col min="8193" max="8193" width="20.28515625" style="111" customWidth="1"/>
    <col min="8194" max="8194" width="11.28515625" style="111" customWidth="1"/>
    <col min="8195" max="8195" width="11" style="111" customWidth="1"/>
    <col min="8196" max="8196" width="8.140625" style="111" customWidth="1"/>
    <col min="8197" max="8198" width="11.140625" style="111" customWidth="1"/>
    <col min="8199" max="8199" width="8.5703125" style="111" customWidth="1"/>
    <col min="8200" max="8200" width="9.140625" style="111" customWidth="1"/>
    <col min="8201" max="8201" width="8.85546875" style="111" customWidth="1"/>
    <col min="8202" max="8202" width="8" style="111" customWidth="1"/>
    <col min="8203" max="8204" width="10.85546875" style="111" customWidth="1"/>
    <col min="8205" max="8205" width="8" style="111" customWidth="1"/>
    <col min="8206" max="8448" width="9.140625" style="111"/>
    <col min="8449" max="8449" width="20.28515625" style="111" customWidth="1"/>
    <col min="8450" max="8450" width="11.28515625" style="111" customWidth="1"/>
    <col min="8451" max="8451" width="11" style="111" customWidth="1"/>
    <col min="8452" max="8452" width="8.140625" style="111" customWidth="1"/>
    <col min="8453" max="8454" width="11.140625" style="111" customWidth="1"/>
    <col min="8455" max="8455" width="8.5703125" style="111" customWidth="1"/>
    <col min="8456" max="8456" width="9.140625" style="111" customWidth="1"/>
    <col min="8457" max="8457" width="8.85546875" style="111" customWidth="1"/>
    <col min="8458" max="8458" width="8" style="111" customWidth="1"/>
    <col min="8459" max="8460" width="10.85546875" style="111" customWidth="1"/>
    <col min="8461" max="8461" width="8" style="111" customWidth="1"/>
    <col min="8462" max="8704" width="9.140625" style="111"/>
    <col min="8705" max="8705" width="20.28515625" style="111" customWidth="1"/>
    <col min="8706" max="8706" width="11.28515625" style="111" customWidth="1"/>
    <col min="8707" max="8707" width="11" style="111" customWidth="1"/>
    <col min="8708" max="8708" width="8.140625" style="111" customWidth="1"/>
    <col min="8709" max="8710" width="11.140625" style="111" customWidth="1"/>
    <col min="8711" max="8711" width="8.5703125" style="111" customWidth="1"/>
    <col min="8712" max="8712" width="9.140625" style="111" customWidth="1"/>
    <col min="8713" max="8713" width="8.85546875" style="111" customWidth="1"/>
    <col min="8714" max="8714" width="8" style="111" customWidth="1"/>
    <col min="8715" max="8716" width="10.85546875" style="111" customWidth="1"/>
    <col min="8717" max="8717" width="8" style="111" customWidth="1"/>
    <col min="8718" max="8960" width="9.140625" style="111"/>
    <col min="8961" max="8961" width="20.28515625" style="111" customWidth="1"/>
    <col min="8962" max="8962" width="11.28515625" style="111" customWidth="1"/>
    <col min="8963" max="8963" width="11" style="111" customWidth="1"/>
    <col min="8964" max="8964" width="8.140625" style="111" customWidth="1"/>
    <col min="8965" max="8966" width="11.140625" style="111" customWidth="1"/>
    <col min="8967" max="8967" width="8.5703125" style="111" customWidth="1"/>
    <col min="8968" max="8968" width="9.140625" style="111" customWidth="1"/>
    <col min="8969" max="8969" width="8.85546875" style="111" customWidth="1"/>
    <col min="8970" max="8970" width="8" style="111" customWidth="1"/>
    <col min="8971" max="8972" width="10.85546875" style="111" customWidth="1"/>
    <col min="8973" max="8973" width="8" style="111" customWidth="1"/>
    <col min="8974" max="9216" width="9.140625" style="111"/>
    <col min="9217" max="9217" width="20.28515625" style="111" customWidth="1"/>
    <col min="9218" max="9218" width="11.28515625" style="111" customWidth="1"/>
    <col min="9219" max="9219" width="11" style="111" customWidth="1"/>
    <col min="9220" max="9220" width="8.140625" style="111" customWidth="1"/>
    <col min="9221" max="9222" width="11.140625" style="111" customWidth="1"/>
    <col min="9223" max="9223" width="8.5703125" style="111" customWidth="1"/>
    <col min="9224" max="9224" width="9.140625" style="111" customWidth="1"/>
    <col min="9225" max="9225" width="8.85546875" style="111" customWidth="1"/>
    <col min="9226" max="9226" width="8" style="111" customWidth="1"/>
    <col min="9227" max="9228" width="10.85546875" style="111" customWidth="1"/>
    <col min="9229" max="9229" width="8" style="111" customWidth="1"/>
    <col min="9230" max="9472" width="9.140625" style="111"/>
    <col min="9473" max="9473" width="20.28515625" style="111" customWidth="1"/>
    <col min="9474" max="9474" width="11.28515625" style="111" customWidth="1"/>
    <col min="9475" max="9475" width="11" style="111" customWidth="1"/>
    <col min="9476" max="9476" width="8.140625" style="111" customWidth="1"/>
    <col min="9477" max="9478" width="11.140625" style="111" customWidth="1"/>
    <col min="9479" max="9479" width="8.5703125" style="111" customWidth="1"/>
    <col min="9480" max="9480" width="9.140625" style="111" customWidth="1"/>
    <col min="9481" max="9481" width="8.85546875" style="111" customWidth="1"/>
    <col min="9482" max="9482" width="8" style="111" customWidth="1"/>
    <col min="9483" max="9484" width="10.85546875" style="111" customWidth="1"/>
    <col min="9485" max="9485" width="8" style="111" customWidth="1"/>
    <col min="9486" max="9728" width="9.140625" style="111"/>
    <col min="9729" max="9729" width="20.28515625" style="111" customWidth="1"/>
    <col min="9730" max="9730" width="11.28515625" style="111" customWidth="1"/>
    <col min="9731" max="9731" width="11" style="111" customWidth="1"/>
    <col min="9732" max="9732" width="8.140625" style="111" customWidth="1"/>
    <col min="9733" max="9734" width="11.140625" style="111" customWidth="1"/>
    <col min="9735" max="9735" width="8.5703125" style="111" customWidth="1"/>
    <col min="9736" max="9736" width="9.140625" style="111" customWidth="1"/>
    <col min="9737" max="9737" width="8.85546875" style="111" customWidth="1"/>
    <col min="9738" max="9738" width="8" style="111" customWidth="1"/>
    <col min="9739" max="9740" width="10.85546875" style="111" customWidth="1"/>
    <col min="9741" max="9741" width="8" style="111" customWidth="1"/>
    <col min="9742" max="9984" width="9.140625" style="111"/>
    <col min="9985" max="9985" width="20.28515625" style="111" customWidth="1"/>
    <col min="9986" max="9986" width="11.28515625" style="111" customWidth="1"/>
    <col min="9987" max="9987" width="11" style="111" customWidth="1"/>
    <col min="9988" max="9988" width="8.140625" style="111" customWidth="1"/>
    <col min="9989" max="9990" width="11.140625" style="111" customWidth="1"/>
    <col min="9991" max="9991" width="8.5703125" style="111" customWidth="1"/>
    <col min="9992" max="9992" width="9.140625" style="111" customWidth="1"/>
    <col min="9993" max="9993" width="8.85546875" style="111" customWidth="1"/>
    <col min="9994" max="9994" width="8" style="111" customWidth="1"/>
    <col min="9995" max="9996" width="10.85546875" style="111" customWidth="1"/>
    <col min="9997" max="9997" width="8" style="111" customWidth="1"/>
    <col min="9998" max="10240" width="9.140625" style="111"/>
    <col min="10241" max="10241" width="20.28515625" style="111" customWidth="1"/>
    <col min="10242" max="10242" width="11.28515625" style="111" customWidth="1"/>
    <col min="10243" max="10243" width="11" style="111" customWidth="1"/>
    <col min="10244" max="10244" width="8.140625" style="111" customWidth="1"/>
    <col min="10245" max="10246" width="11.140625" style="111" customWidth="1"/>
    <col min="10247" max="10247" width="8.5703125" style="111" customWidth="1"/>
    <col min="10248" max="10248" width="9.140625" style="111" customWidth="1"/>
    <col min="10249" max="10249" width="8.85546875" style="111" customWidth="1"/>
    <col min="10250" max="10250" width="8" style="111" customWidth="1"/>
    <col min="10251" max="10252" width="10.85546875" style="111" customWidth="1"/>
    <col min="10253" max="10253" width="8" style="111" customWidth="1"/>
    <col min="10254" max="10496" width="9.140625" style="111"/>
    <col min="10497" max="10497" width="20.28515625" style="111" customWidth="1"/>
    <col min="10498" max="10498" width="11.28515625" style="111" customWidth="1"/>
    <col min="10499" max="10499" width="11" style="111" customWidth="1"/>
    <col min="10500" max="10500" width="8.140625" style="111" customWidth="1"/>
    <col min="10501" max="10502" width="11.140625" style="111" customWidth="1"/>
    <col min="10503" max="10503" width="8.5703125" style="111" customWidth="1"/>
    <col min="10504" max="10504" width="9.140625" style="111" customWidth="1"/>
    <col min="10505" max="10505" width="8.85546875" style="111" customWidth="1"/>
    <col min="10506" max="10506" width="8" style="111" customWidth="1"/>
    <col min="10507" max="10508" width="10.85546875" style="111" customWidth="1"/>
    <col min="10509" max="10509" width="8" style="111" customWidth="1"/>
    <col min="10510" max="10752" width="9.140625" style="111"/>
    <col min="10753" max="10753" width="20.28515625" style="111" customWidth="1"/>
    <col min="10754" max="10754" width="11.28515625" style="111" customWidth="1"/>
    <col min="10755" max="10755" width="11" style="111" customWidth="1"/>
    <col min="10756" max="10756" width="8.140625" style="111" customWidth="1"/>
    <col min="10757" max="10758" width="11.140625" style="111" customWidth="1"/>
    <col min="10759" max="10759" width="8.5703125" style="111" customWidth="1"/>
    <col min="10760" max="10760" width="9.140625" style="111" customWidth="1"/>
    <col min="10761" max="10761" width="8.85546875" style="111" customWidth="1"/>
    <col min="10762" max="10762" width="8" style="111" customWidth="1"/>
    <col min="10763" max="10764" width="10.85546875" style="111" customWidth="1"/>
    <col min="10765" max="10765" width="8" style="111" customWidth="1"/>
    <col min="10766" max="11008" width="9.140625" style="111"/>
    <col min="11009" max="11009" width="20.28515625" style="111" customWidth="1"/>
    <col min="11010" max="11010" width="11.28515625" style="111" customWidth="1"/>
    <col min="11011" max="11011" width="11" style="111" customWidth="1"/>
    <col min="11012" max="11012" width="8.140625" style="111" customWidth="1"/>
    <col min="11013" max="11014" width="11.140625" style="111" customWidth="1"/>
    <col min="11015" max="11015" width="8.5703125" style="111" customWidth="1"/>
    <col min="11016" max="11016" width="9.140625" style="111" customWidth="1"/>
    <col min="11017" max="11017" width="8.85546875" style="111" customWidth="1"/>
    <col min="11018" max="11018" width="8" style="111" customWidth="1"/>
    <col min="11019" max="11020" width="10.85546875" style="111" customWidth="1"/>
    <col min="11021" max="11021" width="8" style="111" customWidth="1"/>
    <col min="11022" max="11264" width="9.140625" style="111"/>
    <col min="11265" max="11265" width="20.28515625" style="111" customWidth="1"/>
    <col min="11266" max="11266" width="11.28515625" style="111" customWidth="1"/>
    <col min="11267" max="11267" width="11" style="111" customWidth="1"/>
    <col min="11268" max="11268" width="8.140625" style="111" customWidth="1"/>
    <col min="11269" max="11270" width="11.140625" style="111" customWidth="1"/>
    <col min="11271" max="11271" width="8.5703125" style="111" customWidth="1"/>
    <col min="11272" max="11272" width="9.140625" style="111" customWidth="1"/>
    <col min="11273" max="11273" width="8.85546875" style="111" customWidth="1"/>
    <col min="11274" max="11274" width="8" style="111" customWidth="1"/>
    <col min="11275" max="11276" width="10.85546875" style="111" customWidth="1"/>
    <col min="11277" max="11277" width="8" style="111" customWidth="1"/>
    <col min="11278" max="11520" width="9.140625" style="111"/>
    <col min="11521" max="11521" width="20.28515625" style="111" customWidth="1"/>
    <col min="11522" max="11522" width="11.28515625" style="111" customWidth="1"/>
    <col min="11523" max="11523" width="11" style="111" customWidth="1"/>
    <col min="11524" max="11524" width="8.140625" style="111" customWidth="1"/>
    <col min="11525" max="11526" width="11.140625" style="111" customWidth="1"/>
    <col min="11527" max="11527" width="8.5703125" style="111" customWidth="1"/>
    <col min="11528" max="11528" width="9.140625" style="111" customWidth="1"/>
    <col min="11529" max="11529" width="8.85546875" style="111" customWidth="1"/>
    <col min="11530" max="11530" width="8" style="111" customWidth="1"/>
    <col min="11531" max="11532" width="10.85546875" style="111" customWidth="1"/>
    <col min="11533" max="11533" width="8" style="111" customWidth="1"/>
    <col min="11534" max="11776" width="9.140625" style="111"/>
    <col min="11777" max="11777" width="20.28515625" style="111" customWidth="1"/>
    <col min="11778" max="11778" width="11.28515625" style="111" customWidth="1"/>
    <col min="11779" max="11779" width="11" style="111" customWidth="1"/>
    <col min="11780" max="11780" width="8.140625" style="111" customWidth="1"/>
    <col min="11781" max="11782" width="11.140625" style="111" customWidth="1"/>
    <col min="11783" max="11783" width="8.5703125" style="111" customWidth="1"/>
    <col min="11784" max="11784" width="9.140625" style="111" customWidth="1"/>
    <col min="11785" max="11785" width="8.85546875" style="111" customWidth="1"/>
    <col min="11786" max="11786" width="8" style="111" customWidth="1"/>
    <col min="11787" max="11788" width="10.85546875" style="111" customWidth="1"/>
    <col min="11789" max="11789" width="8" style="111" customWidth="1"/>
    <col min="11790" max="12032" width="9.140625" style="111"/>
    <col min="12033" max="12033" width="20.28515625" style="111" customWidth="1"/>
    <col min="12034" max="12034" width="11.28515625" style="111" customWidth="1"/>
    <col min="12035" max="12035" width="11" style="111" customWidth="1"/>
    <col min="12036" max="12036" width="8.140625" style="111" customWidth="1"/>
    <col min="12037" max="12038" width="11.140625" style="111" customWidth="1"/>
    <col min="12039" max="12039" width="8.5703125" style="111" customWidth="1"/>
    <col min="12040" max="12040" width="9.140625" style="111" customWidth="1"/>
    <col min="12041" max="12041" width="8.85546875" style="111" customWidth="1"/>
    <col min="12042" max="12042" width="8" style="111" customWidth="1"/>
    <col min="12043" max="12044" width="10.85546875" style="111" customWidth="1"/>
    <col min="12045" max="12045" width="8" style="111" customWidth="1"/>
    <col min="12046" max="12288" width="9.140625" style="111"/>
    <col min="12289" max="12289" width="20.28515625" style="111" customWidth="1"/>
    <col min="12290" max="12290" width="11.28515625" style="111" customWidth="1"/>
    <col min="12291" max="12291" width="11" style="111" customWidth="1"/>
    <col min="12292" max="12292" width="8.140625" style="111" customWidth="1"/>
    <col min="12293" max="12294" width="11.140625" style="111" customWidth="1"/>
    <col min="12295" max="12295" width="8.5703125" style="111" customWidth="1"/>
    <col min="12296" max="12296" width="9.140625" style="111" customWidth="1"/>
    <col min="12297" max="12297" width="8.85546875" style="111" customWidth="1"/>
    <col min="12298" max="12298" width="8" style="111" customWidth="1"/>
    <col min="12299" max="12300" width="10.85546875" style="111" customWidth="1"/>
    <col min="12301" max="12301" width="8" style="111" customWidth="1"/>
    <col min="12302" max="12544" width="9.140625" style="111"/>
    <col min="12545" max="12545" width="20.28515625" style="111" customWidth="1"/>
    <col min="12546" max="12546" width="11.28515625" style="111" customWidth="1"/>
    <col min="12547" max="12547" width="11" style="111" customWidth="1"/>
    <col min="12548" max="12548" width="8.140625" style="111" customWidth="1"/>
    <col min="12549" max="12550" width="11.140625" style="111" customWidth="1"/>
    <col min="12551" max="12551" width="8.5703125" style="111" customWidth="1"/>
    <col min="12552" max="12552" width="9.140625" style="111" customWidth="1"/>
    <col min="12553" max="12553" width="8.85546875" style="111" customWidth="1"/>
    <col min="12554" max="12554" width="8" style="111" customWidth="1"/>
    <col min="12555" max="12556" width="10.85546875" style="111" customWidth="1"/>
    <col min="12557" max="12557" width="8" style="111" customWidth="1"/>
    <col min="12558" max="12800" width="9.140625" style="111"/>
    <col min="12801" max="12801" width="20.28515625" style="111" customWidth="1"/>
    <col min="12802" max="12802" width="11.28515625" style="111" customWidth="1"/>
    <col min="12803" max="12803" width="11" style="111" customWidth="1"/>
    <col min="12804" max="12804" width="8.140625" style="111" customWidth="1"/>
    <col min="12805" max="12806" width="11.140625" style="111" customWidth="1"/>
    <col min="12807" max="12807" width="8.5703125" style="111" customWidth="1"/>
    <col min="12808" max="12808" width="9.140625" style="111" customWidth="1"/>
    <col min="12809" max="12809" width="8.85546875" style="111" customWidth="1"/>
    <col min="12810" max="12810" width="8" style="111" customWidth="1"/>
    <col min="12811" max="12812" width="10.85546875" style="111" customWidth="1"/>
    <col min="12813" max="12813" width="8" style="111" customWidth="1"/>
    <col min="12814" max="13056" width="9.140625" style="111"/>
    <col min="13057" max="13057" width="20.28515625" style="111" customWidth="1"/>
    <col min="13058" max="13058" width="11.28515625" style="111" customWidth="1"/>
    <col min="13059" max="13059" width="11" style="111" customWidth="1"/>
    <col min="13060" max="13060" width="8.140625" style="111" customWidth="1"/>
    <col min="13061" max="13062" width="11.140625" style="111" customWidth="1"/>
    <col min="13063" max="13063" width="8.5703125" style="111" customWidth="1"/>
    <col min="13064" max="13064" width="9.140625" style="111" customWidth="1"/>
    <col min="13065" max="13065" width="8.85546875" style="111" customWidth="1"/>
    <col min="13066" max="13066" width="8" style="111" customWidth="1"/>
    <col min="13067" max="13068" width="10.85546875" style="111" customWidth="1"/>
    <col min="13069" max="13069" width="8" style="111" customWidth="1"/>
    <col min="13070" max="13312" width="9.140625" style="111"/>
    <col min="13313" max="13313" width="20.28515625" style="111" customWidth="1"/>
    <col min="13314" max="13314" width="11.28515625" style="111" customWidth="1"/>
    <col min="13315" max="13315" width="11" style="111" customWidth="1"/>
    <col min="13316" max="13316" width="8.140625" style="111" customWidth="1"/>
    <col min="13317" max="13318" width="11.140625" style="111" customWidth="1"/>
    <col min="13319" max="13319" width="8.5703125" style="111" customWidth="1"/>
    <col min="13320" max="13320" width="9.140625" style="111" customWidth="1"/>
    <col min="13321" max="13321" width="8.85546875" style="111" customWidth="1"/>
    <col min="13322" max="13322" width="8" style="111" customWidth="1"/>
    <col min="13323" max="13324" width="10.85546875" style="111" customWidth="1"/>
    <col min="13325" max="13325" width="8" style="111" customWidth="1"/>
    <col min="13326" max="13568" width="9.140625" style="111"/>
    <col min="13569" max="13569" width="20.28515625" style="111" customWidth="1"/>
    <col min="13570" max="13570" width="11.28515625" style="111" customWidth="1"/>
    <col min="13571" max="13571" width="11" style="111" customWidth="1"/>
    <col min="13572" max="13572" width="8.140625" style="111" customWidth="1"/>
    <col min="13573" max="13574" width="11.140625" style="111" customWidth="1"/>
    <col min="13575" max="13575" width="8.5703125" style="111" customWidth="1"/>
    <col min="13576" max="13576" width="9.140625" style="111" customWidth="1"/>
    <col min="13577" max="13577" width="8.85546875" style="111" customWidth="1"/>
    <col min="13578" max="13578" width="8" style="111" customWidth="1"/>
    <col min="13579" max="13580" width="10.85546875" style="111" customWidth="1"/>
    <col min="13581" max="13581" width="8" style="111" customWidth="1"/>
    <col min="13582" max="13824" width="9.140625" style="111"/>
    <col min="13825" max="13825" width="20.28515625" style="111" customWidth="1"/>
    <col min="13826" max="13826" width="11.28515625" style="111" customWidth="1"/>
    <col min="13827" max="13827" width="11" style="111" customWidth="1"/>
    <col min="13828" max="13828" width="8.140625" style="111" customWidth="1"/>
    <col min="13829" max="13830" width="11.140625" style="111" customWidth="1"/>
    <col min="13831" max="13831" width="8.5703125" style="111" customWidth="1"/>
    <col min="13832" max="13832" width="9.140625" style="111" customWidth="1"/>
    <col min="13833" max="13833" width="8.85546875" style="111" customWidth="1"/>
    <col min="13834" max="13834" width="8" style="111" customWidth="1"/>
    <col min="13835" max="13836" width="10.85546875" style="111" customWidth="1"/>
    <col min="13837" max="13837" width="8" style="111" customWidth="1"/>
    <col min="13838" max="14080" width="9.140625" style="111"/>
    <col min="14081" max="14081" width="20.28515625" style="111" customWidth="1"/>
    <col min="14082" max="14082" width="11.28515625" style="111" customWidth="1"/>
    <col min="14083" max="14083" width="11" style="111" customWidth="1"/>
    <col min="14084" max="14084" width="8.140625" style="111" customWidth="1"/>
    <col min="14085" max="14086" width="11.140625" style="111" customWidth="1"/>
    <col min="14087" max="14087" width="8.5703125" style="111" customWidth="1"/>
    <col min="14088" max="14088" width="9.140625" style="111" customWidth="1"/>
    <col min="14089" max="14089" width="8.85546875" style="111" customWidth="1"/>
    <col min="14090" max="14090" width="8" style="111" customWidth="1"/>
    <col min="14091" max="14092" width="10.85546875" style="111" customWidth="1"/>
    <col min="14093" max="14093" width="8" style="111" customWidth="1"/>
    <col min="14094" max="14336" width="9.140625" style="111"/>
    <col min="14337" max="14337" width="20.28515625" style="111" customWidth="1"/>
    <col min="14338" max="14338" width="11.28515625" style="111" customWidth="1"/>
    <col min="14339" max="14339" width="11" style="111" customWidth="1"/>
    <col min="14340" max="14340" width="8.140625" style="111" customWidth="1"/>
    <col min="14341" max="14342" width="11.140625" style="111" customWidth="1"/>
    <col min="14343" max="14343" width="8.5703125" style="111" customWidth="1"/>
    <col min="14344" max="14344" width="9.140625" style="111" customWidth="1"/>
    <col min="14345" max="14345" width="8.85546875" style="111" customWidth="1"/>
    <col min="14346" max="14346" width="8" style="111" customWidth="1"/>
    <col min="14347" max="14348" width="10.85546875" style="111" customWidth="1"/>
    <col min="14349" max="14349" width="8" style="111" customWidth="1"/>
    <col min="14350" max="14592" width="9.140625" style="111"/>
    <col min="14593" max="14593" width="20.28515625" style="111" customWidth="1"/>
    <col min="14594" max="14594" width="11.28515625" style="111" customWidth="1"/>
    <col min="14595" max="14595" width="11" style="111" customWidth="1"/>
    <col min="14596" max="14596" width="8.140625" style="111" customWidth="1"/>
    <col min="14597" max="14598" width="11.140625" style="111" customWidth="1"/>
    <col min="14599" max="14599" width="8.5703125" style="111" customWidth="1"/>
    <col min="14600" max="14600" width="9.140625" style="111" customWidth="1"/>
    <col min="14601" max="14601" width="8.85546875" style="111" customWidth="1"/>
    <col min="14602" max="14602" width="8" style="111" customWidth="1"/>
    <col min="14603" max="14604" width="10.85546875" style="111" customWidth="1"/>
    <col min="14605" max="14605" width="8" style="111" customWidth="1"/>
    <col min="14606" max="14848" width="9.140625" style="111"/>
    <col min="14849" max="14849" width="20.28515625" style="111" customWidth="1"/>
    <col min="14850" max="14850" width="11.28515625" style="111" customWidth="1"/>
    <col min="14851" max="14851" width="11" style="111" customWidth="1"/>
    <col min="14852" max="14852" width="8.140625" style="111" customWidth="1"/>
    <col min="14853" max="14854" width="11.140625" style="111" customWidth="1"/>
    <col min="14855" max="14855" width="8.5703125" style="111" customWidth="1"/>
    <col min="14856" max="14856" width="9.140625" style="111" customWidth="1"/>
    <col min="14857" max="14857" width="8.85546875" style="111" customWidth="1"/>
    <col min="14858" max="14858" width="8" style="111" customWidth="1"/>
    <col min="14859" max="14860" width="10.85546875" style="111" customWidth="1"/>
    <col min="14861" max="14861" width="8" style="111" customWidth="1"/>
    <col min="14862" max="15104" width="9.140625" style="111"/>
    <col min="15105" max="15105" width="20.28515625" style="111" customWidth="1"/>
    <col min="15106" max="15106" width="11.28515625" style="111" customWidth="1"/>
    <col min="15107" max="15107" width="11" style="111" customWidth="1"/>
    <col min="15108" max="15108" width="8.140625" style="111" customWidth="1"/>
    <col min="15109" max="15110" width="11.140625" style="111" customWidth="1"/>
    <col min="15111" max="15111" width="8.5703125" style="111" customWidth="1"/>
    <col min="15112" max="15112" width="9.140625" style="111" customWidth="1"/>
    <col min="15113" max="15113" width="8.85546875" style="111" customWidth="1"/>
    <col min="15114" max="15114" width="8" style="111" customWidth="1"/>
    <col min="15115" max="15116" width="10.85546875" style="111" customWidth="1"/>
    <col min="15117" max="15117" width="8" style="111" customWidth="1"/>
    <col min="15118" max="15360" width="9.140625" style="111"/>
    <col min="15361" max="15361" width="20.28515625" style="111" customWidth="1"/>
    <col min="15362" max="15362" width="11.28515625" style="111" customWidth="1"/>
    <col min="15363" max="15363" width="11" style="111" customWidth="1"/>
    <col min="15364" max="15364" width="8.140625" style="111" customWidth="1"/>
    <col min="15365" max="15366" width="11.140625" style="111" customWidth="1"/>
    <col min="15367" max="15367" width="8.5703125" style="111" customWidth="1"/>
    <col min="15368" max="15368" width="9.140625" style="111" customWidth="1"/>
    <col min="15369" max="15369" width="8.85546875" style="111" customWidth="1"/>
    <col min="15370" max="15370" width="8" style="111" customWidth="1"/>
    <col min="15371" max="15372" width="10.85546875" style="111" customWidth="1"/>
    <col min="15373" max="15373" width="8" style="111" customWidth="1"/>
    <col min="15374" max="15616" width="9.140625" style="111"/>
    <col min="15617" max="15617" width="20.28515625" style="111" customWidth="1"/>
    <col min="15618" max="15618" width="11.28515625" style="111" customWidth="1"/>
    <col min="15619" max="15619" width="11" style="111" customWidth="1"/>
    <col min="15620" max="15620" width="8.140625" style="111" customWidth="1"/>
    <col min="15621" max="15622" width="11.140625" style="111" customWidth="1"/>
    <col min="15623" max="15623" width="8.5703125" style="111" customWidth="1"/>
    <col min="15624" max="15624" width="9.140625" style="111" customWidth="1"/>
    <col min="15625" max="15625" width="8.85546875" style="111" customWidth="1"/>
    <col min="15626" max="15626" width="8" style="111" customWidth="1"/>
    <col min="15627" max="15628" width="10.85546875" style="111" customWidth="1"/>
    <col min="15629" max="15629" width="8" style="111" customWidth="1"/>
    <col min="15630" max="15872" width="9.140625" style="111"/>
    <col min="15873" max="15873" width="20.28515625" style="111" customWidth="1"/>
    <col min="15874" max="15874" width="11.28515625" style="111" customWidth="1"/>
    <col min="15875" max="15875" width="11" style="111" customWidth="1"/>
    <col min="15876" max="15876" width="8.140625" style="111" customWidth="1"/>
    <col min="15877" max="15878" width="11.140625" style="111" customWidth="1"/>
    <col min="15879" max="15879" width="8.5703125" style="111" customWidth="1"/>
    <col min="15880" max="15880" width="9.140625" style="111" customWidth="1"/>
    <col min="15881" max="15881" width="8.85546875" style="111" customWidth="1"/>
    <col min="15882" max="15882" width="8" style="111" customWidth="1"/>
    <col min="15883" max="15884" width="10.85546875" style="111" customWidth="1"/>
    <col min="15885" max="15885" width="8" style="111" customWidth="1"/>
    <col min="15886" max="16128" width="9.140625" style="111"/>
    <col min="16129" max="16129" width="20.28515625" style="111" customWidth="1"/>
    <col min="16130" max="16130" width="11.28515625" style="111" customWidth="1"/>
    <col min="16131" max="16131" width="11" style="111" customWidth="1"/>
    <col min="16132" max="16132" width="8.140625" style="111" customWidth="1"/>
    <col min="16133" max="16134" width="11.140625" style="111" customWidth="1"/>
    <col min="16135" max="16135" width="8.5703125" style="111" customWidth="1"/>
    <col min="16136" max="16136" width="9.140625" style="111" customWidth="1"/>
    <col min="16137" max="16137" width="8.85546875" style="111" customWidth="1"/>
    <col min="16138" max="16138" width="8" style="111" customWidth="1"/>
    <col min="16139" max="16140" width="10.85546875" style="111" customWidth="1"/>
    <col min="16141" max="16141" width="8" style="111" customWidth="1"/>
    <col min="16142" max="16384" width="9.140625" style="111"/>
  </cols>
  <sheetData>
    <row r="1" spans="1:26" ht="27" customHeight="1" x14ac:dyDescent="0.2">
      <c r="A1" s="365" t="s">
        <v>119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26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P2" s="113" t="s">
        <v>120</v>
      </c>
    </row>
    <row r="3" spans="1:26" ht="15" customHeight="1" x14ac:dyDescent="0.2">
      <c r="A3" s="353"/>
      <c r="B3" s="351" t="s">
        <v>197</v>
      </c>
      <c r="C3" s="351"/>
      <c r="D3" s="351"/>
      <c r="E3" s="352" t="s">
        <v>79</v>
      </c>
      <c r="F3" s="354"/>
      <c r="G3" s="354"/>
      <c r="H3" s="354"/>
      <c r="I3" s="354"/>
      <c r="J3" s="354"/>
      <c r="K3" s="345" t="s">
        <v>239</v>
      </c>
      <c r="L3" s="346"/>
      <c r="M3" s="347"/>
      <c r="N3" s="351" t="s">
        <v>80</v>
      </c>
      <c r="O3" s="351"/>
      <c r="P3" s="352"/>
      <c r="Q3" s="114"/>
    </row>
    <row r="4" spans="1:26" ht="36" customHeight="1" x14ac:dyDescent="0.2">
      <c r="A4" s="353"/>
      <c r="B4" s="351"/>
      <c r="C4" s="351"/>
      <c r="D4" s="351"/>
      <c r="E4" s="351" t="s">
        <v>78</v>
      </c>
      <c r="F4" s="351"/>
      <c r="G4" s="351"/>
      <c r="H4" s="351" t="s">
        <v>77</v>
      </c>
      <c r="I4" s="351"/>
      <c r="J4" s="351"/>
      <c r="K4" s="348"/>
      <c r="L4" s="349"/>
      <c r="M4" s="350"/>
      <c r="N4" s="351"/>
      <c r="O4" s="351"/>
      <c r="P4" s="352"/>
      <c r="Q4" s="114"/>
    </row>
    <row r="5" spans="1:26" ht="42.75" customHeight="1" x14ac:dyDescent="0.2">
      <c r="A5" s="353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114"/>
    </row>
    <row r="6" spans="1:26" x14ac:dyDescent="0.2">
      <c r="A6" s="74" t="s">
        <v>84</v>
      </c>
      <c r="B6" s="76">
        <f>SUM(B7:B26)</f>
        <v>604341.5</v>
      </c>
      <c r="C6" s="76">
        <f>SUM(C7:C26)</f>
        <v>611376.69999999984</v>
      </c>
      <c r="D6" s="76">
        <f>B6/C6*100</f>
        <v>98.849285555043252</v>
      </c>
      <c r="E6" s="76">
        <f>SUM(E7:E26)</f>
        <v>601589.49999999988</v>
      </c>
      <c r="F6" s="76">
        <f>SUM(F7:F26)</f>
        <v>608692.19999999995</v>
      </c>
      <c r="G6" s="76">
        <f>E6/F6*100</f>
        <v>98.833121239273297</v>
      </c>
      <c r="H6" s="76">
        <f>SUM(H7:H26)</f>
        <v>2751.9999999999991</v>
      </c>
      <c r="I6" s="76">
        <f>SUM(I7:I26)</f>
        <v>2684.4999999999991</v>
      </c>
      <c r="J6" s="76">
        <f>H6/I6*100</f>
        <v>102.51443471782456</v>
      </c>
      <c r="K6" s="76">
        <f>SUM(K7:K26)</f>
        <v>59646.8</v>
      </c>
      <c r="L6" s="76">
        <f>SUM(L7:L26)</f>
        <v>62049.1</v>
      </c>
      <c r="M6" s="76">
        <f>K6/L6*100</f>
        <v>96.128388647055317</v>
      </c>
      <c r="N6" s="76">
        <f>SUM(N7:N26)</f>
        <v>663988.30000000005</v>
      </c>
      <c r="O6" s="76">
        <f>SUM(O7:O26)</f>
        <v>673425.79999999993</v>
      </c>
      <c r="P6" s="76">
        <f>N6/O6*100</f>
        <v>98.598583541052349</v>
      </c>
      <c r="Q6" s="77"/>
      <c r="R6" s="77"/>
      <c r="S6" s="77"/>
      <c r="T6" s="77"/>
      <c r="U6" s="77"/>
      <c r="V6" s="77"/>
      <c r="W6" s="77"/>
      <c r="X6" s="77"/>
      <c r="Y6" s="77"/>
      <c r="Z6" s="77"/>
    </row>
    <row r="7" spans="1:26" x14ac:dyDescent="0.2">
      <c r="A7" s="79" t="s">
        <v>85</v>
      </c>
      <c r="B7" s="76">
        <f>E7+H7</f>
        <v>564</v>
      </c>
      <c r="C7" s="76">
        <f>F7+I7</f>
        <v>713.6</v>
      </c>
      <c r="D7" s="76">
        <f t="shared" ref="D7:D26" si="0">B7/C7*100</f>
        <v>79.035874439461878</v>
      </c>
      <c r="E7" s="76">
        <v>471.4</v>
      </c>
      <c r="F7" s="76">
        <v>621</v>
      </c>
      <c r="G7" s="76">
        <f t="shared" ref="G7:G26" si="1">E7/F7*100</f>
        <v>75.909822866344598</v>
      </c>
      <c r="H7" s="76">
        <v>92.6</v>
      </c>
      <c r="I7" s="76">
        <v>92.6</v>
      </c>
      <c r="J7" s="76">
        <f t="shared" ref="J7:J23" si="2">H7/I7*100</f>
        <v>100</v>
      </c>
      <c r="K7" s="76">
        <v>4702.6000000000004</v>
      </c>
      <c r="L7" s="76">
        <v>4835.5</v>
      </c>
      <c r="M7" s="76">
        <f t="shared" ref="M7:M26" si="3">K7/L7*100</f>
        <v>97.25157687932996</v>
      </c>
      <c r="N7" s="103">
        <f>K7+B7</f>
        <v>5266.6</v>
      </c>
      <c r="O7" s="103">
        <f>L7+C7</f>
        <v>5549.1</v>
      </c>
      <c r="P7" s="76">
        <f t="shared" ref="P7:P26" si="4">N7/O7*100</f>
        <v>94.909084356021694</v>
      </c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x14ac:dyDescent="0.2">
      <c r="A8" s="80" t="s">
        <v>86</v>
      </c>
      <c r="B8" s="76">
        <f t="shared" ref="B8:B23" si="5">E8+H8</f>
        <v>91084.099999999991</v>
      </c>
      <c r="C8" s="76">
        <f t="shared" ref="C8:C23" si="6">F8+I8</f>
        <v>105594.4</v>
      </c>
      <c r="D8" s="76">
        <f t="shared" si="0"/>
        <v>86.258456887865265</v>
      </c>
      <c r="E8" s="76">
        <v>90880.7</v>
      </c>
      <c r="F8" s="76">
        <v>105373</v>
      </c>
      <c r="G8" s="76">
        <f t="shared" si="1"/>
        <v>86.246666603399348</v>
      </c>
      <c r="H8" s="76">
        <v>203.4</v>
      </c>
      <c r="I8" s="76">
        <v>221.4</v>
      </c>
      <c r="J8" s="76">
        <f t="shared" si="2"/>
        <v>91.869918699186996</v>
      </c>
      <c r="K8" s="76">
        <v>3942.9</v>
      </c>
      <c r="L8" s="76">
        <v>3639</v>
      </c>
      <c r="M8" s="76">
        <f t="shared" si="3"/>
        <v>108.35119538334708</v>
      </c>
      <c r="N8" s="103">
        <f t="shared" ref="N8:O26" si="7">K8+B8</f>
        <v>95026.999999999985</v>
      </c>
      <c r="O8" s="103">
        <f t="shared" si="7"/>
        <v>109233.4</v>
      </c>
      <c r="P8" s="76">
        <f t="shared" si="4"/>
        <v>86.994454077232774</v>
      </c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ht="13.5" customHeight="1" x14ac:dyDescent="0.2">
      <c r="A9" s="119" t="s">
        <v>87</v>
      </c>
      <c r="B9" s="118">
        <f t="shared" si="5"/>
        <v>24055.5</v>
      </c>
      <c r="C9" s="76">
        <f t="shared" si="6"/>
        <v>27858.3</v>
      </c>
      <c r="D9" s="76">
        <f t="shared" si="0"/>
        <v>86.349490098103615</v>
      </c>
      <c r="E9" s="118">
        <v>23923</v>
      </c>
      <c r="F9" s="118">
        <v>27808</v>
      </c>
      <c r="G9" s="76">
        <f t="shared" si="1"/>
        <v>86.029200230149598</v>
      </c>
      <c r="H9" s="118">
        <v>132.5</v>
      </c>
      <c r="I9" s="118">
        <v>50.3</v>
      </c>
      <c r="J9" s="76">
        <f t="shared" si="2"/>
        <v>263.41948310139168</v>
      </c>
      <c r="K9" s="118">
        <v>8143.7</v>
      </c>
      <c r="L9" s="118">
        <v>8494.2999999999993</v>
      </c>
      <c r="M9" s="76">
        <f t="shared" si="3"/>
        <v>95.872526282330512</v>
      </c>
      <c r="N9" s="103">
        <f t="shared" si="7"/>
        <v>32199.200000000001</v>
      </c>
      <c r="O9" s="103">
        <f t="shared" si="7"/>
        <v>36352.6</v>
      </c>
      <c r="P9" s="76">
        <f t="shared" si="4"/>
        <v>88.574682416113291</v>
      </c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6" x14ac:dyDescent="0.2">
      <c r="A10" s="80" t="s">
        <v>88</v>
      </c>
      <c r="B10" s="76">
        <f t="shared" si="5"/>
        <v>82054</v>
      </c>
      <c r="C10" s="76">
        <f t="shared" si="6"/>
        <v>72145.3</v>
      </c>
      <c r="D10" s="76">
        <f t="shared" si="0"/>
        <v>113.73436661847687</v>
      </c>
      <c r="E10" s="76">
        <v>80929.399999999994</v>
      </c>
      <c r="F10" s="76">
        <v>71028.5</v>
      </c>
      <c r="G10" s="76">
        <f t="shared" si="1"/>
        <v>113.93933421091533</v>
      </c>
      <c r="H10" s="76">
        <v>1124.5999999999999</v>
      </c>
      <c r="I10" s="76">
        <v>1116.8</v>
      </c>
      <c r="J10" s="76">
        <f t="shared" si="2"/>
        <v>100.69842406876791</v>
      </c>
      <c r="K10" s="76">
        <v>2039.8</v>
      </c>
      <c r="L10" s="76">
        <v>2025.7</v>
      </c>
      <c r="M10" s="76">
        <f t="shared" si="3"/>
        <v>100.69605568445475</v>
      </c>
      <c r="N10" s="103">
        <f t="shared" si="7"/>
        <v>84093.8</v>
      </c>
      <c r="O10" s="103">
        <f t="shared" si="7"/>
        <v>74171</v>
      </c>
      <c r="P10" s="76">
        <f t="shared" si="4"/>
        <v>113.37827452778041</v>
      </c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x14ac:dyDescent="0.2">
      <c r="A11" s="80" t="s">
        <v>89</v>
      </c>
      <c r="B11" s="76">
        <f t="shared" si="5"/>
        <v>3242.1</v>
      </c>
      <c r="C11" s="76">
        <f t="shared" si="6"/>
        <v>1571.1999999999998</v>
      </c>
      <c r="D11" s="76">
        <f t="shared" si="0"/>
        <v>206.34546843177191</v>
      </c>
      <c r="E11" s="76">
        <v>3225.2</v>
      </c>
      <c r="F11" s="76">
        <v>1555.6</v>
      </c>
      <c r="G11" s="76">
        <f t="shared" si="1"/>
        <v>207.32836204679867</v>
      </c>
      <c r="H11" s="76">
        <v>16.899999999999999</v>
      </c>
      <c r="I11" s="76">
        <v>15.6</v>
      </c>
      <c r="J11" s="76">
        <f t="shared" si="2"/>
        <v>108.33333333333333</v>
      </c>
      <c r="K11" s="76">
        <v>146</v>
      </c>
      <c r="L11" s="76">
        <v>132.5</v>
      </c>
      <c r="M11" s="76">
        <f t="shared" si="3"/>
        <v>110.18867924528301</v>
      </c>
      <c r="N11" s="103">
        <f t="shared" si="7"/>
        <v>3388.1</v>
      </c>
      <c r="O11" s="103">
        <f t="shared" si="7"/>
        <v>1703.6999999999998</v>
      </c>
      <c r="P11" s="76">
        <f t="shared" si="4"/>
        <v>198.86717145037272</v>
      </c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x14ac:dyDescent="0.2">
      <c r="A12" s="80" t="s">
        <v>90</v>
      </c>
      <c r="B12" s="76">
        <f t="shared" si="5"/>
        <v>18604.400000000001</v>
      </c>
      <c r="C12" s="76">
        <f t="shared" si="6"/>
        <v>20567.3</v>
      </c>
      <c r="D12" s="76">
        <f t="shared" si="0"/>
        <v>90.456209614290657</v>
      </c>
      <c r="E12" s="76">
        <v>18536.2</v>
      </c>
      <c r="F12" s="76">
        <v>20501</v>
      </c>
      <c r="G12" s="76">
        <f t="shared" si="1"/>
        <v>90.416077264523693</v>
      </c>
      <c r="H12" s="76">
        <v>68.2</v>
      </c>
      <c r="I12" s="76">
        <v>66.3</v>
      </c>
      <c r="J12" s="76">
        <f t="shared" si="2"/>
        <v>102.86576168929112</v>
      </c>
      <c r="K12" s="76">
        <v>1728.4</v>
      </c>
      <c r="L12" s="76">
        <v>1724.5</v>
      </c>
      <c r="M12" s="76">
        <f t="shared" si="3"/>
        <v>100.22615250797332</v>
      </c>
      <c r="N12" s="103">
        <f t="shared" si="7"/>
        <v>20332.800000000003</v>
      </c>
      <c r="O12" s="103">
        <f t="shared" si="7"/>
        <v>22291.8</v>
      </c>
      <c r="P12" s="76">
        <f t="shared" si="4"/>
        <v>91.212015180469962</v>
      </c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x14ac:dyDescent="0.2">
      <c r="A13" s="80" t="s">
        <v>91</v>
      </c>
      <c r="B13" s="76">
        <f t="shared" si="5"/>
        <v>9507.7999999999993</v>
      </c>
      <c r="C13" s="76">
        <f t="shared" si="6"/>
        <v>9722.7999999999993</v>
      </c>
      <c r="D13" s="76">
        <f t="shared" si="0"/>
        <v>97.788702842802493</v>
      </c>
      <c r="E13" s="76">
        <v>9289</v>
      </c>
      <c r="F13" s="76">
        <v>9505</v>
      </c>
      <c r="G13" s="76">
        <f t="shared" si="1"/>
        <v>97.727511835875859</v>
      </c>
      <c r="H13" s="76">
        <v>218.8</v>
      </c>
      <c r="I13" s="76">
        <v>217.8</v>
      </c>
      <c r="J13" s="76">
        <f t="shared" si="2"/>
        <v>100.45913682277319</v>
      </c>
      <c r="K13" s="76">
        <v>4976.3999999999996</v>
      </c>
      <c r="L13" s="76">
        <v>4958.5</v>
      </c>
      <c r="M13" s="76">
        <f t="shared" si="3"/>
        <v>100.36099626903297</v>
      </c>
      <c r="N13" s="103">
        <f t="shared" si="7"/>
        <v>14484.199999999999</v>
      </c>
      <c r="O13" s="103">
        <f t="shared" si="7"/>
        <v>14681.3</v>
      </c>
      <c r="P13" s="76">
        <f t="shared" si="4"/>
        <v>98.657475836608484</v>
      </c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x14ac:dyDescent="0.2">
      <c r="A14" s="80" t="s">
        <v>92</v>
      </c>
      <c r="B14" s="76">
        <f t="shared" si="5"/>
        <v>44885.599999999999</v>
      </c>
      <c r="C14" s="76">
        <f t="shared" si="6"/>
        <v>50367.9</v>
      </c>
      <c r="D14" s="76">
        <f t="shared" si="0"/>
        <v>89.115488237548107</v>
      </c>
      <c r="E14" s="76">
        <v>44685</v>
      </c>
      <c r="F14" s="76">
        <v>50170.1</v>
      </c>
      <c r="G14" s="76">
        <f t="shared" si="1"/>
        <v>89.066994086119024</v>
      </c>
      <c r="H14" s="76">
        <v>200.6</v>
      </c>
      <c r="I14" s="76">
        <v>197.8</v>
      </c>
      <c r="J14" s="76">
        <f t="shared" si="2"/>
        <v>101.41557128412538</v>
      </c>
      <c r="K14" s="76">
        <v>7477.9</v>
      </c>
      <c r="L14" s="76">
        <v>7463.1</v>
      </c>
      <c r="M14" s="76">
        <f t="shared" si="3"/>
        <v>100.19830901368063</v>
      </c>
      <c r="N14" s="103">
        <f t="shared" si="7"/>
        <v>52363.5</v>
      </c>
      <c r="O14" s="103">
        <f t="shared" si="7"/>
        <v>57831</v>
      </c>
      <c r="P14" s="76">
        <f t="shared" si="4"/>
        <v>90.545728069720383</v>
      </c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x14ac:dyDescent="0.2">
      <c r="A15" s="80" t="s">
        <v>93</v>
      </c>
      <c r="B15" s="76">
        <f t="shared" si="5"/>
        <v>103459.5</v>
      </c>
      <c r="C15" s="76">
        <f t="shared" si="6"/>
        <v>102291.1</v>
      </c>
      <c r="D15" s="76">
        <f t="shared" si="0"/>
        <v>101.14223036021706</v>
      </c>
      <c r="E15" s="76">
        <v>103268.3</v>
      </c>
      <c r="F15" s="76">
        <v>102067.1</v>
      </c>
      <c r="G15" s="76">
        <f t="shared" si="1"/>
        <v>101.17687286108843</v>
      </c>
      <c r="H15" s="76">
        <v>191.2</v>
      </c>
      <c r="I15" s="76">
        <v>224</v>
      </c>
      <c r="J15" s="76">
        <f t="shared" si="2"/>
        <v>85.357142857142847</v>
      </c>
      <c r="K15" s="76">
        <v>1925.8</v>
      </c>
      <c r="L15" s="76">
        <v>1948.4</v>
      </c>
      <c r="M15" s="76">
        <f t="shared" si="3"/>
        <v>98.840073906795311</v>
      </c>
      <c r="N15" s="103">
        <f t="shared" si="7"/>
        <v>105385.3</v>
      </c>
      <c r="O15" s="103">
        <f t="shared" si="7"/>
        <v>104239.5</v>
      </c>
      <c r="P15" s="76">
        <f t="shared" si="4"/>
        <v>101.09919943975171</v>
      </c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4.25" customHeight="1" x14ac:dyDescent="0.2">
      <c r="A16" s="80" t="s">
        <v>94</v>
      </c>
      <c r="B16" s="76">
        <f t="shared" si="5"/>
        <v>65110.5</v>
      </c>
      <c r="C16" s="76">
        <f t="shared" si="6"/>
        <v>59403.6</v>
      </c>
      <c r="D16" s="76">
        <f t="shared" si="0"/>
        <v>109.6069935155445</v>
      </c>
      <c r="E16" s="76">
        <v>65103.4</v>
      </c>
      <c r="F16" s="76">
        <v>59396.9</v>
      </c>
      <c r="G16" s="76">
        <f t="shared" si="1"/>
        <v>109.60740375339452</v>
      </c>
      <c r="H16" s="76">
        <v>7.1</v>
      </c>
      <c r="I16" s="76">
        <v>6.7</v>
      </c>
      <c r="J16" s="76">
        <f t="shared" si="2"/>
        <v>105.97014925373134</v>
      </c>
      <c r="K16" s="76">
        <v>1482.7</v>
      </c>
      <c r="L16" s="76">
        <v>1438.6</v>
      </c>
      <c r="M16" s="76">
        <f t="shared" si="3"/>
        <v>103.06548032809677</v>
      </c>
      <c r="N16" s="103">
        <f t="shared" si="7"/>
        <v>66593.2</v>
      </c>
      <c r="O16" s="103">
        <f t="shared" si="7"/>
        <v>60842.2</v>
      </c>
      <c r="P16" s="76">
        <f t="shared" si="4"/>
        <v>109.45232092199164</v>
      </c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4.25" customHeight="1" x14ac:dyDescent="0.2">
      <c r="A17" s="80" t="s">
        <v>95</v>
      </c>
      <c r="B17" s="76">
        <f>H17</f>
        <v>17.100000000000001</v>
      </c>
      <c r="C17" s="76">
        <f>I17</f>
        <v>4.3</v>
      </c>
      <c r="D17" s="76">
        <f t="shared" si="0"/>
        <v>397.67441860465118</v>
      </c>
      <c r="E17" s="76" t="s">
        <v>202</v>
      </c>
      <c r="F17" s="76" t="s">
        <v>202</v>
      </c>
      <c r="G17" s="76" t="s">
        <v>202</v>
      </c>
      <c r="H17" s="76">
        <v>17.100000000000001</v>
      </c>
      <c r="I17" s="76">
        <v>4.3</v>
      </c>
      <c r="J17" s="76">
        <f t="shared" si="2"/>
        <v>397.67441860465118</v>
      </c>
      <c r="K17" s="76">
        <v>599.20000000000005</v>
      </c>
      <c r="L17" s="76">
        <v>621</v>
      </c>
      <c r="M17" s="76">
        <f t="shared" si="3"/>
        <v>96.489533011272144</v>
      </c>
      <c r="N17" s="103">
        <f t="shared" si="7"/>
        <v>616.30000000000007</v>
      </c>
      <c r="O17" s="103">
        <f t="shared" si="7"/>
        <v>625.29999999999995</v>
      </c>
      <c r="P17" s="76">
        <f t="shared" si="4"/>
        <v>98.56069086838319</v>
      </c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4.25" customHeight="1" x14ac:dyDescent="0.2">
      <c r="A18" s="80" t="s">
        <v>96</v>
      </c>
      <c r="B18" s="76">
        <f>H18</f>
        <v>11.1</v>
      </c>
      <c r="C18" s="76">
        <f>I18</f>
        <v>11.1</v>
      </c>
      <c r="D18" s="76">
        <f t="shared" si="0"/>
        <v>100</v>
      </c>
      <c r="E18" s="76" t="s">
        <v>202</v>
      </c>
      <c r="F18" s="76" t="s">
        <v>202</v>
      </c>
      <c r="G18" s="76" t="s">
        <v>202</v>
      </c>
      <c r="H18" s="76">
        <v>11.1</v>
      </c>
      <c r="I18" s="76">
        <v>11.1</v>
      </c>
      <c r="J18" s="76">
        <f t="shared" si="2"/>
        <v>100</v>
      </c>
      <c r="K18" s="76">
        <v>50.7</v>
      </c>
      <c r="L18" s="76">
        <v>50.7</v>
      </c>
      <c r="M18" s="76">
        <f t="shared" si="3"/>
        <v>100</v>
      </c>
      <c r="N18" s="103">
        <f t="shared" si="7"/>
        <v>61.800000000000004</v>
      </c>
      <c r="O18" s="103">
        <f t="shared" si="7"/>
        <v>61.800000000000004</v>
      </c>
      <c r="P18" s="76">
        <f t="shared" si="4"/>
        <v>100</v>
      </c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4.25" customHeight="1" x14ac:dyDescent="0.2">
      <c r="A19" s="80" t="s">
        <v>97</v>
      </c>
      <c r="B19" s="76">
        <f t="shared" si="5"/>
        <v>29423.4</v>
      </c>
      <c r="C19" s="76">
        <f t="shared" si="6"/>
        <v>28749.8</v>
      </c>
      <c r="D19" s="76">
        <f t="shared" si="0"/>
        <v>102.3429728206805</v>
      </c>
      <c r="E19" s="76">
        <v>29351</v>
      </c>
      <c r="F19" s="76">
        <v>28656</v>
      </c>
      <c r="G19" s="76">
        <f t="shared" si="1"/>
        <v>102.42532104969291</v>
      </c>
      <c r="H19" s="76">
        <v>72.400000000000006</v>
      </c>
      <c r="I19" s="76">
        <v>93.8</v>
      </c>
      <c r="J19" s="76">
        <f t="shared" si="2"/>
        <v>77.185501066098098</v>
      </c>
      <c r="K19" s="76">
        <v>1902</v>
      </c>
      <c r="L19" s="76">
        <v>2645</v>
      </c>
      <c r="M19" s="76">
        <f t="shared" si="3"/>
        <v>71.909262759924388</v>
      </c>
      <c r="N19" s="103">
        <f t="shared" si="7"/>
        <v>31325.4</v>
      </c>
      <c r="O19" s="103">
        <f t="shared" si="7"/>
        <v>31394.799999999999</v>
      </c>
      <c r="P19" s="76">
        <f t="shared" si="4"/>
        <v>99.778944283766748</v>
      </c>
      <c r="Q19" s="77"/>
      <c r="R19" s="77"/>
      <c r="S19" s="81"/>
      <c r="T19" s="81"/>
      <c r="U19" s="77"/>
      <c r="V19" s="77"/>
      <c r="W19" s="77"/>
      <c r="X19" s="77"/>
      <c r="Y19" s="77"/>
      <c r="Z19" s="77"/>
    </row>
    <row r="20" spans="1:26" ht="14.25" customHeight="1" x14ac:dyDescent="0.2">
      <c r="A20" s="80" t="s">
        <v>98</v>
      </c>
      <c r="B20" s="76">
        <f t="shared" si="5"/>
        <v>84049.599999999991</v>
      </c>
      <c r="C20" s="76">
        <f t="shared" si="6"/>
        <v>80281.399999999994</v>
      </c>
      <c r="D20" s="76">
        <f t="shared" si="0"/>
        <v>104.69373977035777</v>
      </c>
      <c r="E20" s="76">
        <v>84044.4</v>
      </c>
      <c r="F20" s="76">
        <v>80277.2</v>
      </c>
      <c r="G20" s="76">
        <f t="shared" si="1"/>
        <v>104.69273965708818</v>
      </c>
      <c r="H20" s="76">
        <v>5.2</v>
      </c>
      <c r="I20" s="76">
        <v>4.2</v>
      </c>
      <c r="J20" s="76">
        <f t="shared" si="2"/>
        <v>123.80952380952381</v>
      </c>
      <c r="K20" s="76">
        <v>2407.6999999999998</v>
      </c>
      <c r="L20" s="76">
        <v>2404.1999999999998</v>
      </c>
      <c r="M20" s="76">
        <f t="shared" si="3"/>
        <v>100.14557857083437</v>
      </c>
      <c r="N20" s="103">
        <f t="shared" si="7"/>
        <v>86457.299999999988</v>
      </c>
      <c r="O20" s="103">
        <f t="shared" si="7"/>
        <v>82685.599999999991</v>
      </c>
      <c r="P20" s="76">
        <f t="shared" si="4"/>
        <v>104.56149559294484</v>
      </c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4.25" customHeight="1" x14ac:dyDescent="0.2">
      <c r="A21" s="80" t="s">
        <v>99</v>
      </c>
      <c r="B21" s="76">
        <f t="shared" si="5"/>
        <v>17270.3</v>
      </c>
      <c r="C21" s="76">
        <f t="shared" si="6"/>
        <v>20482.699999999997</v>
      </c>
      <c r="D21" s="76">
        <f t="shared" si="0"/>
        <v>84.316520771187399</v>
      </c>
      <c r="E21" s="76">
        <v>16989.7</v>
      </c>
      <c r="F21" s="76">
        <v>20219.099999999999</v>
      </c>
      <c r="G21" s="76">
        <f t="shared" si="1"/>
        <v>84.027973549762365</v>
      </c>
      <c r="H21" s="76">
        <v>280.60000000000002</v>
      </c>
      <c r="I21" s="76">
        <v>263.60000000000002</v>
      </c>
      <c r="J21" s="76">
        <f t="shared" si="2"/>
        <v>106.44916540212444</v>
      </c>
      <c r="K21" s="76">
        <v>11915.2</v>
      </c>
      <c r="L21" s="76">
        <v>13575.4</v>
      </c>
      <c r="M21" s="76">
        <f t="shared" si="3"/>
        <v>87.770526098678502</v>
      </c>
      <c r="N21" s="103">
        <f t="shared" si="7"/>
        <v>29185.5</v>
      </c>
      <c r="O21" s="103">
        <f t="shared" si="7"/>
        <v>34058.1</v>
      </c>
      <c r="P21" s="76">
        <f t="shared" si="4"/>
        <v>85.693271204206937</v>
      </c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4.25" customHeight="1" x14ac:dyDescent="0.2">
      <c r="A22" s="79" t="s">
        <v>100</v>
      </c>
      <c r="B22" s="76">
        <f t="shared" si="5"/>
        <v>1878.4</v>
      </c>
      <c r="C22" s="76">
        <f t="shared" si="6"/>
        <v>2358.6</v>
      </c>
      <c r="D22" s="76">
        <f t="shared" si="0"/>
        <v>79.640464682438733</v>
      </c>
      <c r="E22" s="76">
        <v>1791.7</v>
      </c>
      <c r="F22" s="76">
        <v>2271.6</v>
      </c>
      <c r="G22" s="76">
        <f t="shared" si="1"/>
        <v>78.873921465046664</v>
      </c>
      <c r="H22" s="76">
        <v>86.7</v>
      </c>
      <c r="I22" s="76">
        <v>87</v>
      </c>
      <c r="J22" s="76">
        <f t="shared" si="2"/>
        <v>99.655172413793096</v>
      </c>
      <c r="K22" s="76">
        <v>723.7</v>
      </c>
      <c r="L22" s="76">
        <v>729.8</v>
      </c>
      <c r="M22" s="76">
        <f t="shared" si="3"/>
        <v>99.164154562893955</v>
      </c>
      <c r="N22" s="103">
        <f t="shared" si="7"/>
        <v>2602.1000000000004</v>
      </c>
      <c r="O22" s="103">
        <f t="shared" si="7"/>
        <v>3088.3999999999996</v>
      </c>
      <c r="P22" s="76">
        <f t="shared" si="4"/>
        <v>84.25398264473516</v>
      </c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14.25" customHeight="1" x14ac:dyDescent="0.2">
      <c r="A23" s="80" t="s">
        <v>101</v>
      </c>
      <c r="B23" s="76">
        <f t="shared" si="5"/>
        <v>1137.9000000000001</v>
      </c>
      <c r="C23" s="76">
        <f t="shared" si="6"/>
        <v>1070</v>
      </c>
      <c r="D23" s="76">
        <f t="shared" si="0"/>
        <v>106.34579439252336</v>
      </c>
      <c r="E23" s="76">
        <v>1114.9000000000001</v>
      </c>
      <c r="F23" s="76">
        <v>1058.8</v>
      </c>
      <c r="G23" s="76">
        <f t="shared" si="1"/>
        <v>105.2984510766906</v>
      </c>
      <c r="H23" s="76">
        <v>23</v>
      </c>
      <c r="I23" s="76">
        <v>11.2</v>
      </c>
      <c r="J23" s="76">
        <f t="shared" si="2"/>
        <v>205.35714285714289</v>
      </c>
      <c r="K23" s="76">
        <v>4833.3999999999996</v>
      </c>
      <c r="L23" s="76">
        <v>4704.6000000000004</v>
      </c>
      <c r="M23" s="76">
        <f t="shared" si="3"/>
        <v>102.73774603579473</v>
      </c>
      <c r="N23" s="103">
        <f t="shared" si="7"/>
        <v>5971.2999999999993</v>
      </c>
      <c r="O23" s="103">
        <f t="shared" si="7"/>
        <v>5774.6</v>
      </c>
      <c r="P23" s="76">
        <f t="shared" si="4"/>
        <v>103.40629654002007</v>
      </c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4.25" customHeight="1" x14ac:dyDescent="0.2">
      <c r="A24" s="80" t="s">
        <v>102</v>
      </c>
      <c r="B24" s="76" t="s">
        <v>202</v>
      </c>
      <c r="C24" s="76" t="s">
        <v>202</v>
      </c>
      <c r="D24" s="76" t="s">
        <v>202</v>
      </c>
      <c r="E24" s="76" t="s">
        <v>202</v>
      </c>
      <c r="F24" s="76" t="s">
        <v>202</v>
      </c>
      <c r="G24" s="76" t="s">
        <v>202</v>
      </c>
      <c r="H24" s="76" t="s">
        <v>202</v>
      </c>
      <c r="I24" s="76" t="s">
        <v>202</v>
      </c>
      <c r="J24" s="76" t="s">
        <v>202</v>
      </c>
      <c r="K24" s="76">
        <v>0.4</v>
      </c>
      <c r="L24" s="76">
        <v>0.4</v>
      </c>
      <c r="M24" s="76">
        <f>K24/L24*100</f>
        <v>100</v>
      </c>
      <c r="N24" s="103">
        <f>K24</f>
        <v>0.4</v>
      </c>
      <c r="O24" s="103">
        <f>L24</f>
        <v>0.4</v>
      </c>
      <c r="P24" s="76">
        <f>N24/O24*100</f>
        <v>100</v>
      </c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x14ac:dyDescent="0.2">
      <c r="A25" s="80" t="s">
        <v>103</v>
      </c>
      <c r="B25" s="76">
        <f>E25</f>
        <v>0.2</v>
      </c>
      <c r="C25" s="76">
        <f>F25</f>
        <v>0.2</v>
      </c>
      <c r="D25" s="76">
        <f t="shared" si="0"/>
        <v>100</v>
      </c>
      <c r="E25" s="76">
        <v>0.2</v>
      </c>
      <c r="F25" s="76">
        <v>0.2</v>
      </c>
      <c r="G25" s="76">
        <f t="shared" si="1"/>
        <v>100</v>
      </c>
      <c r="H25" s="76" t="s">
        <v>202</v>
      </c>
      <c r="I25" s="76" t="s">
        <v>202</v>
      </c>
      <c r="J25" s="76" t="s">
        <v>202</v>
      </c>
      <c r="K25" s="76">
        <v>33.9</v>
      </c>
      <c r="L25" s="76">
        <v>44</v>
      </c>
      <c r="M25" s="76">
        <f t="shared" si="3"/>
        <v>77.045454545454533</v>
      </c>
      <c r="N25" s="103">
        <f t="shared" si="7"/>
        <v>34.1</v>
      </c>
      <c r="O25" s="103">
        <f t="shared" si="7"/>
        <v>44.2</v>
      </c>
      <c r="P25" s="76">
        <f t="shared" si="4"/>
        <v>77.149321266968329</v>
      </c>
      <c r="Q25" s="77"/>
      <c r="R25" s="81"/>
      <c r="S25" s="81"/>
      <c r="T25" s="81"/>
      <c r="U25" s="81"/>
      <c r="V25" s="81"/>
      <c r="W25" s="81"/>
      <c r="X25" s="77"/>
      <c r="Y25" s="77"/>
      <c r="Z25" s="77"/>
    </row>
    <row r="26" spans="1:26" x14ac:dyDescent="0.2">
      <c r="A26" s="82" t="s">
        <v>104</v>
      </c>
      <c r="B26" s="84">
        <f>E26</f>
        <v>27986</v>
      </c>
      <c r="C26" s="84">
        <f>F26</f>
        <v>28183.1</v>
      </c>
      <c r="D26" s="84">
        <f t="shared" si="0"/>
        <v>99.300644712611458</v>
      </c>
      <c r="E26" s="84">
        <v>27986</v>
      </c>
      <c r="F26" s="84">
        <v>28183.1</v>
      </c>
      <c r="G26" s="84">
        <f t="shared" si="1"/>
        <v>99.300644712611458</v>
      </c>
      <c r="H26" s="84" t="s">
        <v>202</v>
      </c>
      <c r="I26" s="84" t="s">
        <v>202</v>
      </c>
      <c r="J26" s="84" t="s">
        <v>202</v>
      </c>
      <c r="K26" s="84">
        <v>614.4</v>
      </c>
      <c r="L26" s="84">
        <v>613.9</v>
      </c>
      <c r="M26" s="84">
        <f t="shared" si="3"/>
        <v>100.08144648965629</v>
      </c>
      <c r="N26" s="84">
        <f t="shared" si="7"/>
        <v>28600.400000000001</v>
      </c>
      <c r="O26" s="84">
        <f t="shared" si="7"/>
        <v>28797</v>
      </c>
      <c r="P26" s="84">
        <f t="shared" si="4"/>
        <v>99.317289995485652</v>
      </c>
      <c r="Q26" s="77"/>
      <c r="R26" s="77"/>
      <c r="S26" s="77"/>
      <c r="T26" s="77"/>
      <c r="U26" s="81"/>
      <c r="V26" s="81"/>
      <c r="W26" s="81"/>
      <c r="X26" s="77"/>
      <c r="Y26" s="77"/>
      <c r="Z26" s="77"/>
    </row>
    <row r="27" spans="1:26" x14ac:dyDescent="0.2">
      <c r="O27" s="77"/>
      <c r="P27" s="77"/>
      <c r="Q27" s="77"/>
      <c r="R27" s="77"/>
      <c r="S27" s="77"/>
      <c r="T27" s="77"/>
      <c r="U27" s="81"/>
      <c r="V27" s="81"/>
      <c r="W27" s="81"/>
      <c r="X27" s="77"/>
      <c r="Y27" s="77"/>
      <c r="Z27" s="77"/>
    </row>
    <row r="28" spans="1:26" x14ac:dyDescent="0.2">
      <c r="A28" s="238"/>
      <c r="B28" s="115"/>
      <c r="C28" s="115"/>
      <c r="D28" s="117"/>
      <c r="E28" s="115"/>
      <c r="F28" s="115"/>
      <c r="G28" s="115"/>
      <c r="H28" s="115"/>
      <c r="I28" s="115"/>
      <c r="J28" s="115"/>
      <c r="K28" s="115"/>
      <c r="L28" s="76"/>
      <c r="M28" s="115"/>
    </row>
    <row r="29" spans="1:26" x14ac:dyDescent="0.2"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</row>
    <row r="30" spans="1:26" x14ac:dyDescent="0.2"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</row>
  </sheetData>
  <mergeCells count="8">
    <mergeCell ref="N3:P4"/>
    <mergeCell ref="E4:G4"/>
    <mergeCell ref="H4:J4"/>
    <mergeCell ref="A1:M1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93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Normal="100" workbookViewId="0">
      <selection activeCell="A3" sqref="A3:A5"/>
    </sheetView>
  </sheetViews>
  <sheetFormatPr defaultRowHeight="12.75" x14ac:dyDescent="0.2"/>
  <cols>
    <col min="1" max="1" width="19.5703125" style="10" bestFit="1" customWidth="1"/>
    <col min="2" max="3" width="8.140625" style="10" customWidth="1"/>
    <col min="4" max="4" width="9.7109375" style="10" customWidth="1"/>
    <col min="5" max="6" width="6.42578125" style="10" customWidth="1"/>
    <col min="7" max="7" width="10.42578125" style="10" customWidth="1"/>
    <col min="8" max="9" width="7.7109375" style="10" customWidth="1"/>
    <col min="10" max="10" width="10.140625" style="10" customWidth="1"/>
    <col min="11" max="12" width="7.85546875" style="10" customWidth="1"/>
    <col min="13" max="13" width="10.42578125" style="10" customWidth="1"/>
    <col min="14" max="15" width="7.28515625" style="10" customWidth="1"/>
    <col min="16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366" t="s">
        <v>121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120"/>
      <c r="O1" s="120"/>
      <c r="P1" s="120"/>
    </row>
    <row r="2" spans="1:26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120"/>
      <c r="O2" s="120"/>
      <c r="P2" s="122" t="s">
        <v>122</v>
      </c>
    </row>
    <row r="3" spans="1:26" ht="15" customHeight="1" x14ac:dyDescent="0.2">
      <c r="A3" s="353"/>
      <c r="B3" s="351" t="s">
        <v>197</v>
      </c>
      <c r="C3" s="351"/>
      <c r="D3" s="351"/>
      <c r="E3" s="352" t="s">
        <v>79</v>
      </c>
      <c r="F3" s="354"/>
      <c r="G3" s="354"/>
      <c r="H3" s="354"/>
      <c r="I3" s="354"/>
      <c r="J3" s="354"/>
      <c r="K3" s="345" t="s">
        <v>239</v>
      </c>
      <c r="L3" s="346"/>
      <c r="M3" s="347"/>
      <c r="N3" s="351" t="s">
        <v>80</v>
      </c>
      <c r="O3" s="351"/>
      <c r="P3" s="352"/>
      <c r="Q3" s="11"/>
    </row>
    <row r="4" spans="1:26" ht="34.5" customHeight="1" x14ac:dyDescent="0.2">
      <c r="A4" s="353"/>
      <c r="B4" s="351"/>
      <c r="C4" s="351"/>
      <c r="D4" s="351"/>
      <c r="E4" s="351" t="s">
        <v>78</v>
      </c>
      <c r="F4" s="351"/>
      <c r="G4" s="351"/>
      <c r="H4" s="351" t="s">
        <v>77</v>
      </c>
      <c r="I4" s="351"/>
      <c r="J4" s="351"/>
      <c r="K4" s="348"/>
      <c r="L4" s="349"/>
      <c r="M4" s="350"/>
      <c r="N4" s="351"/>
      <c r="O4" s="351"/>
      <c r="P4" s="352"/>
      <c r="Q4" s="11"/>
    </row>
    <row r="5" spans="1:26" ht="36.75" customHeight="1" x14ac:dyDescent="0.2">
      <c r="A5" s="353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11"/>
    </row>
    <row r="6" spans="1:26" ht="12.75" customHeight="1" x14ac:dyDescent="0.2">
      <c r="A6" s="74" t="s">
        <v>84</v>
      </c>
      <c r="B6" s="239">
        <f>SUM(B7:B26)</f>
        <v>105337</v>
      </c>
      <c r="C6" s="239">
        <f>SUM(C7:C26)</f>
        <v>85106</v>
      </c>
      <c r="D6" s="76">
        <f>B6/C6*100</f>
        <v>123.77153197189388</v>
      </c>
      <c r="E6" s="239">
        <f>SUM(E7:E26)</f>
        <v>39159</v>
      </c>
      <c r="F6" s="239">
        <f>SUM(F7:F26)</f>
        <v>25470</v>
      </c>
      <c r="G6" s="76">
        <f>E6/F6*100</f>
        <v>153.74558303886926</v>
      </c>
      <c r="H6" s="239">
        <f>SUM(H7:H26)</f>
        <v>66178</v>
      </c>
      <c r="I6" s="239">
        <f>SUM(I7:I26)</f>
        <v>59636</v>
      </c>
      <c r="J6" s="76">
        <f>H6/I6*100</f>
        <v>110.96988396270709</v>
      </c>
      <c r="K6" s="239">
        <f>SUM(K7:K26)</f>
        <v>221848</v>
      </c>
      <c r="L6" s="239">
        <f>SUM(L7:L26)</f>
        <v>200457</v>
      </c>
      <c r="M6" s="76">
        <f>K6/L6*100</f>
        <v>110.67111649880023</v>
      </c>
      <c r="N6" s="239">
        <f>SUM(N7:N26)</f>
        <v>327185</v>
      </c>
      <c r="O6" s="239">
        <f>SUM(O7:O26)</f>
        <v>285563</v>
      </c>
      <c r="P6" s="76">
        <f>N6/O6*100</f>
        <v>114.5754176836635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79" t="s">
        <v>85</v>
      </c>
      <c r="B7" s="239">
        <f>E7+H7</f>
        <v>11629</v>
      </c>
      <c r="C7" s="239">
        <f>F7+I7</f>
        <v>10469</v>
      </c>
      <c r="D7" s="76">
        <f t="shared" ref="D7:D23" si="0">B7/C7*100</f>
        <v>111.0803324099723</v>
      </c>
      <c r="E7" s="239">
        <v>226</v>
      </c>
      <c r="F7" s="239">
        <v>214</v>
      </c>
      <c r="G7" s="76">
        <f t="shared" ref="G7:G23" si="1">E7/F7*100</f>
        <v>105.60747663551402</v>
      </c>
      <c r="H7" s="239">
        <v>11403</v>
      </c>
      <c r="I7" s="239">
        <v>10255</v>
      </c>
      <c r="J7" s="76">
        <f t="shared" ref="J7:J23" si="2">H7/I7*100</f>
        <v>111.19453924914676</v>
      </c>
      <c r="K7" s="239">
        <v>10061</v>
      </c>
      <c r="L7" s="239">
        <v>9413</v>
      </c>
      <c r="M7" s="76">
        <f t="shared" ref="M7:M26" si="3">K7/L7*100</f>
        <v>106.88409646233931</v>
      </c>
      <c r="N7" s="239">
        <f>K7+B7</f>
        <v>21690</v>
      </c>
      <c r="O7" s="239">
        <f>L7+C7</f>
        <v>19882</v>
      </c>
      <c r="P7" s="76">
        <f t="shared" ref="P7:P26" si="4">N7/O7*100</f>
        <v>109.09365255004526</v>
      </c>
      <c r="Q7" s="284"/>
      <c r="R7" s="284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80" t="s">
        <v>86</v>
      </c>
      <c r="B8" s="239">
        <f t="shared" ref="B8:B23" si="5">E8+H8</f>
        <v>4493</v>
      </c>
      <c r="C8" s="239">
        <f t="shared" ref="C8:C23" si="6">F8+I8</f>
        <v>4574</v>
      </c>
      <c r="D8" s="76">
        <f t="shared" si="0"/>
        <v>98.229121119370362</v>
      </c>
      <c r="E8" s="239">
        <v>2089</v>
      </c>
      <c r="F8" s="239">
        <v>2807</v>
      </c>
      <c r="G8" s="76">
        <f t="shared" si="1"/>
        <v>74.42109013181333</v>
      </c>
      <c r="H8" s="239">
        <v>2404</v>
      </c>
      <c r="I8" s="239">
        <v>1767</v>
      </c>
      <c r="J8" s="76">
        <f t="shared" si="2"/>
        <v>136.04980192416525</v>
      </c>
      <c r="K8" s="239">
        <v>19796</v>
      </c>
      <c r="L8" s="239">
        <v>18916</v>
      </c>
      <c r="M8" s="76">
        <f t="shared" si="3"/>
        <v>104.65214633114823</v>
      </c>
      <c r="N8" s="239">
        <f t="shared" ref="N8:O26" si="7">K8+B8</f>
        <v>24289</v>
      </c>
      <c r="O8" s="239">
        <f t="shared" si="7"/>
        <v>23490</v>
      </c>
      <c r="P8" s="76">
        <f t="shared" si="4"/>
        <v>103.40144742443593</v>
      </c>
      <c r="Q8" s="284"/>
      <c r="R8" s="284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80" t="s">
        <v>87</v>
      </c>
      <c r="B9" s="239">
        <f t="shared" si="5"/>
        <v>8813</v>
      </c>
      <c r="C9" s="239">
        <f t="shared" si="6"/>
        <v>11088</v>
      </c>
      <c r="D9" s="76">
        <f t="shared" si="0"/>
        <v>79.482323232323239</v>
      </c>
      <c r="E9" s="239">
        <v>3801</v>
      </c>
      <c r="F9" s="239">
        <v>6049</v>
      </c>
      <c r="G9" s="76">
        <f t="shared" si="1"/>
        <v>62.836832534303191</v>
      </c>
      <c r="H9" s="239">
        <v>5012</v>
      </c>
      <c r="I9" s="239">
        <v>5039</v>
      </c>
      <c r="J9" s="76">
        <f t="shared" si="2"/>
        <v>99.464179400674738</v>
      </c>
      <c r="K9" s="239">
        <v>22460</v>
      </c>
      <c r="L9" s="239">
        <v>24089</v>
      </c>
      <c r="M9" s="76">
        <f t="shared" si="3"/>
        <v>93.237577317447801</v>
      </c>
      <c r="N9" s="239">
        <f t="shared" si="7"/>
        <v>31273</v>
      </c>
      <c r="O9" s="239">
        <f t="shared" si="7"/>
        <v>35177</v>
      </c>
      <c r="P9" s="76">
        <f t="shared" si="4"/>
        <v>88.901839269977543</v>
      </c>
      <c r="Q9" s="284"/>
      <c r="R9" s="284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80" t="s">
        <v>88</v>
      </c>
      <c r="B10" s="239">
        <f t="shared" si="5"/>
        <v>3862</v>
      </c>
      <c r="C10" s="239">
        <f t="shared" si="6"/>
        <v>3720</v>
      </c>
      <c r="D10" s="76">
        <f t="shared" si="0"/>
        <v>103.81720430107526</v>
      </c>
      <c r="E10" s="239">
        <v>518</v>
      </c>
      <c r="F10" s="239">
        <v>1033</v>
      </c>
      <c r="G10" s="76">
        <f t="shared" si="1"/>
        <v>50.145208131655373</v>
      </c>
      <c r="H10" s="239">
        <v>3344</v>
      </c>
      <c r="I10" s="239">
        <v>2687</v>
      </c>
      <c r="J10" s="76">
        <f t="shared" si="2"/>
        <v>124.45106066244882</v>
      </c>
      <c r="K10" s="239">
        <v>14708</v>
      </c>
      <c r="L10" s="239">
        <v>12184</v>
      </c>
      <c r="M10" s="76">
        <f t="shared" si="3"/>
        <v>120.71569271175311</v>
      </c>
      <c r="N10" s="239">
        <f t="shared" si="7"/>
        <v>18570</v>
      </c>
      <c r="O10" s="239">
        <f t="shared" si="7"/>
        <v>15904</v>
      </c>
      <c r="P10" s="76">
        <f t="shared" si="4"/>
        <v>116.76307847082495</v>
      </c>
      <c r="Q10" s="284"/>
      <c r="R10" s="284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80" t="s">
        <v>89</v>
      </c>
      <c r="B11" s="239">
        <f t="shared" si="5"/>
        <v>834</v>
      </c>
      <c r="C11" s="239">
        <f>I11</f>
        <v>433</v>
      </c>
      <c r="D11" s="76">
        <f t="shared" si="0"/>
        <v>192.60969976905312</v>
      </c>
      <c r="E11" s="239">
        <v>1</v>
      </c>
      <c r="F11" s="239" t="s">
        <v>202</v>
      </c>
      <c r="G11" s="76" t="s">
        <v>202</v>
      </c>
      <c r="H11" s="239">
        <v>833</v>
      </c>
      <c r="I11" s="239">
        <v>433</v>
      </c>
      <c r="J11" s="76">
        <f t="shared" si="2"/>
        <v>192.37875288683603</v>
      </c>
      <c r="K11" s="239">
        <v>1989</v>
      </c>
      <c r="L11" s="239">
        <v>1411</v>
      </c>
      <c r="M11" s="76">
        <f t="shared" si="3"/>
        <v>140.96385542168676</v>
      </c>
      <c r="N11" s="239">
        <f t="shared" si="7"/>
        <v>2823</v>
      </c>
      <c r="O11" s="239">
        <f t="shared" si="7"/>
        <v>1844</v>
      </c>
      <c r="P11" s="76">
        <f t="shared" si="4"/>
        <v>153.09110629067243</v>
      </c>
      <c r="Q11" s="284"/>
      <c r="R11" s="284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80" t="s">
        <v>90</v>
      </c>
      <c r="B12" s="239">
        <f t="shared" si="5"/>
        <v>10005</v>
      </c>
      <c r="C12" s="239">
        <f t="shared" si="6"/>
        <v>8476</v>
      </c>
      <c r="D12" s="76">
        <f t="shared" si="0"/>
        <v>118.03916941953752</v>
      </c>
      <c r="E12" s="239">
        <v>2055</v>
      </c>
      <c r="F12" s="239">
        <v>2021</v>
      </c>
      <c r="G12" s="76">
        <f t="shared" si="1"/>
        <v>101.68233547748639</v>
      </c>
      <c r="H12" s="239">
        <v>7950</v>
      </c>
      <c r="I12" s="239">
        <v>6455</v>
      </c>
      <c r="J12" s="76">
        <f t="shared" si="2"/>
        <v>123.16034082106894</v>
      </c>
      <c r="K12" s="239">
        <v>12389</v>
      </c>
      <c r="L12" s="239">
        <v>13284</v>
      </c>
      <c r="M12" s="76">
        <f t="shared" si="3"/>
        <v>93.262571514604033</v>
      </c>
      <c r="N12" s="239">
        <f t="shared" si="7"/>
        <v>22394</v>
      </c>
      <c r="O12" s="239">
        <f t="shared" si="7"/>
        <v>21760</v>
      </c>
      <c r="P12" s="76">
        <f t="shared" si="4"/>
        <v>102.91360294117646</v>
      </c>
      <c r="Q12" s="284"/>
      <c r="R12" s="284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80" t="s">
        <v>91</v>
      </c>
      <c r="B13" s="239">
        <f t="shared" si="5"/>
        <v>5191</v>
      </c>
      <c r="C13" s="239">
        <f t="shared" si="6"/>
        <v>3855</v>
      </c>
      <c r="D13" s="76">
        <f t="shared" si="0"/>
        <v>134.65629053177693</v>
      </c>
      <c r="E13" s="239">
        <v>598</v>
      </c>
      <c r="F13" s="239">
        <v>331</v>
      </c>
      <c r="G13" s="76">
        <f t="shared" si="1"/>
        <v>180.66465256797585</v>
      </c>
      <c r="H13" s="239">
        <v>4593</v>
      </c>
      <c r="I13" s="239">
        <v>3524</v>
      </c>
      <c r="J13" s="76">
        <f t="shared" si="2"/>
        <v>130.33484676503971</v>
      </c>
      <c r="K13" s="239">
        <v>9946</v>
      </c>
      <c r="L13" s="239">
        <v>15612</v>
      </c>
      <c r="M13" s="76">
        <f t="shared" si="3"/>
        <v>63.707404560594419</v>
      </c>
      <c r="N13" s="239">
        <f t="shared" si="7"/>
        <v>15137</v>
      </c>
      <c r="O13" s="239">
        <f t="shared" si="7"/>
        <v>19467</v>
      </c>
      <c r="P13" s="76">
        <f t="shared" si="4"/>
        <v>77.757230184414652</v>
      </c>
      <c r="Q13" s="284"/>
      <c r="R13" s="284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80" t="s">
        <v>92</v>
      </c>
      <c r="B14" s="239">
        <f t="shared" si="5"/>
        <v>3332</v>
      </c>
      <c r="C14" s="239">
        <f t="shared" si="6"/>
        <v>3960</v>
      </c>
      <c r="D14" s="76">
        <f t="shared" si="0"/>
        <v>84.141414141414145</v>
      </c>
      <c r="E14" s="239">
        <v>825</v>
      </c>
      <c r="F14" s="239">
        <v>429</v>
      </c>
      <c r="G14" s="76">
        <f t="shared" si="1"/>
        <v>192.30769230769232</v>
      </c>
      <c r="H14" s="239">
        <v>2507</v>
      </c>
      <c r="I14" s="239">
        <v>3531</v>
      </c>
      <c r="J14" s="76">
        <f t="shared" si="2"/>
        <v>70.999716794109318</v>
      </c>
      <c r="K14" s="239">
        <v>13978</v>
      </c>
      <c r="L14" s="239">
        <v>16360</v>
      </c>
      <c r="M14" s="76">
        <f t="shared" si="3"/>
        <v>85.440097799511008</v>
      </c>
      <c r="N14" s="239">
        <f t="shared" si="7"/>
        <v>17310</v>
      </c>
      <c r="O14" s="239">
        <f t="shared" si="7"/>
        <v>20320</v>
      </c>
      <c r="P14" s="76">
        <f t="shared" si="4"/>
        <v>85.187007874015748</v>
      </c>
      <c r="Q14" s="284"/>
      <c r="R14" s="284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80" t="s">
        <v>93</v>
      </c>
      <c r="B15" s="239">
        <f t="shared" si="5"/>
        <v>6409</v>
      </c>
      <c r="C15" s="239">
        <f t="shared" si="6"/>
        <v>7206</v>
      </c>
      <c r="D15" s="76">
        <f t="shared" si="0"/>
        <v>88.939772411878991</v>
      </c>
      <c r="E15" s="239">
        <v>1184</v>
      </c>
      <c r="F15" s="239">
        <v>2014</v>
      </c>
      <c r="G15" s="76">
        <f t="shared" si="1"/>
        <v>58.788480635551146</v>
      </c>
      <c r="H15" s="239">
        <v>5225</v>
      </c>
      <c r="I15" s="239">
        <v>5192</v>
      </c>
      <c r="J15" s="76">
        <f t="shared" si="2"/>
        <v>100.63559322033899</v>
      </c>
      <c r="K15" s="239">
        <v>11592</v>
      </c>
      <c r="L15" s="239">
        <v>11718</v>
      </c>
      <c r="M15" s="76">
        <f t="shared" si="3"/>
        <v>98.924731182795696</v>
      </c>
      <c r="N15" s="239">
        <f t="shared" si="7"/>
        <v>18001</v>
      </c>
      <c r="O15" s="239">
        <f t="shared" si="7"/>
        <v>18924</v>
      </c>
      <c r="P15" s="76">
        <f t="shared" si="4"/>
        <v>95.122595645740859</v>
      </c>
      <c r="Q15" s="284"/>
      <c r="R15" s="284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80" t="s">
        <v>94</v>
      </c>
      <c r="B16" s="239">
        <f t="shared" si="5"/>
        <v>2786</v>
      </c>
      <c r="C16" s="239">
        <f t="shared" si="6"/>
        <v>3481</v>
      </c>
      <c r="D16" s="76">
        <f t="shared" si="0"/>
        <v>80.034472852628554</v>
      </c>
      <c r="E16" s="239">
        <v>2690</v>
      </c>
      <c r="F16" s="239">
        <v>3388</v>
      </c>
      <c r="G16" s="76">
        <f t="shared" si="1"/>
        <v>79.397874852420301</v>
      </c>
      <c r="H16" s="239">
        <v>96</v>
      </c>
      <c r="I16" s="239">
        <v>93</v>
      </c>
      <c r="J16" s="76">
        <f t="shared" si="2"/>
        <v>103.2258064516129</v>
      </c>
      <c r="K16" s="239">
        <v>5077</v>
      </c>
      <c r="L16" s="239">
        <v>5043</v>
      </c>
      <c r="M16" s="76">
        <f t="shared" si="3"/>
        <v>100.67420186396987</v>
      </c>
      <c r="N16" s="239">
        <f t="shared" si="7"/>
        <v>7863</v>
      </c>
      <c r="O16" s="239">
        <f t="shared" si="7"/>
        <v>8524</v>
      </c>
      <c r="P16" s="76">
        <f t="shared" si="4"/>
        <v>92.245424683247307</v>
      </c>
      <c r="Q16" s="284"/>
      <c r="R16" s="284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80" t="s">
        <v>95</v>
      </c>
      <c r="B17" s="239">
        <f t="shared" si="5"/>
        <v>1544</v>
      </c>
      <c r="C17" s="239">
        <f t="shared" si="6"/>
        <v>1051</v>
      </c>
      <c r="D17" s="76">
        <f t="shared" si="0"/>
        <v>146.90770694576594</v>
      </c>
      <c r="E17" s="239">
        <v>563</v>
      </c>
      <c r="F17" s="239">
        <v>318</v>
      </c>
      <c r="G17" s="76">
        <f t="shared" si="1"/>
        <v>177.04402515723271</v>
      </c>
      <c r="H17" s="239">
        <v>981</v>
      </c>
      <c r="I17" s="239">
        <v>733</v>
      </c>
      <c r="J17" s="76">
        <f t="shared" si="2"/>
        <v>133.83356070941338</v>
      </c>
      <c r="K17" s="239">
        <v>9561</v>
      </c>
      <c r="L17" s="239">
        <v>6016</v>
      </c>
      <c r="M17" s="76">
        <f t="shared" si="3"/>
        <v>158.92619680851064</v>
      </c>
      <c r="N17" s="239">
        <f t="shared" si="7"/>
        <v>11105</v>
      </c>
      <c r="O17" s="239">
        <f t="shared" si="7"/>
        <v>7067</v>
      </c>
      <c r="P17" s="76">
        <f t="shared" si="4"/>
        <v>157.13881420687704</v>
      </c>
      <c r="Q17" s="284"/>
      <c r="R17" s="284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80" t="s">
        <v>96</v>
      </c>
      <c r="B18" s="239">
        <f t="shared" si="5"/>
        <v>795</v>
      </c>
      <c r="C18" s="239">
        <f t="shared" si="6"/>
        <v>486</v>
      </c>
      <c r="D18" s="76">
        <f t="shared" si="0"/>
        <v>163.58024691358025</v>
      </c>
      <c r="E18" s="239">
        <v>2</v>
      </c>
      <c r="F18" s="239">
        <v>8</v>
      </c>
      <c r="G18" s="76">
        <f t="shared" si="1"/>
        <v>25</v>
      </c>
      <c r="H18" s="239">
        <v>793</v>
      </c>
      <c r="I18" s="239">
        <v>478</v>
      </c>
      <c r="J18" s="76">
        <f t="shared" si="2"/>
        <v>165.89958158995816</v>
      </c>
      <c r="K18" s="239">
        <v>1795</v>
      </c>
      <c r="L18" s="239">
        <v>1112</v>
      </c>
      <c r="M18" s="76">
        <f t="shared" si="3"/>
        <v>161.42086330935251</v>
      </c>
      <c r="N18" s="239">
        <f t="shared" si="7"/>
        <v>2590</v>
      </c>
      <c r="O18" s="239">
        <f t="shared" si="7"/>
        <v>1598</v>
      </c>
      <c r="P18" s="76">
        <f t="shared" si="4"/>
        <v>162.07759699624532</v>
      </c>
      <c r="Q18" s="284"/>
      <c r="R18" s="284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80" t="s">
        <v>97</v>
      </c>
      <c r="B19" s="239">
        <f t="shared" si="5"/>
        <v>10284</v>
      </c>
      <c r="C19" s="239">
        <f t="shared" si="6"/>
        <v>7185</v>
      </c>
      <c r="D19" s="76">
        <f t="shared" si="0"/>
        <v>143.13152400835074</v>
      </c>
      <c r="E19" s="239">
        <v>3969</v>
      </c>
      <c r="F19" s="239">
        <v>2819</v>
      </c>
      <c r="G19" s="76">
        <f t="shared" si="1"/>
        <v>140.79460801702731</v>
      </c>
      <c r="H19" s="239">
        <v>6315</v>
      </c>
      <c r="I19" s="239">
        <v>4366</v>
      </c>
      <c r="J19" s="76">
        <f t="shared" si="2"/>
        <v>144.64040311497939</v>
      </c>
      <c r="K19" s="239">
        <v>10972</v>
      </c>
      <c r="L19" s="239">
        <v>7388</v>
      </c>
      <c r="M19" s="76">
        <f t="shared" si="3"/>
        <v>148.51109907958852</v>
      </c>
      <c r="N19" s="239">
        <f t="shared" si="7"/>
        <v>21256</v>
      </c>
      <c r="O19" s="239">
        <f t="shared" si="7"/>
        <v>14573</v>
      </c>
      <c r="P19" s="76">
        <f t="shared" si="4"/>
        <v>145.85877993549715</v>
      </c>
      <c r="Q19" s="284"/>
      <c r="R19" s="284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80" t="s">
        <v>98</v>
      </c>
      <c r="B20" s="239">
        <f t="shared" si="5"/>
        <v>3785</v>
      </c>
      <c r="C20" s="239">
        <f t="shared" si="6"/>
        <v>2840</v>
      </c>
      <c r="D20" s="76">
        <f t="shared" si="0"/>
        <v>133.27464788732394</v>
      </c>
      <c r="E20" s="239">
        <v>379</v>
      </c>
      <c r="F20" s="239">
        <v>249</v>
      </c>
      <c r="G20" s="76">
        <f t="shared" si="1"/>
        <v>152.20883534136547</v>
      </c>
      <c r="H20" s="239">
        <v>3406</v>
      </c>
      <c r="I20" s="239">
        <v>2591</v>
      </c>
      <c r="J20" s="76">
        <f t="shared" si="2"/>
        <v>131.45503666538016</v>
      </c>
      <c r="K20" s="239">
        <v>14442</v>
      </c>
      <c r="L20" s="239">
        <v>12322</v>
      </c>
      <c r="M20" s="76">
        <f t="shared" si="3"/>
        <v>117.20499918844342</v>
      </c>
      <c r="N20" s="239">
        <f t="shared" si="7"/>
        <v>18227</v>
      </c>
      <c r="O20" s="239">
        <f t="shared" si="7"/>
        <v>15162</v>
      </c>
      <c r="P20" s="76">
        <f t="shared" si="4"/>
        <v>120.21501121224112</v>
      </c>
      <c r="Q20" s="284"/>
      <c r="R20" s="284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80" t="s">
        <v>99</v>
      </c>
      <c r="B21" s="239">
        <f t="shared" si="5"/>
        <v>21810</v>
      </c>
      <c r="C21" s="239">
        <f t="shared" si="6"/>
        <v>4688</v>
      </c>
      <c r="D21" s="76">
        <f t="shared" si="0"/>
        <v>465.23037542662121</v>
      </c>
      <c r="E21" s="239">
        <v>19786</v>
      </c>
      <c r="F21" s="239">
        <v>3469</v>
      </c>
      <c r="G21" s="76">
        <f t="shared" si="1"/>
        <v>570.36609974055921</v>
      </c>
      <c r="H21" s="239">
        <v>2024</v>
      </c>
      <c r="I21" s="239">
        <v>1219</v>
      </c>
      <c r="J21" s="76">
        <f t="shared" si="2"/>
        <v>166.03773584905662</v>
      </c>
      <c r="K21" s="239">
        <v>42125</v>
      </c>
      <c r="L21" s="239">
        <v>28741</v>
      </c>
      <c r="M21" s="76">
        <f t="shared" si="3"/>
        <v>146.56762116836575</v>
      </c>
      <c r="N21" s="239">
        <f t="shared" si="7"/>
        <v>63935</v>
      </c>
      <c r="O21" s="239">
        <f t="shared" si="7"/>
        <v>33429</v>
      </c>
      <c r="P21" s="76">
        <f t="shared" si="4"/>
        <v>191.25609500732895</v>
      </c>
      <c r="Q21" s="284"/>
      <c r="R21" s="284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79" t="s">
        <v>100</v>
      </c>
      <c r="B22" s="239">
        <f t="shared" si="5"/>
        <v>3888</v>
      </c>
      <c r="C22" s="239">
        <f t="shared" si="6"/>
        <v>3691</v>
      </c>
      <c r="D22" s="76">
        <f t="shared" si="0"/>
        <v>105.33730696288268</v>
      </c>
      <c r="E22" s="239">
        <v>19</v>
      </c>
      <c r="F22" s="239">
        <v>13</v>
      </c>
      <c r="G22" s="76">
        <f t="shared" si="1"/>
        <v>146.15384615384613</v>
      </c>
      <c r="H22" s="239">
        <v>3869</v>
      </c>
      <c r="I22" s="239">
        <v>3678</v>
      </c>
      <c r="J22" s="76">
        <f t="shared" si="2"/>
        <v>105.19303969548668</v>
      </c>
      <c r="K22" s="239">
        <v>10070</v>
      </c>
      <c r="L22" s="239">
        <v>6809</v>
      </c>
      <c r="M22" s="76">
        <f t="shared" si="3"/>
        <v>147.89249522690557</v>
      </c>
      <c r="N22" s="239">
        <f t="shared" si="7"/>
        <v>13958</v>
      </c>
      <c r="O22" s="239">
        <f t="shared" si="7"/>
        <v>10500</v>
      </c>
      <c r="P22" s="76">
        <f t="shared" si="4"/>
        <v>132.93333333333334</v>
      </c>
      <c r="Q22" s="284"/>
      <c r="R22" s="284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80" t="s">
        <v>101</v>
      </c>
      <c r="B23" s="239">
        <f t="shared" si="5"/>
        <v>5410</v>
      </c>
      <c r="C23" s="239">
        <f t="shared" si="6"/>
        <v>7451</v>
      </c>
      <c r="D23" s="76">
        <f t="shared" si="0"/>
        <v>72.607703663937727</v>
      </c>
      <c r="E23" s="239">
        <v>454</v>
      </c>
      <c r="F23" s="239">
        <v>308</v>
      </c>
      <c r="G23" s="76">
        <f t="shared" si="1"/>
        <v>147.40259740259739</v>
      </c>
      <c r="H23" s="239">
        <v>4956</v>
      </c>
      <c r="I23" s="239">
        <v>7143</v>
      </c>
      <c r="J23" s="76">
        <f t="shared" si="2"/>
        <v>69.382612347753053</v>
      </c>
      <c r="K23" s="239">
        <v>7713</v>
      </c>
      <c r="L23" s="239">
        <v>6861</v>
      </c>
      <c r="M23" s="76">
        <f t="shared" si="3"/>
        <v>112.41801486663752</v>
      </c>
      <c r="N23" s="239">
        <f t="shared" si="7"/>
        <v>13123</v>
      </c>
      <c r="O23" s="239">
        <f t="shared" si="7"/>
        <v>14312</v>
      </c>
      <c r="P23" s="76">
        <f t="shared" si="4"/>
        <v>91.692286193404144</v>
      </c>
      <c r="Q23" s="284"/>
      <c r="R23" s="284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80" t="s">
        <v>102</v>
      </c>
      <c r="B24" s="239" t="s">
        <v>202</v>
      </c>
      <c r="C24" s="239" t="s">
        <v>202</v>
      </c>
      <c r="D24" s="76" t="s">
        <v>202</v>
      </c>
      <c r="E24" s="239" t="s">
        <v>202</v>
      </c>
      <c r="F24" s="239" t="s">
        <v>202</v>
      </c>
      <c r="G24" s="76" t="s">
        <v>202</v>
      </c>
      <c r="H24" s="239" t="s">
        <v>202</v>
      </c>
      <c r="I24" s="239" t="s">
        <v>202</v>
      </c>
      <c r="J24" s="76" t="s">
        <v>202</v>
      </c>
      <c r="K24" s="239">
        <v>26</v>
      </c>
      <c r="L24" s="239">
        <v>31</v>
      </c>
      <c r="M24" s="76">
        <f t="shared" si="3"/>
        <v>83.870967741935488</v>
      </c>
      <c r="N24" s="239">
        <f>K24</f>
        <v>26</v>
      </c>
      <c r="O24" s="239">
        <f>L24</f>
        <v>31</v>
      </c>
      <c r="P24" s="76">
        <f>N24/O24*100</f>
        <v>83.870967741935488</v>
      </c>
      <c r="Q24" s="284"/>
      <c r="R24" s="284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80" t="s">
        <v>103</v>
      </c>
      <c r="B25" s="239" t="s">
        <v>202</v>
      </c>
      <c r="C25" s="239" t="s">
        <v>202</v>
      </c>
      <c r="D25" s="76" t="s">
        <v>202</v>
      </c>
      <c r="E25" s="239" t="s">
        <v>202</v>
      </c>
      <c r="F25" s="239" t="s">
        <v>202</v>
      </c>
      <c r="G25" s="76" t="s">
        <v>202</v>
      </c>
      <c r="H25" s="239" t="s">
        <v>202</v>
      </c>
      <c r="I25" s="239" t="s">
        <v>202</v>
      </c>
      <c r="J25" s="76" t="s">
        <v>202</v>
      </c>
      <c r="K25" s="239">
        <v>3</v>
      </c>
      <c r="L25" s="239">
        <v>21</v>
      </c>
      <c r="M25" s="76">
        <f t="shared" si="3"/>
        <v>14.285714285714285</v>
      </c>
      <c r="N25" s="239">
        <f>K25</f>
        <v>3</v>
      </c>
      <c r="O25" s="239">
        <f>L25</f>
        <v>21</v>
      </c>
      <c r="P25" s="76">
        <f t="shared" si="4"/>
        <v>14.285714285714285</v>
      </c>
      <c r="Q25" s="284"/>
      <c r="R25" s="284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82" t="s">
        <v>104</v>
      </c>
      <c r="B26" s="240">
        <f>H26</f>
        <v>467</v>
      </c>
      <c r="C26" s="240">
        <f>I26</f>
        <v>452</v>
      </c>
      <c r="D26" s="84">
        <f>B26/C26*100</f>
        <v>103.31858407079646</v>
      </c>
      <c r="E26" s="240" t="s">
        <v>202</v>
      </c>
      <c r="F26" s="240" t="s">
        <v>202</v>
      </c>
      <c r="G26" s="84" t="s">
        <v>202</v>
      </c>
      <c r="H26" s="240">
        <v>467</v>
      </c>
      <c r="I26" s="240">
        <v>452</v>
      </c>
      <c r="J26" s="84">
        <f t="shared" ref="J26" si="8">H26/I26*100</f>
        <v>103.31858407079646</v>
      </c>
      <c r="K26" s="240">
        <v>3145</v>
      </c>
      <c r="L26" s="240">
        <v>3126</v>
      </c>
      <c r="M26" s="84">
        <f t="shared" si="3"/>
        <v>100.60780550223929</v>
      </c>
      <c r="N26" s="240">
        <f t="shared" si="7"/>
        <v>3612</v>
      </c>
      <c r="O26" s="240">
        <f t="shared" si="7"/>
        <v>3578</v>
      </c>
      <c r="P26" s="84">
        <f t="shared" si="4"/>
        <v>100.95025153717161</v>
      </c>
      <c r="Q26" s="284"/>
      <c r="R26" s="284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238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23"/>
      <c r="I29" s="239"/>
    </row>
    <row r="31" spans="1:27" x14ac:dyDescent="0.2">
      <c r="H31" s="123"/>
    </row>
  </sheetData>
  <mergeCells count="8">
    <mergeCell ref="N3:P4"/>
    <mergeCell ref="E4:G4"/>
    <mergeCell ref="H4:J4"/>
    <mergeCell ref="A1:M1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92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Normal="100" workbookViewId="0">
      <selection activeCell="A3" sqref="A3:A5"/>
    </sheetView>
  </sheetViews>
  <sheetFormatPr defaultRowHeight="12.75" x14ac:dyDescent="0.2"/>
  <cols>
    <col min="1" max="1" width="19.5703125" style="124" bestFit="1" customWidth="1"/>
    <col min="2" max="3" width="8.140625" style="124" customWidth="1"/>
    <col min="4" max="4" width="8.85546875" style="124" customWidth="1"/>
    <col min="5" max="6" width="7.5703125" style="124" customWidth="1"/>
    <col min="7" max="7" width="10.140625" style="124" customWidth="1"/>
    <col min="8" max="9" width="8.85546875" style="124" customWidth="1"/>
    <col min="10" max="10" width="10.5703125" style="124" customWidth="1"/>
    <col min="11" max="12" width="8.28515625" style="124" customWidth="1"/>
    <col min="13" max="13" width="8.7109375" style="124" customWidth="1"/>
    <col min="14" max="15" width="7.7109375" style="124" customWidth="1"/>
    <col min="16" max="256" width="9.140625" style="124"/>
    <col min="257" max="257" width="21.7109375" style="124" customWidth="1"/>
    <col min="258" max="258" width="9.7109375" style="124" customWidth="1"/>
    <col min="259" max="259" width="9.5703125" style="124" customWidth="1"/>
    <col min="260" max="262" width="8.85546875" style="124" customWidth="1"/>
    <col min="263" max="263" width="10.140625" style="124" customWidth="1"/>
    <col min="264" max="264" width="9.85546875" style="124" customWidth="1"/>
    <col min="265" max="265" width="9.7109375" style="124" customWidth="1"/>
    <col min="266" max="266" width="10.5703125" style="124" customWidth="1"/>
    <col min="267" max="268" width="9.7109375" style="124" customWidth="1"/>
    <col min="269" max="269" width="8.7109375" style="124" customWidth="1"/>
    <col min="270" max="512" width="9.140625" style="124"/>
    <col min="513" max="513" width="21.7109375" style="124" customWidth="1"/>
    <col min="514" max="514" width="9.7109375" style="124" customWidth="1"/>
    <col min="515" max="515" width="9.5703125" style="124" customWidth="1"/>
    <col min="516" max="518" width="8.85546875" style="124" customWidth="1"/>
    <col min="519" max="519" width="10.140625" style="124" customWidth="1"/>
    <col min="520" max="520" width="9.85546875" style="124" customWidth="1"/>
    <col min="521" max="521" width="9.7109375" style="124" customWidth="1"/>
    <col min="522" max="522" width="10.5703125" style="124" customWidth="1"/>
    <col min="523" max="524" width="9.7109375" style="124" customWidth="1"/>
    <col min="525" max="525" width="8.7109375" style="124" customWidth="1"/>
    <col min="526" max="768" width="9.140625" style="124"/>
    <col min="769" max="769" width="21.7109375" style="124" customWidth="1"/>
    <col min="770" max="770" width="9.7109375" style="124" customWidth="1"/>
    <col min="771" max="771" width="9.5703125" style="124" customWidth="1"/>
    <col min="772" max="774" width="8.85546875" style="124" customWidth="1"/>
    <col min="775" max="775" width="10.140625" style="124" customWidth="1"/>
    <col min="776" max="776" width="9.85546875" style="124" customWidth="1"/>
    <col min="777" max="777" width="9.7109375" style="124" customWidth="1"/>
    <col min="778" max="778" width="10.5703125" style="124" customWidth="1"/>
    <col min="779" max="780" width="9.7109375" style="124" customWidth="1"/>
    <col min="781" max="781" width="8.7109375" style="124" customWidth="1"/>
    <col min="782" max="1024" width="9.140625" style="124"/>
    <col min="1025" max="1025" width="21.7109375" style="124" customWidth="1"/>
    <col min="1026" max="1026" width="9.7109375" style="124" customWidth="1"/>
    <col min="1027" max="1027" width="9.5703125" style="124" customWidth="1"/>
    <col min="1028" max="1030" width="8.85546875" style="124" customWidth="1"/>
    <col min="1031" max="1031" width="10.140625" style="124" customWidth="1"/>
    <col min="1032" max="1032" width="9.85546875" style="124" customWidth="1"/>
    <col min="1033" max="1033" width="9.7109375" style="124" customWidth="1"/>
    <col min="1034" max="1034" width="10.5703125" style="124" customWidth="1"/>
    <col min="1035" max="1036" width="9.7109375" style="124" customWidth="1"/>
    <col min="1037" max="1037" width="8.7109375" style="124" customWidth="1"/>
    <col min="1038" max="1280" width="9.140625" style="124"/>
    <col min="1281" max="1281" width="21.7109375" style="124" customWidth="1"/>
    <col min="1282" max="1282" width="9.7109375" style="124" customWidth="1"/>
    <col min="1283" max="1283" width="9.5703125" style="124" customWidth="1"/>
    <col min="1284" max="1286" width="8.85546875" style="124" customWidth="1"/>
    <col min="1287" max="1287" width="10.140625" style="124" customWidth="1"/>
    <col min="1288" max="1288" width="9.85546875" style="124" customWidth="1"/>
    <col min="1289" max="1289" width="9.7109375" style="124" customWidth="1"/>
    <col min="1290" max="1290" width="10.5703125" style="124" customWidth="1"/>
    <col min="1291" max="1292" width="9.7109375" style="124" customWidth="1"/>
    <col min="1293" max="1293" width="8.7109375" style="124" customWidth="1"/>
    <col min="1294" max="1536" width="9.140625" style="124"/>
    <col min="1537" max="1537" width="21.7109375" style="124" customWidth="1"/>
    <col min="1538" max="1538" width="9.7109375" style="124" customWidth="1"/>
    <col min="1539" max="1539" width="9.5703125" style="124" customWidth="1"/>
    <col min="1540" max="1542" width="8.85546875" style="124" customWidth="1"/>
    <col min="1543" max="1543" width="10.140625" style="124" customWidth="1"/>
    <col min="1544" max="1544" width="9.85546875" style="124" customWidth="1"/>
    <col min="1545" max="1545" width="9.7109375" style="124" customWidth="1"/>
    <col min="1546" max="1546" width="10.5703125" style="124" customWidth="1"/>
    <col min="1547" max="1548" width="9.7109375" style="124" customWidth="1"/>
    <col min="1549" max="1549" width="8.7109375" style="124" customWidth="1"/>
    <col min="1550" max="1792" width="9.140625" style="124"/>
    <col min="1793" max="1793" width="21.7109375" style="124" customWidth="1"/>
    <col min="1794" max="1794" width="9.7109375" style="124" customWidth="1"/>
    <col min="1795" max="1795" width="9.5703125" style="124" customWidth="1"/>
    <col min="1796" max="1798" width="8.85546875" style="124" customWidth="1"/>
    <col min="1799" max="1799" width="10.140625" style="124" customWidth="1"/>
    <col min="1800" max="1800" width="9.85546875" style="124" customWidth="1"/>
    <col min="1801" max="1801" width="9.7109375" style="124" customWidth="1"/>
    <col min="1802" max="1802" width="10.5703125" style="124" customWidth="1"/>
    <col min="1803" max="1804" width="9.7109375" style="124" customWidth="1"/>
    <col min="1805" max="1805" width="8.7109375" style="124" customWidth="1"/>
    <col min="1806" max="2048" width="9.140625" style="124"/>
    <col min="2049" max="2049" width="21.7109375" style="124" customWidth="1"/>
    <col min="2050" max="2050" width="9.7109375" style="124" customWidth="1"/>
    <col min="2051" max="2051" width="9.5703125" style="124" customWidth="1"/>
    <col min="2052" max="2054" width="8.85546875" style="124" customWidth="1"/>
    <col min="2055" max="2055" width="10.140625" style="124" customWidth="1"/>
    <col min="2056" max="2056" width="9.85546875" style="124" customWidth="1"/>
    <col min="2057" max="2057" width="9.7109375" style="124" customWidth="1"/>
    <col min="2058" max="2058" width="10.5703125" style="124" customWidth="1"/>
    <col min="2059" max="2060" width="9.7109375" style="124" customWidth="1"/>
    <col min="2061" max="2061" width="8.7109375" style="124" customWidth="1"/>
    <col min="2062" max="2304" width="9.140625" style="124"/>
    <col min="2305" max="2305" width="21.7109375" style="124" customWidth="1"/>
    <col min="2306" max="2306" width="9.7109375" style="124" customWidth="1"/>
    <col min="2307" max="2307" width="9.5703125" style="124" customWidth="1"/>
    <col min="2308" max="2310" width="8.85546875" style="124" customWidth="1"/>
    <col min="2311" max="2311" width="10.140625" style="124" customWidth="1"/>
    <col min="2312" max="2312" width="9.85546875" style="124" customWidth="1"/>
    <col min="2313" max="2313" width="9.7109375" style="124" customWidth="1"/>
    <col min="2314" max="2314" width="10.5703125" style="124" customWidth="1"/>
    <col min="2315" max="2316" width="9.7109375" style="124" customWidth="1"/>
    <col min="2317" max="2317" width="8.7109375" style="124" customWidth="1"/>
    <col min="2318" max="2560" width="9.140625" style="124"/>
    <col min="2561" max="2561" width="21.7109375" style="124" customWidth="1"/>
    <col min="2562" max="2562" width="9.7109375" style="124" customWidth="1"/>
    <col min="2563" max="2563" width="9.5703125" style="124" customWidth="1"/>
    <col min="2564" max="2566" width="8.85546875" style="124" customWidth="1"/>
    <col min="2567" max="2567" width="10.140625" style="124" customWidth="1"/>
    <col min="2568" max="2568" width="9.85546875" style="124" customWidth="1"/>
    <col min="2569" max="2569" width="9.7109375" style="124" customWidth="1"/>
    <col min="2570" max="2570" width="10.5703125" style="124" customWidth="1"/>
    <col min="2571" max="2572" width="9.7109375" style="124" customWidth="1"/>
    <col min="2573" max="2573" width="8.7109375" style="124" customWidth="1"/>
    <col min="2574" max="2816" width="9.140625" style="124"/>
    <col min="2817" max="2817" width="21.7109375" style="124" customWidth="1"/>
    <col min="2818" max="2818" width="9.7109375" style="124" customWidth="1"/>
    <col min="2819" max="2819" width="9.5703125" style="124" customWidth="1"/>
    <col min="2820" max="2822" width="8.85546875" style="124" customWidth="1"/>
    <col min="2823" max="2823" width="10.140625" style="124" customWidth="1"/>
    <col min="2824" max="2824" width="9.85546875" style="124" customWidth="1"/>
    <col min="2825" max="2825" width="9.7109375" style="124" customWidth="1"/>
    <col min="2826" max="2826" width="10.5703125" style="124" customWidth="1"/>
    <col min="2827" max="2828" width="9.7109375" style="124" customWidth="1"/>
    <col min="2829" max="2829" width="8.7109375" style="124" customWidth="1"/>
    <col min="2830" max="3072" width="9.140625" style="124"/>
    <col min="3073" max="3073" width="21.7109375" style="124" customWidth="1"/>
    <col min="3074" max="3074" width="9.7109375" style="124" customWidth="1"/>
    <col min="3075" max="3075" width="9.5703125" style="124" customWidth="1"/>
    <col min="3076" max="3078" width="8.85546875" style="124" customWidth="1"/>
    <col min="3079" max="3079" width="10.140625" style="124" customWidth="1"/>
    <col min="3080" max="3080" width="9.85546875" style="124" customWidth="1"/>
    <col min="3081" max="3081" width="9.7109375" style="124" customWidth="1"/>
    <col min="3082" max="3082" width="10.5703125" style="124" customWidth="1"/>
    <col min="3083" max="3084" width="9.7109375" style="124" customWidth="1"/>
    <col min="3085" max="3085" width="8.7109375" style="124" customWidth="1"/>
    <col min="3086" max="3328" width="9.140625" style="124"/>
    <col min="3329" max="3329" width="21.7109375" style="124" customWidth="1"/>
    <col min="3330" max="3330" width="9.7109375" style="124" customWidth="1"/>
    <col min="3331" max="3331" width="9.5703125" style="124" customWidth="1"/>
    <col min="3332" max="3334" width="8.85546875" style="124" customWidth="1"/>
    <col min="3335" max="3335" width="10.140625" style="124" customWidth="1"/>
    <col min="3336" max="3336" width="9.85546875" style="124" customWidth="1"/>
    <col min="3337" max="3337" width="9.7109375" style="124" customWidth="1"/>
    <col min="3338" max="3338" width="10.5703125" style="124" customWidth="1"/>
    <col min="3339" max="3340" width="9.7109375" style="124" customWidth="1"/>
    <col min="3341" max="3341" width="8.7109375" style="124" customWidth="1"/>
    <col min="3342" max="3584" width="9.140625" style="124"/>
    <col min="3585" max="3585" width="21.7109375" style="124" customWidth="1"/>
    <col min="3586" max="3586" width="9.7109375" style="124" customWidth="1"/>
    <col min="3587" max="3587" width="9.5703125" style="124" customWidth="1"/>
    <col min="3588" max="3590" width="8.85546875" style="124" customWidth="1"/>
    <col min="3591" max="3591" width="10.140625" style="124" customWidth="1"/>
    <col min="3592" max="3592" width="9.85546875" style="124" customWidth="1"/>
    <col min="3593" max="3593" width="9.7109375" style="124" customWidth="1"/>
    <col min="3594" max="3594" width="10.5703125" style="124" customWidth="1"/>
    <col min="3595" max="3596" width="9.7109375" style="124" customWidth="1"/>
    <col min="3597" max="3597" width="8.7109375" style="124" customWidth="1"/>
    <col min="3598" max="3840" width="9.140625" style="124"/>
    <col min="3841" max="3841" width="21.7109375" style="124" customWidth="1"/>
    <col min="3842" max="3842" width="9.7109375" style="124" customWidth="1"/>
    <col min="3843" max="3843" width="9.5703125" style="124" customWidth="1"/>
    <col min="3844" max="3846" width="8.85546875" style="124" customWidth="1"/>
    <col min="3847" max="3847" width="10.140625" style="124" customWidth="1"/>
    <col min="3848" max="3848" width="9.85546875" style="124" customWidth="1"/>
    <col min="3849" max="3849" width="9.7109375" style="124" customWidth="1"/>
    <col min="3850" max="3850" width="10.5703125" style="124" customWidth="1"/>
    <col min="3851" max="3852" width="9.7109375" style="124" customWidth="1"/>
    <col min="3853" max="3853" width="8.7109375" style="124" customWidth="1"/>
    <col min="3854" max="4096" width="9.140625" style="124"/>
    <col min="4097" max="4097" width="21.7109375" style="124" customWidth="1"/>
    <col min="4098" max="4098" width="9.7109375" style="124" customWidth="1"/>
    <col min="4099" max="4099" width="9.5703125" style="124" customWidth="1"/>
    <col min="4100" max="4102" width="8.85546875" style="124" customWidth="1"/>
    <col min="4103" max="4103" width="10.140625" style="124" customWidth="1"/>
    <col min="4104" max="4104" width="9.85546875" style="124" customWidth="1"/>
    <col min="4105" max="4105" width="9.7109375" style="124" customWidth="1"/>
    <col min="4106" max="4106" width="10.5703125" style="124" customWidth="1"/>
    <col min="4107" max="4108" width="9.7109375" style="124" customWidth="1"/>
    <col min="4109" max="4109" width="8.7109375" style="124" customWidth="1"/>
    <col min="4110" max="4352" width="9.140625" style="124"/>
    <col min="4353" max="4353" width="21.7109375" style="124" customWidth="1"/>
    <col min="4354" max="4354" width="9.7109375" style="124" customWidth="1"/>
    <col min="4355" max="4355" width="9.5703125" style="124" customWidth="1"/>
    <col min="4356" max="4358" width="8.85546875" style="124" customWidth="1"/>
    <col min="4359" max="4359" width="10.140625" style="124" customWidth="1"/>
    <col min="4360" max="4360" width="9.85546875" style="124" customWidth="1"/>
    <col min="4361" max="4361" width="9.7109375" style="124" customWidth="1"/>
    <col min="4362" max="4362" width="10.5703125" style="124" customWidth="1"/>
    <col min="4363" max="4364" width="9.7109375" style="124" customWidth="1"/>
    <col min="4365" max="4365" width="8.7109375" style="124" customWidth="1"/>
    <col min="4366" max="4608" width="9.140625" style="124"/>
    <col min="4609" max="4609" width="21.7109375" style="124" customWidth="1"/>
    <col min="4610" max="4610" width="9.7109375" style="124" customWidth="1"/>
    <col min="4611" max="4611" width="9.5703125" style="124" customWidth="1"/>
    <col min="4612" max="4614" width="8.85546875" style="124" customWidth="1"/>
    <col min="4615" max="4615" width="10.140625" style="124" customWidth="1"/>
    <col min="4616" max="4616" width="9.85546875" style="124" customWidth="1"/>
    <col min="4617" max="4617" width="9.7109375" style="124" customWidth="1"/>
    <col min="4618" max="4618" width="10.5703125" style="124" customWidth="1"/>
    <col min="4619" max="4620" width="9.7109375" style="124" customWidth="1"/>
    <col min="4621" max="4621" width="8.7109375" style="124" customWidth="1"/>
    <col min="4622" max="4864" width="9.140625" style="124"/>
    <col min="4865" max="4865" width="21.7109375" style="124" customWidth="1"/>
    <col min="4866" max="4866" width="9.7109375" style="124" customWidth="1"/>
    <col min="4867" max="4867" width="9.5703125" style="124" customWidth="1"/>
    <col min="4868" max="4870" width="8.85546875" style="124" customWidth="1"/>
    <col min="4871" max="4871" width="10.140625" style="124" customWidth="1"/>
    <col min="4872" max="4872" width="9.85546875" style="124" customWidth="1"/>
    <col min="4873" max="4873" width="9.7109375" style="124" customWidth="1"/>
    <col min="4874" max="4874" width="10.5703125" style="124" customWidth="1"/>
    <col min="4875" max="4876" width="9.7109375" style="124" customWidth="1"/>
    <col min="4877" max="4877" width="8.7109375" style="124" customWidth="1"/>
    <col min="4878" max="5120" width="9.140625" style="124"/>
    <col min="5121" max="5121" width="21.7109375" style="124" customWidth="1"/>
    <col min="5122" max="5122" width="9.7109375" style="124" customWidth="1"/>
    <col min="5123" max="5123" width="9.5703125" style="124" customWidth="1"/>
    <col min="5124" max="5126" width="8.85546875" style="124" customWidth="1"/>
    <col min="5127" max="5127" width="10.140625" style="124" customWidth="1"/>
    <col min="5128" max="5128" width="9.85546875" style="124" customWidth="1"/>
    <col min="5129" max="5129" width="9.7109375" style="124" customWidth="1"/>
    <col min="5130" max="5130" width="10.5703125" style="124" customWidth="1"/>
    <col min="5131" max="5132" width="9.7109375" style="124" customWidth="1"/>
    <col min="5133" max="5133" width="8.7109375" style="124" customWidth="1"/>
    <col min="5134" max="5376" width="9.140625" style="124"/>
    <col min="5377" max="5377" width="21.7109375" style="124" customWidth="1"/>
    <col min="5378" max="5378" width="9.7109375" style="124" customWidth="1"/>
    <col min="5379" max="5379" width="9.5703125" style="124" customWidth="1"/>
    <col min="5380" max="5382" width="8.85546875" style="124" customWidth="1"/>
    <col min="5383" max="5383" width="10.140625" style="124" customWidth="1"/>
    <col min="5384" max="5384" width="9.85546875" style="124" customWidth="1"/>
    <col min="5385" max="5385" width="9.7109375" style="124" customWidth="1"/>
    <col min="5386" max="5386" width="10.5703125" style="124" customWidth="1"/>
    <col min="5387" max="5388" width="9.7109375" style="124" customWidth="1"/>
    <col min="5389" max="5389" width="8.7109375" style="124" customWidth="1"/>
    <col min="5390" max="5632" width="9.140625" style="124"/>
    <col min="5633" max="5633" width="21.7109375" style="124" customWidth="1"/>
    <col min="5634" max="5634" width="9.7109375" style="124" customWidth="1"/>
    <col min="5635" max="5635" width="9.5703125" style="124" customWidth="1"/>
    <col min="5636" max="5638" width="8.85546875" style="124" customWidth="1"/>
    <col min="5639" max="5639" width="10.140625" style="124" customWidth="1"/>
    <col min="5640" max="5640" width="9.85546875" style="124" customWidth="1"/>
    <col min="5641" max="5641" width="9.7109375" style="124" customWidth="1"/>
    <col min="5642" max="5642" width="10.5703125" style="124" customWidth="1"/>
    <col min="5643" max="5644" width="9.7109375" style="124" customWidth="1"/>
    <col min="5645" max="5645" width="8.7109375" style="124" customWidth="1"/>
    <col min="5646" max="5888" width="9.140625" style="124"/>
    <col min="5889" max="5889" width="21.7109375" style="124" customWidth="1"/>
    <col min="5890" max="5890" width="9.7109375" style="124" customWidth="1"/>
    <col min="5891" max="5891" width="9.5703125" style="124" customWidth="1"/>
    <col min="5892" max="5894" width="8.85546875" style="124" customWidth="1"/>
    <col min="5895" max="5895" width="10.140625" style="124" customWidth="1"/>
    <col min="5896" max="5896" width="9.85546875" style="124" customWidth="1"/>
    <col min="5897" max="5897" width="9.7109375" style="124" customWidth="1"/>
    <col min="5898" max="5898" width="10.5703125" style="124" customWidth="1"/>
    <col min="5899" max="5900" width="9.7109375" style="124" customWidth="1"/>
    <col min="5901" max="5901" width="8.7109375" style="124" customWidth="1"/>
    <col min="5902" max="6144" width="9.140625" style="124"/>
    <col min="6145" max="6145" width="21.7109375" style="124" customWidth="1"/>
    <col min="6146" max="6146" width="9.7109375" style="124" customWidth="1"/>
    <col min="6147" max="6147" width="9.5703125" style="124" customWidth="1"/>
    <col min="6148" max="6150" width="8.85546875" style="124" customWidth="1"/>
    <col min="6151" max="6151" width="10.140625" style="124" customWidth="1"/>
    <col min="6152" max="6152" width="9.85546875" style="124" customWidth="1"/>
    <col min="6153" max="6153" width="9.7109375" style="124" customWidth="1"/>
    <col min="6154" max="6154" width="10.5703125" style="124" customWidth="1"/>
    <col min="6155" max="6156" width="9.7109375" style="124" customWidth="1"/>
    <col min="6157" max="6157" width="8.7109375" style="124" customWidth="1"/>
    <col min="6158" max="6400" width="9.140625" style="124"/>
    <col min="6401" max="6401" width="21.7109375" style="124" customWidth="1"/>
    <col min="6402" max="6402" width="9.7109375" style="124" customWidth="1"/>
    <col min="6403" max="6403" width="9.5703125" style="124" customWidth="1"/>
    <col min="6404" max="6406" width="8.85546875" style="124" customWidth="1"/>
    <col min="6407" max="6407" width="10.140625" style="124" customWidth="1"/>
    <col min="6408" max="6408" width="9.85546875" style="124" customWidth="1"/>
    <col min="6409" max="6409" width="9.7109375" style="124" customWidth="1"/>
    <col min="6410" max="6410" width="10.5703125" style="124" customWidth="1"/>
    <col min="6411" max="6412" width="9.7109375" style="124" customWidth="1"/>
    <col min="6413" max="6413" width="8.7109375" style="124" customWidth="1"/>
    <col min="6414" max="6656" width="9.140625" style="124"/>
    <col min="6657" max="6657" width="21.7109375" style="124" customWidth="1"/>
    <col min="6658" max="6658" width="9.7109375" style="124" customWidth="1"/>
    <col min="6659" max="6659" width="9.5703125" style="124" customWidth="1"/>
    <col min="6660" max="6662" width="8.85546875" style="124" customWidth="1"/>
    <col min="6663" max="6663" width="10.140625" style="124" customWidth="1"/>
    <col min="6664" max="6664" width="9.85546875" style="124" customWidth="1"/>
    <col min="6665" max="6665" width="9.7109375" style="124" customWidth="1"/>
    <col min="6666" max="6666" width="10.5703125" style="124" customWidth="1"/>
    <col min="6667" max="6668" width="9.7109375" style="124" customWidth="1"/>
    <col min="6669" max="6669" width="8.7109375" style="124" customWidth="1"/>
    <col min="6670" max="6912" width="9.140625" style="124"/>
    <col min="6913" max="6913" width="21.7109375" style="124" customWidth="1"/>
    <col min="6914" max="6914" width="9.7109375" style="124" customWidth="1"/>
    <col min="6915" max="6915" width="9.5703125" style="124" customWidth="1"/>
    <col min="6916" max="6918" width="8.85546875" style="124" customWidth="1"/>
    <col min="6919" max="6919" width="10.140625" style="124" customWidth="1"/>
    <col min="6920" max="6920" width="9.85546875" style="124" customWidth="1"/>
    <col min="6921" max="6921" width="9.7109375" style="124" customWidth="1"/>
    <col min="6922" max="6922" width="10.5703125" style="124" customWidth="1"/>
    <col min="6923" max="6924" width="9.7109375" style="124" customWidth="1"/>
    <col min="6925" max="6925" width="8.7109375" style="124" customWidth="1"/>
    <col min="6926" max="7168" width="9.140625" style="124"/>
    <col min="7169" max="7169" width="21.7109375" style="124" customWidth="1"/>
    <col min="7170" max="7170" width="9.7109375" style="124" customWidth="1"/>
    <col min="7171" max="7171" width="9.5703125" style="124" customWidth="1"/>
    <col min="7172" max="7174" width="8.85546875" style="124" customWidth="1"/>
    <col min="7175" max="7175" width="10.140625" style="124" customWidth="1"/>
    <col min="7176" max="7176" width="9.85546875" style="124" customWidth="1"/>
    <col min="7177" max="7177" width="9.7109375" style="124" customWidth="1"/>
    <col min="7178" max="7178" width="10.5703125" style="124" customWidth="1"/>
    <col min="7179" max="7180" width="9.7109375" style="124" customWidth="1"/>
    <col min="7181" max="7181" width="8.7109375" style="124" customWidth="1"/>
    <col min="7182" max="7424" width="9.140625" style="124"/>
    <col min="7425" max="7425" width="21.7109375" style="124" customWidth="1"/>
    <col min="7426" max="7426" width="9.7109375" style="124" customWidth="1"/>
    <col min="7427" max="7427" width="9.5703125" style="124" customWidth="1"/>
    <col min="7428" max="7430" width="8.85546875" style="124" customWidth="1"/>
    <col min="7431" max="7431" width="10.140625" style="124" customWidth="1"/>
    <col min="7432" max="7432" width="9.85546875" style="124" customWidth="1"/>
    <col min="7433" max="7433" width="9.7109375" style="124" customWidth="1"/>
    <col min="7434" max="7434" width="10.5703125" style="124" customWidth="1"/>
    <col min="7435" max="7436" width="9.7109375" style="124" customWidth="1"/>
    <col min="7437" max="7437" width="8.7109375" style="124" customWidth="1"/>
    <col min="7438" max="7680" width="9.140625" style="124"/>
    <col min="7681" max="7681" width="21.7109375" style="124" customWidth="1"/>
    <col min="7682" max="7682" width="9.7109375" style="124" customWidth="1"/>
    <col min="7683" max="7683" width="9.5703125" style="124" customWidth="1"/>
    <col min="7684" max="7686" width="8.85546875" style="124" customWidth="1"/>
    <col min="7687" max="7687" width="10.140625" style="124" customWidth="1"/>
    <col min="7688" max="7688" width="9.85546875" style="124" customWidth="1"/>
    <col min="7689" max="7689" width="9.7109375" style="124" customWidth="1"/>
    <col min="7690" max="7690" width="10.5703125" style="124" customWidth="1"/>
    <col min="7691" max="7692" width="9.7109375" style="124" customWidth="1"/>
    <col min="7693" max="7693" width="8.7109375" style="124" customWidth="1"/>
    <col min="7694" max="7936" width="9.140625" style="124"/>
    <col min="7937" max="7937" width="21.7109375" style="124" customWidth="1"/>
    <col min="7938" max="7938" width="9.7109375" style="124" customWidth="1"/>
    <col min="7939" max="7939" width="9.5703125" style="124" customWidth="1"/>
    <col min="7940" max="7942" width="8.85546875" style="124" customWidth="1"/>
    <col min="7943" max="7943" width="10.140625" style="124" customWidth="1"/>
    <col min="7944" max="7944" width="9.85546875" style="124" customWidth="1"/>
    <col min="7945" max="7945" width="9.7109375" style="124" customWidth="1"/>
    <col min="7946" max="7946" width="10.5703125" style="124" customWidth="1"/>
    <col min="7947" max="7948" width="9.7109375" style="124" customWidth="1"/>
    <col min="7949" max="7949" width="8.7109375" style="124" customWidth="1"/>
    <col min="7950" max="8192" width="9.140625" style="124"/>
    <col min="8193" max="8193" width="21.7109375" style="124" customWidth="1"/>
    <col min="8194" max="8194" width="9.7109375" style="124" customWidth="1"/>
    <col min="8195" max="8195" width="9.5703125" style="124" customWidth="1"/>
    <col min="8196" max="8198" width="8.85546875" style="124" customWidth="1"/>
    <col min="8199" max="8199" width="10.140625" style="124" customWidth="1"/>
    <col min="8200" max="8200" width="9.85546875" style="124" customWidth="1"/>
    <col min="8201" max="8201" width="9.7109375" style="124" customWidth="1"/>
    <col min="8202" max="8202" width="10.5703125" style="124" customWidth="1"/>
    <col min="8203" max="8204" width="9.7109375" style="124" customWidth="1"/>
    <col min="8205" max="8205" width="8.7109375" style="124" customWidth="1"/>
    <col min="8206" max="8448" width="9.140625" style="124"/>
    <col min="8449" max="8449" width="21.7109375" style="124" customWidth="1"/>
    <col min="8450" max="8450" width="9.7109375" style="124" customWidth="1"/>
    <col min="8451" max="8451" width="9.5703125" style="124" customWidth="1"/>
    <col min="8452" max="8454" width="8.85546875" style="124" customWidth="1"/>
    <col min="8455" max="8455" width="10.140625" style="124" customWidth="1"/>
    <col min="8456" max="8456" width="9.85546875" style="124" customWidth="1"/>
    <col min="8457" max="8457" width="9.7109375" style="124" customWidth="1"/>
    <col min="8458" max="8458" width="10.5703125" style="124" customWidth="1"/>
    <col min="8459" max="8460" width="9.7109375" style="124" customWidth="1"/>
    <col min="8461" max="8461" width="8.7109375" style="124" customWidth="1"/>
    <col min="8462" max="8704" width="9.140625" style="124"/>
    <col min="8705" max="8705" width="21.7109375" style="124" customWidth="1"/>
    <col min="8706" max="8706" width="9.7109375" style="124" customWidth="1"/>
    <col min="8707" max="8707" width="9.5703125" style="124" customWidth="1"/>
    <col min="8708" max="8710" width="8.85546875" style="124" customWidth="1"/>
    <col min="8711" max="8711" width="10.140625" style="124" customWidth="1"/>
    <col min="8712" max="8712" width="9.85546875" style="124" customWidth="1"/>
    <col min="8713" max="8713" width="9.7109375" style="124" customWidth="1"/>
    <col min="8714" max="8714" width="10.5703125" style="124" customWidth="1"/>
    <col min="8715" max="8716" width="9.7109375" style="124" customWidth="1"/>
    <col min="8717" max="8717" width="8.7109375" style="124" customWidth="1"/>
    <col min="8718" max="8960" width="9.140625" style="124"/>
    <col min="8961" max="8961" width="21.7109375" style="124" customWidth="1"/>
    <col min="8962" max="8962" width="9.7109375" style="124" customWidth="1"/>
    <col min="8963" max="8963" width="9.5703125" style="124" customWidth="1"/>
    <col min="8964" max="8966" width="8.85546875" style="124" customWidth="1"/>
    <col min="8967" max="8967" width="10.140625" style="124" customWidth="1"/>
    <col min="8968" max="8968" width="9.85546875" style="124" customWidth="1"/>
    <col min="8969" max="8969" width="9.7109375" style="124" customWidth="1"/>
    <col min="8970" max="8970" width="10.5703125" style="124" customWidth="1"/>
    <col min="8971" max="8972" width="9.7109375" style="124" customWidth="1"/>
    <col min="8973" max="8973" width="8.7109375" style="124" customWidth="1"/>
    <col min="8974" max="9216" width="9.140625" style="124"/>
    <col min="9217" max="9217" width="21.7109375" style="124" customWidth="1"/>
    <col min="9218" max="9218" width="9.7109375" style="124" customWidth="1"/>
    <col min="9219" max="9219" width="9.5703125" style="124" customWidth="1"/>
    <col min="9220" max="9222" width="8.85546875" style="124" customWidth="1"/>
    <col min="9223" max="9223" width="10.140625" style="124" customWidth="1"/>
    <col min="9224" max="9224" width="9.85546875" style="124" customWidth="1"/>
    <col min="9225" max="9225" width="9.7109375" style="124" customWidth="1"/>
    <col min="9226" max="9226" width="10.5703125" style="124" customWidth="1"/>
    <col min="9227" max="9228" width="9.7109375" style="124" customWidth="1"/>
    <col min="9229" max="9229" width="8.7109375" style="124" customWidth="1"/>
    <col min="9230" max="9472" width="9.140625" style="124"/>
    <col min="9473" max="9473" width="21.7109375" style="124" customWidth="1"/>
    <col min="9474" max="9474" width="9.7109375" style="124" customWidth="1"/>
    <col min="9475" max="9475" width="9.5703125" style="124" customWidth="1"/>
    <col min="9476" max="9478" width="8.85546875" style="124" customWidth="1"/>
    <col min="9479" max="9479" width="10.140625" style="124" customWidth="1"/>
    <col min="9480" max="9480" width="9.85546875" style="124" customWidth="1"/>
    <col min="9481" max="9481" width="9.7109375" style="124" customWidth="1"/>
    <col min="9482" max="9482" width="10.5703125" style="124" customWidth="1"/>
    <col min="9483" max="9484" width="9.7109375" style="124" customWidth="1"/>
    <col min="9485" max="9485" width="8.7109375" style="124" customWidth="1"/>
    <col min="9486" max="9728" width="9.140625" style="124"/>
    <col min="9729" max="9729" width="21.7109375" style="124" customWidth="1"/>
    <col min="9730" max="9730" width="9.7109375" style="124" customWidth="1"/>
    <col min="9731" max="9731" width="9.5703125" style="124" customWidth="1"/>
    <col min="9732" max="9734" width="8.85546875" style="124" customWidth="1"/>
    <col min="9735" max="9735" width="10.140625" style="124" customWidth="1"/>
    <col min="9736" max="9736" width="9.85546875" style="124" customWidth="1"/>
    <col min="9737" max="9737" width="9.7109375" style="124" customWidth="1"/>
    <col min="9738" max="9738" width="10.5703125" style="124" customWidth="1"/>
    <col min="9739" max="9740" width="9.7109375" style="124" customWidth="1"/>
    <col min="9741" max="9741" width="8.7109375" style="124" customWidth="1"/>
    <col min="9742" max="9984" width="9.140625" style="124"/>
    <col min="9985" max="9985" width="21.7109375" style="124" customWidth="1"/>
    <col min="9986" max="9986" width="9.7109375" style="124" customWidth="1"/>
    <col min="9987" max="9987" width="9.5703125" style="124" customWidth="1"/>
    <col min="9988" max="9990" width="8.85546875" style="124" customWidth="1"/>
    <col min="9991" max="9991" width="10.140625" style="124" customWidth="1"/>
    <col min="9992" max="9992" width="9.85546875" style="124" customWidth="1"/>
    <col min="9993" max="9993" width="9.7109375" style="124" customWidth="1"/>
    <col min="9994" max="9994" width="10.5703125" style="124" customWidth="1"/>
    <col min="9995" max="9996" width="9.7109375" style="124" customWidth="1"/>
    <col min="9997" max="9997" width="8.7109375" style="124" customWidth="1"/>
    <col min="9998" max="10240" width="9.140625" style="124"/>
    <col min="10241" max="10241" width="21.7109375" style="124" customWidth="1"/>
    <col min="10242" max="10242" width="9.7109375" style="124" customWidth="1"/>
    <col min="10243" max="10243" width="9.5703125" style="124" customWidth="1"/>
    <col min="10244" max="10246" width="8.85546875" style="124" customWidth="1"/>
    <col min="10247" max="10247" width="10.140625" style="124" customWidth="1"/>
    <col min="10248" max="10248" width="9.85546875" style="124" customWidth="1"/>
    <col min="10249" max="10249" width="9.7109375" style="124" customWidth="1"/>
    <col min="10250" max="10250" width="10.5703125" style="124" customWidth="1"/>
    <col min="10251" max="10252" width="9.7109375" style="124" customWidth="1"/>
    <col min="10253" max="10253" width="8.7109375" style="124" customWidth="1"/>
    <col min="10254" max="10496" width="9.140625" style="124"/>
    <col min="10497" max="10497" width="21.7109375" style="124" customWidth="1"/>
    <col min="10498" max="10498" width="9.7109375" style="124" customWidth="1"/>
    <col min="10499" max="10499" width="9.5703125" style="124" customWidth="1"/>
    <col min="10500" max="10502" width="8.85546875" style="124" customWidth="1"/>
    <col min="10503" max="10503" width="10.140625" style="124" customWidth="1"/>
    <col min="10504" max="10504" width="9.85546875" style="124" customWidth="1"/>
    <col min="10505" max="10505" width="9.7109375" style="124" customWidth="1"/>
    <col min="10506" max="10506" width="10.5703125" style="124" customWidth="1"/>
    <col min="10507" max="10508" width="9.7109375" style="124" customWidth="1"/>
    <col min="10509" max="10509" width="8.7109375" style="124" customWidth="1"/>
    <col min="10510" max="10752" width="9.140625" style="124"/>
    <col min="10753" max="10753" width="21.7109375" style="124" customWidth="1"/>
    <col min="10754" max="10754" width="9.7109375" style="124" customWidth="1"/>
    <col min="10755" max="10755" width="9.5703125" style="124" customWidth="1"/>
    <col min="10756" max="10758" width="8.85546875" style="124" customWidth="1"/>
    <col min="10759" max="10759" width="10.140625" style="124" customWidth="1"/>
    <col min="10760" max="10760" width="9.85546875" style="124" customWidth="1"/>
    <col min="10761" max="10761" width="9.7109375" style="124" customWidth="1"/>
    <col min="10762" max="10762" width="10.5703125" style="124" customWidth="1"/>
    <col min="10763" max="10764" width="9.7109375" style="124" customWidth="1"/>
    <col min="10765" max="10765" width="8.7109375" style="124" customWidth="1"/>
    <col min="10766" max="11008" width="9.140625" style="124"/>
    <col min="11009" max="11009" width="21.7109375" style="124" customWidth="1"/>
    <col min="11010" max="11010" width="9.7109375" style="124" customWidth="1"/>
    <col min="11011" max="11011" width="9.5703125" style="124" customWidth="1"/>
    <col min="11012" max="11014" width="8.85546875" style="124" customWidth="1"/>
    <col min="11015" max="11015" width="10.140625" style="124" customWidth="1"/>
    <col min="11016" max="11016" width="9.85546875" style="124" customWidth="1"/>
    <col min="11017" max="11017" width="9.7109375" style="124" customWidth="1"/>
    <col min="11018" max="11018" width="10.5703125" style="124" customWidth="1"/>
    <col min="11019" max="11020" width="9.7109375" style="124" customWidth="1"/>
    <col min="11021" max="11021" width="8.7109375" style="124" customWidth="1"/>
    <col min="11022" max="11264" width="9.140625" style="124"/>
    <col min="11265" max="11265" width="21.7109375" style="124" customWidth="1"/>
    <col min="11266" max="11266" width="9.7109375" style="124" customWidth="1"/>
    <col min="11267" max="11267" width="9.5703125" style="124" customWidth="1"/>
    <col min="11268" max="11270" width="8.85546875" style="124" customWidth="1"/>
    <col min="11271" max="11271" width="10.140625" style="124" customWidth="1"/>
    <col min="11272" max="11272" width="9.85546875" style="124" customWidth="1"/>
    <col min="11273" max="11273" width="9.7109375" style="124" customWidth="1"/>
    <col min="11274" max="11274" width="10.5703125" style="124" customWidth="1"/>
    <col min="11275" max="11276" width="9.7109375" style="124" customWidth="1"/>
    <col min="11277" max="11277" width="8.7109375" style="124" customWidth="1"/>
    <col min="11278" max="11520" width="9.140625" style="124"/>
    <col min="11521" max="11521" width="21.7109375" style="124" customWidth="1"/>
    <col min="11522" max="11522" width="9.7109375" style="124" customWidth="1"/>
    <col min="11523" max="11523" width="9.5703125" style="124" customWidth="1"/>
    <col min="11524" max="11526" width="8.85546875" style="124" customWidth="1"/>
    <col min="11527" max="11527" width="10.140625" style="124" customWidth="1"/>
    <col min="11528" max="11528" width="9.85546875" style="124" customWidth="1"/>
    <col min="11529" max="11529" width="9.7109375" style="124" customWidth="1"/>
    <col min="11530" max="11530" width="10.5703125" style="124" customWidth="1"/>
    <col min="11531" max="11532" width="9.7109375" style="124" customWidth="1"/>
    <col min="11533" max="11533" width="8.7109375" style="124" customWidth="1"/>
    <col min="11534" max="11776" width="9.140625" style="124"/>
    <col min="11777" max="11777" width="21.7109375" style="124" customWidth="1"/>
    <col min="11778" max="11778" width="9.7109375" style="124" customWidth="1"/>
    <col min="11779" max="11779" width="9.5703125" style="124" customWidth="1"/>
    <col min="11780" max="11782" width="8.85546875" style="124" customWidth="1"/>
    <col min="11783" max="11783" width="10.140625" style="124" customWidth="1"/>
    <col min="11784" max="11784" width="9.85546875" style="124" customWidth="1"/>
    <col min="11785" max="11785" width="9.7109375" style="124" customWidth="1"/>
    <col min="11786" max="11786" width="10.5703125" style="124" customWidth="1"/>
    <col min="11787" max="11788" width="9.7109375" style="124" customWidth="1"/>
    <col min="11789" max="11789" width="8.7109375" style="124" customWidth="1"/>
    <col min="11790" max="12032" width="9.140625" style="124"/>
    <col min="12033" max="12033" width="21.7109375" style="124" customWidth="1"/>
    <col min="12034" max="12034" width="9.7109375" style="124" customWidth="1"/>
    <col min="12035" max="12035" width="9.5703125" style="124" customWidth="1"/>
    <col min="12036" max="12038" width="8.85546875" style="124" customWidth="1"/>
    <col min="12039" max="12039" width="10.140625" style="124" customWidth="1"/>
    <col min="12040" max="12040" width="9.85546875" style="124" customWidth="1"/>
    <col min="12041" max="12041" width="9.7109375" style="124" customWidth="1"/>
    <col min="12042" max="12042" width="10.5703125" style="124" customWidth="1"/>
    <col min="12043" max="12044" width="9.7109375" style="124" customWidth="1"/>
    <col min="12045" max="12045" width="8.7109375" style="124" customWidth="1"/>
    <col min="12046" max="12288" width="9.140625" style="124"/>
    <col min="12289" max="12289" width="21.7109375" style="124" customWidth="1"/>
    <col min="12290" max="12290" width="9.7109375" style="124" customWidth="1"/>
    <col min="12291" max="12291" width="9.5703125" style="124" customWidth="1"/>
    <col min="12292" max="12294" width="8.85546875" style="124" customWidth="1"/>
    <col min="12295" max="12295" width="10.140625" style="124" customWidth="1"/>
    <col min="12296" max="12296" width="9.85546875" style="124" customWidth="1"/>
    <col min="12297" max="12297" width="9.7109375" style="124" customWidth="1"/>
    <col min="12298" max="12298" width="10.5703125" style="124" customWidth="1"/>
    <col min="12299" max="12300" width="9.7109375" style="124" customWidth="1"/>
    <col min="12301" max="12301" width="8.7109375" style="124" customWidth="1"/>
    <col min="12302" max="12544" width="9.140625" style="124"/>
    <col min="12545" max="12545" width="21.7109375" style="124" customWidth="1"/>
    <col min="12546" max="12546" width="9.7109375" style="124" customWidth="1"/>
    <col min="12547" max="12547" width="9.5703125" style="124" customWidth="1"/>
    <col min="12548" max="12550" width="8.85546875" style="124" customWidth="1"/>
    <col min="12551" max="12551" width="10.140625" style="124" customWidth="1"/>
    <col min="12552" max="12552" width="9.85546875" style="124" customWidth="1"/>
    <col min="12553" max="12553" width="9.7109375" style="124" customWidth="1"/>
    <col min="12554" max="12554" width="10.5703125" style="124" customWidth="1"/>
    <col min="12555" max="12556" width="9.7109375" style="124" customWidth="1"/>
    <col min="12557" max="12557" width="8.7109375" style="124" customWidth="1"/>
    <col min="12558" max="12800" width="9.140625" style="124"/>
    <col min="12801" max="12801" width="21.7109375" style="124" customWidth="1"/>
    <col min="12802" max="12802" width="9.7109375" style="124" customWidth="1"/>
    <col min="12803" max="12803" width="9.5703125" style="124" customWidth="1"/>
    <col min="12804" max="12806" width="8.85546875" style="124" customWidth="1"/>
    <col min="12807" max="12807" width="10.140625" style="124" customWidth="1"/>
    <col min="12808" max="12808" width="9.85546875" style="124" customWidth="1"/>
    <col min="12809" max="12809" width="9.7109375" style="124" customWidth="1"/>
    <col min="12810" max="12810" width="10.5703125" style="124" customWidth="1"/>
    <col min="12811" max="12812" width="9.7109375" style="124" customWidth="1"/>
    <col min="12813" max="12813" width="8.7109375" style="124" customWidth="1"/>
    <col min="12814" max="13056" width="9.140625" style="124"/>
    <col min="13057" max="13057" width="21.7109375" style="124" customWidth="1"/>
    <col min="13058" max="13058" width="9.7109375" style="124" customWidth="1"/>
    <col min="13059" max="13059" width="9.5703125" style="124" customWidth="1"/>
    <col min="13060" max="13062" width="8.85546875" style="124" customWidth="1"/>
    <col min="13063" max="13063" width="10.140625" style="124" customWidth="1"/>
    <col min="13064" max="13064" width="9.85546875" style="124" customWidth="1"/>
    <col min="13065" max="13065" width="9.7109375" style="124" customWidth="1"/>
    <col min="13066" max="13066" width="10.5703125" style="124" customWidth="1"/>
    <col min="13067" max="13068" width="9.7109375" style="124" customWidth="1"/>
    <col min="13069" max="13069" width="8.7109375" style="124" customWidth="1"/>
    <col min="13070" max="13312" width="9.140625" style="124"/>
    <col min="13313" max="13313" width="21.7109375" style="124" customWidth="1"/>
    <col min="13314" max="13314" width="9.7109375" style="124" customWidth="1"/>
    <col min="13315" max="13315" width="9.5703125" style="124" customWidth="1"/>
    <col min="13316" max="13318" width="8.85546875" style="124" customWidth="1"/>
    <col min="13319" max="13319" width="10.140625" style="124" customWidth="1"/>
    <col min="13320" max="13320" width="9.85546875" style="124" customWidth="1"/>
    <col min="13321" max="13321" width="9.7109375" style="124" customWidth="1"/>
    <col min="13322" max="13322" width="10.5703125" style="124" customWidth="1"/>
    <col min="13323" max="13324" width="9.7109375" style="124" customWidth="1"/>
    <col min="13325" max="13325" width="8.7109375" style="124" customWidth="1"/>
    <col min="13326" max="13568" width="9.140625" style="124"/>
    <col min="13569" max="13569" width="21.7109375" style="124" customWidth="1"/>
    <col min="13570" max="13570" width="9.7109375" style="124" customWidth="1"/>
    <col min="13571" max="13571" width="9.5703125" style="124" customWidth="1"/>
    <col min="13572" max="13574" width="8.85546875" style="124" customWidth="1"/>
    <col min="13575" max="13575" width="10.140625" style="124" customWidth="1"/>
    <col min="13576" max="13576" width="9.85546875" style="124" customWidth="1"/>
    <col min="13577" max="13577" width="9.7109375" style="124" customWidth="1"/>
    <col min="13578" max="13578" width="10.5703125" style="124" customWidth="1"/>
    <col min="13579" max="13580" width="9.7109375" style="124" customWidth="1"/>
    <col min="13581" max="13581" width="8.7109375" style="124" customWidth="1"/>
    <col min="13582" max="13824" width="9.140625" style="124"/>
    <col min="13825" max="13825" width="21.7109375" style="124" customWidth="1"/>
    <col min="13826" max="13826" width="9.7109375" style="124" customWidth="1"/>
    <col min="13827" max="13827" width="9.5703125" style="124" customWidth="1"/>
    <col min="13828" max="13830" width="8.85546875" style="124" customWidth="1"/>
    <col min="13831" max="13831" width="10.140625" style="124" customWidth="1"/>
    <col min="13832" max="13832" width="9.85546875" style="124" customWidth="1"/>
    <col min="13833" max="13833" width="9.7109375" style="124" customWidth="1"/>
    <col min="13834" max="13834" width="10.5703125" style="124" customWidth="1"/>
    <col min="13835" max="13836" width="9.7109375" style="124" customWidth="1"/>
    <col min="13837" max="13837" width="8.7109375" style="124" customWidth="1"/>
    <col min="13838" max="14080" width="9.140625" style="124"/>
    <col min="14081" max="14081" width="21.7109375" style="124" customWidth="1"/>
    <col min="14082" max="14082" width="9.7109375" style="124" customWidth="1"/>
    <col min="14083" max="14083" width="9.5703125" style="124" customWidth="1"/>
    <col min="14084" max="14086" width="8.85546875" style="124" customWidth="1"/>
    <col min="14087" max="14087" width="10.140625" style="124" customWidth="1"/>
    <col min="14088" max="14088" width="9.85546875" style="124" customWidth="1"/>
    <col min="14089" max="14089" width="9.7109375" style="124" customWidth="1"/>
    <col min="14090" max="14090" width="10.5703125" style="124" customWidth="1"/>
    <col min="14091" max="14092" width="9.7109375" style="124" customWidth="1"/>
    <col min="14093" max="14093" width="8.7109375" style="124" customWidth="1"/>
    <col min="14094" max="14336" width="9.140625" style="124"/>
    <col min="14337" max="14337" width="21.7109375" style="124" customWidth="1"/>
    <col min="14338" max="14338" width="9.7109375" style="124" customWidth="1"/>
    <col min="14339" max="14339" width="9.5703125" style="124" customWidth="1"/>
    <col min="14340" max="14342" width="8.85546875" style="124" customWidth="1"/>
    <col min="14343" max="14343" width="10.140625" style="124" customWidth="1"/>
    <col min="14344" max="14344" width="9.85546875" style="124" customWidth="1"/>
    <col min="14345" max="14345" width="9.7109375" style="124" customWidth="1"/>
    <col min="14346" max="14346" width="10.5703125" style="124" customWidth="1"/>
    <col min="14347" max="14348" width="9.7109375" style="124" customWidth="1"/>
    <col min="14349" max="14349" width="8.7109375" style="124" customWidth="1"/>
    <col min="14350" max="14592" width="9.140625" style="124"/>
    <col min="14593" max="14593" width="21.7109375" style="124" customWidth="1"/>
    <col min="14594" max="14594" width="9.7109375" style="124" customWidth="1"/>
    <col min="14595" max="14595" width="9.5703125" style="124" customWidth="1"/>
    <col min="14596" max="14598" width="8.85546875" style="124" customWidth="1"/>
    <col min="14599" max="14599" width="10.140625" style="124" customWidth="1"/>
    <col min="14600" max="14600" width="9.85546875" style="124" customWidth="1"/>
    <col min="14601" max="14601" width="9.7109375" style="124" customWidth="1"/>
    <col min="14602" max="14602" width="10.5703125" style="124" customWidth="1"/>
    <col min="14603" max="14604" width="9.7109375" style="124" customWidth="1"/>
    <col min="14605" max="14605" width="8.7109375" style="124" customWidth="1"/>
    <col min="14606" max="14848" width="9.140625" style="124"/>
    <col min="14849" max="14849" width="21.7109375" style="124" customWidth="1"/>
    <col min="14850" max="14850" width="9.7109375" style="124" customWidth="1"/>
    <col min="14851" max="14851" width="9.5703125" style="124" customWidth="1"/>
    <col min="14852" max="14854" width="8.85546875" style="124" customWidth="1"/>
    <col min="14855" max="14855" width="10.140625" style="124" customWidth="1"/>
    <col min="14856" max="14856" width="9.85546875" style="124" customWidth="1"/>
    <col min="14857" max="14857" width="9.7109375" style="124" customWidth="1"/>
    <col min="14858" max="14858" width="10.5703125" style="124" customWidth="1"/>
    <col min="14859" max="14860" width="9.7109375" style="124" customWidth="1"/>
    <col min="14861" max="14861" width="8.7109375" style="124" customWidth="1"/>
    <col min="14862" max="15104" width="9.140625" style="124"/>
    <col min="15105" max="15105" width="21.7109375" style="124" customWidth="1"/>
    <col min="15106" max="15106" width="9.7109375" style="124" customWidth="1"/>
    <col min="15107" max="15107" width="9.5703125" style="124" customWidth="1"/>
    <col min="15108" max="15110" width="8.85546875" style="124" customWidth="1"/>
    <col min="15111" max="15111" width="10.140625" style="124" customWidth="1"/>
    <col min="15112" max="15112" width="9.85546875" style="124" customWidth="1"/>
    <col min="15113" max="15113" width="9.7109375" style="124" customWidth="1"/>
    <col min="15114" max="15114" width="10.5703125" style="124" customWidth="1"/>
    <col min="15115" max="15116" width="9.7109375" style="124" customWidth="1"/>
    <col min="15117" max="15117" width="8.7109375" style="124" customWidth="1"/>
    <col min="15118" max="15360" width="9.140625" style="124"/>
    <col min="15361" max="15361" width="21.7109375" style="124" customWidth="1"/>
    <col min="15362" max="15362" width="9.7109375" style="124" customWidth="1"/>
    <col min="15363" max="15363" width="9.5703125" style="124" customWidth="1"/>
    <col min="15364" max="15366" width="8.85546875" style="124" customWidth="1"/>
    <col min="15367" max="15367" width="10.140625" style="124" customWidth="1"/>
    <col min="15368" max="15368" width="9.85546875" style="124" customWidth="1"/>
    <col min="15369" max="15369" width="9.7109375" style="124" customWidth="1"/>
    <col min="15370" max="15370" width="10.5703125" style="124" customWidth="1"/>
    <col min="15371" max="15372" width="9.7109375" style="124" customWidth="1"/>
    <col min="15373" max="15373" width="8.7109375" style="124" customWidth="1"/>
    <col min="15374" max="15616" width="9.140625" style="124"/>
    <col min="15617" max="15617" width="21.7109375" style="124" customWidth="1"/>
    <col min="15618" max="15618" width="9.7109375" style="124" customWidth="1"/>
    <col min="15619" max="15619" width="9.5703125" style="124" customWidth="1"/>
    <col min="15620" max="15622" width="8.85546875" style="124" customWidth="1"/>
    <col min="15623" max="15623" width="10.140625" style="124" customWidth="1"/>
    <col min="15624" max="15624" width="9.85546875" style="124" customWidth="1"/>
    <col min="15625" max="15625" width="9.7109375" style="124" customWidth="1"/>
    <col min="15626" max="15626" width="10.5703125" style="124" customWidth="1"/>
    <col min="15627" max="15628" width="9.7109375" style="124" customWidth="1"/>
    <col min="15629" max="15629" width="8.7109375" style="124" customWidth="1"/>
    <col min="15630" max="15872" width="9.140625" style="124"/>
    <col min="15873" max="15873" width="21.7109375" style="124" customWidth="1"/>
    <col min="15874" max="15874" width="9.7109375" style="124" customWidth="1"/>
    <col min="15875" max="15875" width="9.5703125" style="124" customWidth="1"/>
    <col min="15876" max="15878" width="8.85546875" style="124" customWidth="1"/>
    <col min="15879" max="15879" width="10.140625" style="124" customWidth="1"/>
    <col min="15880" max="15880" width="9.85546875" style="124" customWidth="1"/>
    <col min="15881" max="15881" width="9.7109375" style="124" customWidth="1"/>
    <col min="15882" max="15882" width="10.5703125" style="124" customWidth="1"/>
    <col min="15883" max="15884" width="9.7109375" style="124" customWidth="1"/>
    <col min="15885" max="15885" width="8.7109375" style="124" customWidth="1"/>
    <col min="15886" max="16128" width="9.140625" style="124"/>
    <col min="16129" max="16129" width="21.7109375" style="124" customWidth="1"/>
    <col min="16130" max="16130" width="9.7109375" style="124" customWidth="1"/>
    <col min="16131" max="16131" width="9.5703125" style="124" customWidth="1"/>
    <col min="16132" max="16134" width="8.85546875" style="124" customWidth="1"/>
    <col min="16135" max="16135" width="10.140625" style="124" customWidth="1"/>
    <col min="16136" max="16136" width="9.85546875" style="124" customWidth="1"/>
    <col min="16137" max="16137" width="9.7109375" style="124" customWidth="1"/>
    <col min="16138" max="16138" width="10.5703125" style="124" customWidth="1"/>
    <col min="16139" max="16140" width="9.7109375" style="124" customWidth="1"/>
    <col min="16141" max="16141" width="8.7109375" style="124" customWidth="1"/>
    <col min="16142" max="16384" width="9.140625" style="124"/>
  </cols>
  <sheetData>
    <row r="1" spans="1:24" ht="29.25" customHeight="1" x14ac:dyDescent="0.2">
      <c r="A1" s="367" t="s">
        <v>123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24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P2" s="126" t="s">
        <v>122</v>
      </c>
    </row>
    <row r="3" spans="1:24" ht="14.25" customHeight="1" x14ac:dyDescent="0.2">
      <c r="A3" s="353"/>
      <c r="B3" s="351" t="s">
        <v>197</v>
      </c>
      <c r="C3" s="351"/>
      <c r="D3" s="351"/>
      <c r="E3" s="352" t="s">
        <v>79</v>
      </c>
      <c r="F3" s="354"/>
      <c r="G3" s="354"/>
      <c r="H3" s="354"/>
      <c r="I3" s="354"/>
      <c r="J3" s="354"/>
      <c r="K3" s="345" t="s">
        <v>239</v>
      </c>
      <c r="L3" s="346"/>
      <c r="M3" s="347"/>
      <c r="N3" s="351" t="s">
        <v>80</v>
      </c>
      <c r="O3" s="351"/>
      <c r="P3" s="352"/>
      <c r="Q3" s="127"/>
    </row>
    <row r="4" spans="1:24" ht="31.5" customHeight="1" x14ac:dyDescent="0.2">
      <c r="A4" s="353"/>
      <c r="B4" s="351"/>
      <c r="C4" s="351"/>
      <c r="D4" s="351"/>
      <c r="E4" s="351" t="s">
        <v>78</v>
      </c>
      <c r="F4" s="351"/>
      <c r="G4" s="351"/>
      <c r="H4" s="351" t="s">
        <v>77</v>
      </c>
      <c r="I4" s="351"/>
      <c r="J4" s="351"/>
      <c r="K4" s="348"/>
      <c r="L4" s="349"/>
      <c r="M4" s="350"/>
      <c r="N4" s="351"/>
      <c r="O4" s="351"/>
      <c r="P4" s="352"/>
      <c r="Q4" s="127"/>
    </row>
    <row r="5" spans="1:24" ht="36" customHeight="1" x14ac:dyDescent="0.2">
      <c r="A5" s="353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127"/>
    </row>
    <row r="6" spans="1:24" x14ac:dyDescent="0.2">
      <c r="A6" s="74" t="s">
        <v>84</v>
      </c>
      <c r="B6" s="128">
        <f>E6+H6</f>
        <v>144781</v>
      </c>
      <c r="C6" s="128">
        <f>SUM(C7:C26)</f>
        <v>145008</v>
      </c>
      <c r="D6" s="129">
        <f>B6/C6*100</f>
        <v>99.843456912722061</v>
      </c>
      <c r="E6" s="128">
        <f>SUM(E7:E26)</f>
        <v>13814</v>
      </c>
      <c r="F6" s="128">
        <f>SUM(F7:F26)</f>
        <v>11838</v>
      </c>
      <c r="G6" s="130">
        <f>E6/F6*100</f>
        <v>116.69200878526777</v>
      </c>
      <c r="H6" s="128">
        <f>SUM(H7:H26)</f>
        <v>130967</v>
      </c>
      <c r="I6" s="128">
        <f>SUM(I7:I26)</f>
        <v>133170</v>
      </c>
      <c r="J6" s="130">
        <f>H6/I6*100</f>
        <v>98.345723511301344</v>
      </c>
      <c r="K6" s="128">
        <f>SUM(K7:K26)</f>
        <v>493681</v>
      </c>
      <c r="L6" s="128">
        <f>SUM(L7:L26)</f>
        <v>592522</v>
      </c>
      <c r="M6" s="130">
        <f>K6/L6%</f>
        <v>83.318594077519478</v>
      </c>
      <c r="N6" s="128">
        <f>SUM(N7:N26)</f>
        <v>638462</v>
      </c>
      <c r="O6" s="128">
        <f>SUM(O7:O26)</f>
        <v>737530</v>
      </c>
      <c r="P6" s="130">
        <f>N6/O6%</f>
        <v>86.567597250281338</v>
      </c>
      <c r="Q6" s="131"/>
      <c r="R6" s="132"/>
      <c r="S6" s="131"/>
      <c r="T6" s="131"/>
      <c r="U6" s="77"/>
      <c r="V6" s="131"/>
      <c r="W6" s="131"/>
      <c r="X6" s="77"/>
    </row>
    <row r="7" spans="1:24" x14ac:dyDescent="0.2">
      <c r="A7" s="79" t="s">
        <v>85</v>
      </c>
      <c r="B7" s="128">
        <f t="shared" ref="B7:B21" si="0">E7+H7</f>
        <v>20674</v>
      </c>
      <c r="C7" s="128">
        <f>F7+I7</f>
        <v>16652</v>
      </c>
      <c r="D7" s="129">
        <f t="shared" ref="D7:D26" si="1">B7/C7*100</f>
        <v>124.15325486428057</v>
      </c>
      <c r="E7" s="128">
        <v>225</v>
      </c>
      <c r="F7" s="128">
        <v>92</v>
      </c>
      <c r="G7" s="130">
        <f t="shared" ref="G7:G21" si="2">E7/F7*100</f>
        <v>244.56521739130434</v>
      </c>
      <c r="H7" s="128">
        <v>20449</v>
      </c>
      <c r="I7" s="128">
        <v>16560</v>
      </c>
      <c r="J7" s="130">
        <f t="shared" ref="J7:J23" si="3">H7/I7*100</f>
        <v>123.48429951690821</v>
      </c>
      <c r="K7" s="128">
        <v>15860</v>
      </c>
      <c r="L7" s="128">
        <v>14173</v>
      </c>
      <c r="M7" s="130">
        <f t="shared" ref="M7:M24" si="4">K7/L7%</f>
        <v>111.9029139913921</v>
      </c>
      <c r="N7" s="157">
        <f>B7+K7</f>
        <v>36534</v>
      </c>
      <c r="O7" s="157">
        <f>C7+L7</f>
        <v>30825</v>
      </c>
      <c r="P7" s="130">
        <f t="shared" ref="P7:P24" si="5">N7/O7%</f>
        <v>118.52068126520682</v>
      </c>
      <c r="Q7" s="131"/>
      <c r="R7" s="77"/>
      <c r="S7" s="131"/>
      <c r="T7" s="131"/>
      <c r="U7" s="77"/>
      <c r="V7" s="131"/>
      <c r="W7" s="131"/>
      <c r="X7" s="77"/>
    </row>
    <row r="8" spans="1:24" x14ac:dyDescent="0.2">
      <c r="A8" s="80" t="s">
        <v>86</v>
      </c>
      <c r="B8" s="128">
        <f t="shared" si="0"/>
        <v>1733</v>
      </c>
      <c r="C8" s="128">
        <f t="shared" ref="C8:C22" si="6">F8+I8</f>
        <v>1890</v>
      </c>
      <c r="D8" s="129">
        <f t="shared" si="1"/>
        <v>91.693121693121697</v>
      </c>
      <c r="E8" s="128">
        <v>393</v>
      </c>
      <c r="F8" s="128">
        <v>251</v>
      </c>
      <c r="G8" s="130">
        <f t="shared" si="2"/>
        <v>156.57370517928285</v>
      </c>
      <c r="H8" s="128">
        <v>1340</v>
      </c>
      <c r="I8" s="128">
        <v>1639</v>
      </c>
      <c r="J8" s="130">
        <f t="shared" si="3"/>
        <v>81.75716900549115</v>
      </c>
      <c r="K8" s="128">
        <v>21726</v>
      </c>
      <c r="L8" s="128">
        <v>19633</v>
      </c>
      <c r="M8" s="130">
        <f t="shared" si="4"/>
        <v>110.66062242143329</v>
      </c>
      <c r="N8" s="157">
        <f t="shared" ref="N8:O26" si="7">B8+K8</f>
        <v>23459</v>
      </c>
      <c r="O8" s="157">
        <f t="shared" si="7"/>
        <v>21523</v>
      </c>
      <c r="P8" s="130">
        <f t="shared" si="5"/>
        <v>108.99502857408355</v>
      </c>
      <c r="Q8" s="131"/>
      <c r="R8" s="77"/>
      <c r="S8" s="131"/>
      <c r="T8" s="131"/>
      <c r="U8" s="77"/>
      <c r="V8" s="131"/>
      <c r="W8" s="131"/>
      <c r="X8" s="77"/>
    </row>
    <row r="9" spans="1:24" x14ac:dyDescent="0.2">
      <c r="A9" s="80" t="s">
        <v>87</v>
      </c>
      <c r="B9" s="128">
        <f t="shared" si="0"/>
        <v>13074</v>
      </c>
      <c r="C9" s="128">
        <f t="shared" si="6"/>
        <v>13763</v>
      </c>
      <c r="D9" s="129">
        <f t="shared" si="1"/>
        <v>94.993824020925672</v>
      </c>
      <c r="E9" s="128">
        <v>1608</v>
      </c>
      <c r="F9" s="128">
        <v>2153</v>
      </c>
      <c r="G9" s="130">
        <f t="shared" si="2"/>
        <v>74.686483975847651</v>
      </c>
      <c r="H9" s="128">
        <v>11466</v>
      </c>
      <c r="I9" s="128">
        <v>11610</v>
      </c>
      <c r="J9" s="130">
        <f t="shared" si="3"/>
        <v>98.759689922480618</v>
      </c>
      <c r="K9" s="128">
        <v>26436</v>
      </c>
      <c r="L9" s="128">
        <v>25195</v>
      </c>
      <c r="M9" s="130">
        <f t="shared" si="4"/>
        <v>104.92558047231594</v>
      </c>
      <c r="N9" s="157">
        <f t="shared" si="7"/>
        <v>39510</v>
      </c>
      <c r="O9" s="157">
        <f t="shared" si="7"/>
        <v>38958</v>
      </c>
      <c r="P9" s="130">
        <f t="shared" si="5"/>
        <v>101.41691051902049</v>
      </c>
      <c r="Q9" s="131"/>
      <c r="R9" s="77"/>
      <c r="S9" s="131"/>
      <c r="T9" s="131"/>
      <c r="U9" s="77"/>
      <c r="V9" s="131"/>
      <c r="W9" s="131"/>
      <c r="X9" s="77"/>
    </row>
    <row r="10" spans="1:24" x14ac:dyDescent="0.2">
      <c r="A10" s="80" t="s">
        <v>88</v>
      </c>
      <c r="B10" s="128">
        <f t="shared" si="0"/>
        <v>11399</v>
      </c>
      <c r="C10" s="128">
        <f t="shared" si="6"/>
        <v>8815</v>
      </c>
      <c r="D10" s="129">
        <f t="shared" si="1"/>
        <v>129.31366988088487</v>
      </c>
      <c r="E10" s="128">
        <v>89</v>
      </c>
      <c r="F10" s="128">
        <v>143</v>
      </c>
      <c r="G10" s="130">
        <f t="shared" si="2"/>
        <v>62.23776223776224</v>
      </c>
      <c r="H10" s="128">
        <v>11310</v>
      </c>
      <c r="I10" s="128">
        <v>8672</v>
      </c>
      <c r="J10" s="130">
        <f t="shared" si="3"/>
        <v>130.41974169741698</v>
      </c>
      <c r="K10" s="128">
        <v>29256</v>
      </c>
      <c r="L10" s="128">
        <v>32842</v>
      </c>
      <c r="M10" s="130">
        <f t="shared" si="4"/>
        <v>89.081054746970338</v>
      </c>
      <c r="N10" s="157">
        <f t="shared" si="7"/>
        <v>40655</v>
      </c>
      <c r="O10" s="157">
        <f t="shared" si="7"/>
        <v>41657</v>
      </c>
      <c r="P10" s="130">
        <f t="shared" si="5"/>
        <v>97.594641956934012</v>
      </c>
      <c r="Q10" s="131"/>
      <c r="R10" s="77"/>
      <c r="S10" s="131"/>
      <c r="T10" s="131"/>
      <c r="U10" s="77"/>
      <c r="V10" s="131"/>
      <c r="W10" s="131"/>
      <c r="X10" s="77"/>
    </row>
    <row r="11" spans="1:24" x14ac:dyDescent="0.2">
      <c r="A11" s="80" t="s">
        <v>89</v>
      </c>
      <c r="B11" s="128">
        <f t="shared" si="0"/>
        <v>1869</v>
      </c>
      <c r="C11" s="128">
        <f t="shared" si="6"/>
        <v>2672</v>
      </c>
      <c r="D11" s="129">
        <f t="shared" si="1"/>
        <v>69.947604790419163</v>
      </c>
      <c r="E11" s="128">
        <v>7</v>
      </c>
      <c r="F11" s="128">
        <v>8</v>
      </c>
      <c r="G11" s="130">
        <f t="shared" si="2"/>
        <v>87.5</v>
      </c>
      <c r="H11" s="128">
        <v>1862</v>
      </c>
      <c r="I11" s="128">
        <v>2664</v>
      </c>
      <c r="J11" s="130">
        <f t="shared" si="3"/>
        <v>69.894894894894904</v>
      </c>
      <c r="K11" s="128">
        <v>4190</v>
      </c>
      <c r="L11" s="128">
        <v>4477</v>
      </c>
      <c r="M11" s="130">
        <f t="shared" si="4"/>
        <v>93.589457225820851</v>
      </c>
      <c r="N11" s="157">
        <f t="shared" si="7"/>
        <v>6059</v>
      </c>
      <c r="O11" s="157">
        <f t="shared" si="7"/>
        <v>7149</v>
      </c>
      <c r="P11" s="130">
        <f t="shared" si="5"/>
        <v>84.753112323401879</v>
      </c>
      <c r="Q11" s="131"/>
      <c r="R11" s="77"/>
      <c r="S11" s="131"/>
      <c r="T11" s="131"/>
      <c r="U11" s="77"/>
      <c r="V11" s="131"/>
      <c r="W11" s="131"/>
      <c r="X11" s="77"/>
    </row>
    <row r="12" spans="1:24" x14ac:dyDescent="0.2">
      <c r="A12" s="80" t="s">
        <v>90</v>
      </c>
      <c r="B12" s="128">
        <f t="shared" si="0"/>
        <v>13320</v>
      </c>
      <c r="C12" s="128">
        <f t="shared" si="6"/>
        <v>13541</v>
      </c>
      <c r="D12" s="129">
        <f t="shared" si="1"/>
        <v>98.367919651428991</v>
      </c>
      <c r="E12" s="128">
        <v>345</v>
      </c>
      <c r="F12" s="128">
        <v>1018</v>
      </c>
      <c r="G12" s="130">
        <f t="shared" si="2"/>
        <v>33.889980353634577</v>
      </c>
      <c r="H12" s="128">
        <v>12975</v>
      </c>
      <c r="I12" s="128">
        <v>12523</v>
      </c>
      <c r="J12" s="130">
        <f t="shared" si="3"/>
        <v>103.6093587798451</v>
      </c>
      <c r="K12" s="128">
        <v>15939</v>
      </c>
      <c r="L12" s="128">
        <v>15629</v>
      </c>
      <c r="M12" s="130">
        <f t="shared" si="4"/>
        <v>101.98349222599015</v>
      </c>
      <c r="N12" s="157">
        <f t="shared" si="7"/>
        <v>29259</v>
      </c>
      <c r="O12" s="157">
        <f t="shared" si="7"/>
        <v>29170</v>
      </c>
      <c r="P12" s="130">
        <f t="shared" si="5"/>
        <v>100.30510798765856</v>
      </c>
      <c r="Q12" s="131"/>
      <c r="R12" s="77"/>
      <c r="S12" s="131"/>
      <c r="T12" s="131"/>
      <c r="U12" s="77"/>
      <c r="V12" s="131"/>
      <c r="W12" s="131"/>
      <c r="X12" s="77"/>
    </row>
    <row r="13" spans="1:24" x14ac:dyDescent="0.2">
      <c r="A13" s="80" t="s">
        <v>91</v>
      </c>
      <c r="B13" s="128">
        <f t="shared" si="0"/>
        <v>20569</v>
      </c>
      <c r="C13" s="128">
        <f t="shared" si="6"/>
        <v>28720</v>
      </c>
      <c r="D13" s="129">
        <f t="shared" si="1"/>
        <v>71.619080779944284</v>
      </c>
      <c r="E13" s="128">
        <v>1133</v>
      </c>
      <c r="F13" s="282">
        <v>1</v>
      </c>
      <c r="G13" s="130">
        <f t="shared" si="2"/>
        <v>113300</v>
      </c>
      <c r="H13" s="128">
        <v>19436</v>
      </c>
      <c r="I13" s="128">
        <v>28719</v>
      </c>
      <c r="J13" s="130">
        <f t="shared" si="3"/>
        <v>67.676451129914</v>
      </c>
      <c r="K13" s="128">
        <v>50299</v>
      </c>
      <c r="L13" s="128">
        <v>65372</v>
      </c>
      <c r="M13" s="130">
        <f t="shared" si="4"/>
        <v>76.942727773358627</v>
      </c>
      <c r="N13" s="157">
        <f t="shared" si="7"/>
        <v>70868</v>
      </c>
      <c r="O13" s="157">
        <f t="shared" si="7"/>
        <v>94092</v>
      </c>
      <c r="P13" s="130">
        <f t="shared" si="5"/>
        <v>75.317774093440462</v>
      </c>
      <c r="Q13" s="131"/>
      <c r="R13" s="77"/>
      <c r="S13" s="131"/>
      <c r="T13" s="131"/>
      <c r="U13" s="77"/>
      <c r="V13" s="131"/>
      <c r="W13" s="131"/>
      <c r="X13" s="77"/>
    </row>
    <row r="14" spans="1:24" x14ac:dyDescent="0.2">
      <c r="A14" s="80" t="s">
        <v>92</v>
      </c>
      <c r="B14" s="128">
        <f t="shared" si="0"/>
        <v>9900</v>
      </c>
      <c r="C14" s="128">
        <f t="shared" si="6"/>
        <v>11915</v>
      </c>
      <c r="D14" s="129">
        <f t="shared" si="1"/>
        <v>83.088543852287032</v>
      </c>
      <c r="E14" s="128">
        <v>1641</v>
      </c>
      <c r="F14" s="128">
        <v>2157</v>
      </c>
      <c r="G14" s="130">
        <f t="shared" si="2"/>
        <v>76.077885952712094</v>
      </c>
      <c r="H14" s="128">
        <v>8259</v>
      </c>
      <c r="I14" s="128">
        <v>9758</v>
      </c>
      <c r="J14" s="130">
        <f t="shared" si="3"/>
        <v>84.638245542119279</v>
      </c>
      <c r="K14" s="128">
        <v>24680</v>
      </c>
      <c r="L14" s="128">
        <v>28557</v>
      </c>
      <c r="M14" s="130">
        <f t="shared" si="4"/>
        <v>86.423643940189791</v>
      </c>
      <c r="N14" s="157">
        <f t="shared" si="7"/>
        <v>34580</v>
      </c>
      <c r="O14" s="157">
        <f t="shared" si="7"/>
        <v>40472</v>
      </c>
      <c r="P14" s="130">
        <f t="shared" si="5"/>
        <v>85.44178691440996</v>
      </c>
      <c r="Q14" s="131"/>
      <c r="R14" s="77"/>
      <c r="S14" s="131"/>
      <c r="T14" s="131"/>
      <c r="U14" s="77"/>
      <c r="V14" s="131"/>
      <c r="W14" s="131"/>
      <c r="X14" s="77"/>
    </row>
    <row r="15" spans="1:24" x14ac:dyDescent="0.2">
      <c r="A15" s="80" t="s">
        <v>93</v>
      </c>
      <c r="B15" s="128">
        <f t="shared" si="0"/>
        <v>6517</v>
      </c>
      <c r="C15" s="128">
        <f t="shared" si="6"/>
        <v>5395</v>
      </c>
      <c r="D15" s="129">
        <f t="shared" si="1"/>
        <v>120.79703429101019</v>
      </c>
      <c r="E15" s="128">
        <v>1728</v>
      </c>
      <c r="F15" s="128">
        <v>861</v>
      </c>
      <c r="G15" s="130">
        <f t="shared" si="2"/>
        <v>200.69686411149826</v>
      </c>
      <c r="H15" s="128">
        <v>4789</v>
      </c>
      <c r="I15" s="128">
        <v>4534</v>
      </c>
      <c r="J15" s="130">
        <f t="shared" si="3"/>
        <v>105.62417291574768</v>
      </c>
      <c r="K15" s="128">
        <v>11304</v>
      </c>
      <c r="L15" s="128">
        <v>12334</v>
      </c>
      <c r="M15" s="130">
        <f t="shared" si="4"/>
        <v>91.649100048646019</v>
      </c>
      <c r="N15" s="157">
        <f t="shared" si="7"/>
        <v>17821</v>
      </c>
      <c r="O15" s="157">
        <f t="shared" si="7"/>
        <v>17729</v>
      </c>
      <c r="P15" s="130">
        <f t="shared" si="5"/>
        <v>100.51892379716848</v>
      </c>
      <c r="Q15" s="131"/>
      <c r="R15" s="77"/>
      <c r="S15" s="131"/>
      <c r="T15" s="131"/>
      <c r="U15" s="77"/>
      <c r="V15" s="131"/>
      <c r="W15" s="131"/>
      <c r="X15" s="77"/>
    </row>
    <row r="16" spans="1:24" ht="14.25" customHeight="1" x14ac:dyDescent="0.2">
      <c r="A16" s="80" t="s">
        <v>94</v>
      </c>
      <c r="B16" s="128">
        <f t="shared" si="0"/>
        <v>283</v>
      </c>
      <c r="C16" s="128">
        <f t="shared" si="6"/>
        <v>261</v>
      </c>
      <c r="D16" s="129">
        <f t="shared" si="1"/>
        <v>108.42911877394637</v>
      </c>
      <c r="E16" s="128">
        <v>13</v>
      </c>
      <c r="F16" s="282">
        <v>1</v>
      </c>
      <c r="G16" s="130">
        <f t="shared" si="2"/>
        <v>1300</v>
      </c>
      <c r="H16" s="128">
        <v>270</v>
      </c>
      <c r="I16" s="128">
        <v>260</v>
      </c>
      <c r="J16" s="130">
        <f t="shared" si="3"/>
        <v>103.84615384615385</v>
      </c>
      <c r="K16" s="128">
        <v>2126</v>
      </c>
      <c r="L16" s="128">
        <v>2290</v>
      </c>
      <c r="M16" s="130">
        <f t="shared" si="4"/>
        <v>92.838427947598262</v>
      </c>
      <c r="N16" s="157">
        <f t="shared" si="7"/>
        <v>2409</v>
      </c>
      <c r="O16" s="157">
        <f t="shared" si="7"/>
        <v>2551</v>
      </c>
      <c r="P16" s="130">
        <f t="shared" si="5"/>
        <v>94.433555468443743</v>
      </c>
      <c r="Q16" s="131"/>
      <c r="R16" s="77"/>
      <c r="S16" s="131"/>
      <c r="T16" s="131"/>
      <c r="U16" s="77"/>
      <c r="V16" s="131"/>
      <c r="W16" s="131"/>
      <c r="X16" s="77"/>
    </row>
    <row r="17" spans="1:24" ht="14.25" customHeight="1" x14ac:dyDescent="0.2">
      <c r="A17" s="80" t="s">
        <v>95</v>
      </c>
      <c r="B17" s="128">
        <f t="shared" si="0"/>
        <v>2195</v>
      </c>
      <c r="C17" s="128">
        <f t="shared" si="6"/>
        <v>1777</v>
      </c>
      <c r="D17" s="129">
        <f t="shared" si="1"/>
        <v>123.52279122115925</v>
      </c>
      <c r="E17" s="128">
        <v>159</v>
      </c>
      <c r="F17" s="128">
        <v>279</v>
      </c>
      <c r="G17" s="130">
        <f t="shared" si="2"/>
        <v>56.98924731182796</v>
      </c>
      <c r="H17" s="128">
        <v>2036</v>
      </c>
      <c r="I17" s="128">
        <v>1498</v>
      </c>
      <c r="J17" s="130">
        <f t="shared" si="3"/>
        <v>135.91455273698264</v>
      </c>
      <c r="K17" s="128">
        <v>19309</v>
      </c>
      <c r="L17" s="128">
        <v>19924</v>
      </c>
      <c r="M17" s="130">
        <f t="shared" si="4"/>
        <v>96.913270427624965</v>
      </c>
      <c r="N17" s="157">
        <f t="shared" si="7"/>
        <v>21504</v>
      </c>
      <c r="O17" s="157">
        <f t="shared" si="7"/>
        <v>21701</v>
      </c>
      <c r="P17" s="130">
        <f t="shared" si="5"/>
        <v>99.092207732362567</v>
      </c>
      <c r="Q17" s="131"/>
      <c r="R17" s="77"/>
      <c r="S17" s="131"/>
      <c r="T17" s="131"/>
      <c r="U17" s="77"/>
      <c r="V17" s="131"/>
      <c r="W17" s="131"/>
      <c r="X17" s="77"/>
    </row>
    <row r="18" spans="1:24" s="134" customFormat="1" ht="12" x14ac:dyDescent="0.2">
      <c r="A18" s="80" t="s">
        <v>96</v>
      </c>
      <c r="B18" s="128">
        <f t="shared" si="0"/>
        <v>2135</v>
      </c>
      <c r="C18" s="128">
        <f t="shared" si="6"/>
        <v>2240</v>
      </c>
      <c r="D18" s="129">
        <f t="shared" si="1"/>
        <v>95.3125</v>
      </c>
      <c r="E18" s="282">
        <v>17</v>
      </c>
      <c r="F18" s="128">
        <v>29</v>
      </c>
      <c r="G18" s="130">
        <f t="shared" si="2"/>
        <v>58.620689655172406</v>
      </c>
      <c r="H18" s="128">
        <v>2118</v>
      </c>
      <c r="I18" s="128">
        <v>2211</v>
      </c>
      <c r="J18" s="130">
        <f t="shared" si="3"/>
        <v>95.793758480325636</v>
      </c>
      <c r="K18" s="128">
        <v>7375</v>
      </c>
      <c r="L18" s="128">
        <v>7694</v>
      </c>
      <c r="M18" s="130">
        <f t="shared" si="4"/>
        <v>95.853912139329353</v>
      </c>
      <c r="N18" s="157">
        <f t="shared" si="7"/>
        <v>9510</v>
      </c>
      <c r="O18" s="157">
        <f t="shared" si="7"/>
        <v>9934</v>
      </c>
      <c r="P18" s="130">
        <f t="shared" si="5"/>
        <v>95.731830078518215</v>
      </c>
      <c r="Q18" s="131"/>
      <c r="R18" s="77"/>
      <c r="S18" s="131"/>
      <c r="T18" s="131"/>
      <c r="U18" s="77"/>
      <c r="V18" s="131"/>
      <c r="W18" s="131"/>
      <c r="X18" s="77"/>
    </row>
    <row r="19" spans="1:24" ht="14.25" customHeight="1" x14ac:dyDescent="0.2">
      <c r="A19" s="80" t="s">
        <v>97</v>
      </c>
      <c r="B19" s="128">
        <f t="shared" si="0"/>
        <v>6319</v>
      </c>
      <c r="C19" s="128">
        <f t="shared" si="6"/>
        <v>8220</v>
      </c>
      <c r="D19" s="129">
        <f t="shared" si="1"/>
        <v>76.873479318734795</v>
      </c>
      <c r="E19" s="282">
        <v>96</v>
      </c>
      <c r="F19" s="128">
        <v>2</v>
      </c>
      <c r="G19" s="130">
        <f t="shared" si="2"/>
        <v>4800</v>
      </c>
      <c r="H19" s="128">
        <v>6223</v>
      </c>
      <c r="I19" s="128">
        <v>8218</v>
      </c>
      <c r="J19" s="130">
        <f t="shared" si="3"/>
        <v>75.724020442930154</v>
      </c>
      <c r="K19" s="128">
        <v>11356</v>
      </c>
      <c r="L19" s="128">
        <v>13198</v>
      </c>
      <c r="M19" s="130">
        <f t="shared" si="4"/>
        <v>86.043339899984858</v>
      </c>
      <c r="N19" s="157">
        <f t="shared" si="7"/>
        <v>17675</v>
      </c>
      <c r="O19" s="157">
        <f t="shared" si="7"/>
        <v>21418</v>
      </c>
      <c r="P19" s="130">
        <f t="shared" si="5"/>
        <v>82.524045195629839</v>
      </c>
      <c r="Q19" s="131"/>
      <c r="R19" s="77"/>
      <c r="S19" s="131"/>
      <c r="T19" s="131"/>
      <c r="U19" s="77"/>
      <c r="V19" s="131"/>
      <c r="W19" s="131"/>
      <c r="X19" s="77"/>
    </row>
    <row r="20" spans="1:24" ht="14.25" customHeight="1" x14ac:dyDescent="0.2">
      <c r="A20" s="80" t="s">
        <v>98</v>
      </c>
      <c r="B20" s="128">
        <f t="shared" si="0"/>
        <v>2855</v>
      </c>
      <c r="C20" s="128">
        <f t="shared" si="6"/>
        <v>2243</v>
      </c>
      <c r="D20" s="129">
        <f t="shared" si="1"/>
        <v>127.2848863129737</v>
      </c>
      <c r="E20" s="128">
        <v>172</v>
      </c>
      <c r="F20" s="128">
        <v>7</v>
      </c>
      <c r="G20" s="130">
        <f t="shared" si="2"/>
        <v>2457.1428571428573</v>
      </c>
      <c r="H20" s="128">
        <v>2683</v>
      </c>
      <c r="I20" s="128">
        <v>2236</v>
      </c>
      <c r="J20" s="130">
        <f t="shared" si="3"/>
        <v>119.99105545617172</v>
      </c>
      <c r="K20" s="128">
        <v>7625</v>
      </c>
      <c r="L20" s="128">
        <v>7959</v>
      </c>
      <c r="M20" s="130">
        <f t="shared" si="4"/>
        <v>95.803492901118233</v>
      </c>
      <c r="N20" s="157">
        <f t="shared" si="7"/>
        <v>10480</v>
      </c>
      <c r="O20" s="157">
        <f t="shared" si="7"/>
        <v>10202</v>
      </c>
      <c r="P20" s="130">
        <f t="shared" si="5"/>
        <v>102.72495589100177</v>
      </c>
      <c r="Q20" s="131"/>
      <c r="R20" s="77"/>
      <c r="S20" s="131"/>
      <c r="T20" s="131"/>
      <c r="U20" s="77"/>
      <c r="V20" s="131"/>
      <c r="W20" s="131"/>
      <c r="X20" s="77"/>
    </row>
    <row r="21" spans="1:24" ht="14.25" customHeight="1" x14ac:dyDescent="0.2">
      <c r="A21" s="80" t="s">
        <v>99</v>
      </c>
      <c r="B21" s="128">
        <f t="shared" si="0"/>
        <v>17594</v>
      </c>
      <c r="C21" s="128">
        <f t="shared" si="6"/>
        <v>13336</v>
      </c>
      <c r="D21" s="129">
        <f t="shared" si="1"/>
        <v>131.92861427714456</v>
      </c>
      <c r="E21" s="128">
        <v>6188</v>
      </c>
      <c r="F21" s="128">
        <v>4831</v>
      </c>
      <c r="G21" s="130">
        <f t="shared" si="2"/>
        <v>128.08942247981784</v>
      </c>
      <c r="H21" s="128">
        <v>11406</v>
      </c>
      <c r="I21" s="128">
        <v>8505</v>
      </c>
      <c r="J21" s="130">
        <f t="shared" si="3"/>
        <v>134.10934744268076</v>
      </c>
      <c r="K21" s="128">
        <v>217060</v>
      </c>
      <c r="L21" s="128">
        <v>294207</v>
      </c>
      <c r="M21" s="130">
        <f t="shared" si="4"/>
        <v>73.777986247777918</v>
      </c>
      <c r="N21" s="157">
        <f t="shared" si="7"/>
        <v>234654</v>
      </c>
      <c r="O21" s="157">
        <f t="shared" si="7"/>
        <v>307543</v>
      </c>
      <c r="P21" s="130">
        <f t="shared" si="5"/>
        <v>76.299574368462302</v>
      </c>
      <c r="Q21" s="131"/>
      <c r="R21" s="77"/>
      <c r="S21" s="131"/>
      <c r="T21" s="131"/>
      <c r="U21" s="77"/>
      <c r="V21" s="131"/>
      <c r="W21" s="131"/>
      <c r="X21" s="77"/>
    </row>
    <row r="22" spans="1:24" ht="14.25" customHeight="1" x14ac:dyDescent="0.2">
      <c r="A22" s="79" t="s">
        <v>100</v>
      </c>
      <c r="B22" s="128">
        <f>H22</f>
        <v>5671</v>
      </c>
      <c r="C22" s="128">
        <f t="shared" si="6"/>
        <v>5741</v>
      </c>
      <c r="D22" s="129">
        <f t="shared" si="1"/>
        <v>98.780700226441382</v>
      </c>
      <c r="E22" s="282" t="s">
        <v>202</v>
      </c>
      <c r="F22" s="282">
        <v>5</v>
      </c>
      <c r="G22" s="133" t="s">
        <v>202</v>
      </c>
      <c r="H22" s="128">
        <v>5671</v>
      </c>
      <c r="I22" s="128">
        <v>5736</v>
      </c>
      <c r="J22" s="130">
        <f t="shared" si="3"/>
        <v>98.866806136680623</v>
      </c>
      <c r="K22" s="128">
        <v>9762</v>
      </c>
      <c r="L22" s="128">
        <v>5598</v>
      </c>
      <c r="M22" s="130">
        <f t="shared" si="4"/>
        <v>174.38370846730976</v>
      </c>
      <c r="N22" s="157">
        <f t="shared" si="7"/>
        <v>15433</v>
      </c>
      <c r="O22" s="157">
        <f t="shared" si="7"/>
        <v>11339</v>
      </c>
      <c r="P22" s="130">
        <f t="shared" si="5"/>
        <v>136.105476673428</v>
      </c>
      <c r="Q22" s="131"/>
      <c r="R22" s="81"/>
      <c r="S22" s="131"/>
      <c r="T22" s="131"/>
      <c r="U22" s="77"/>
      <c r="V22" s="131"/>
      <c r="W22" s="131"/>
      <c r="X22" s="77"/>
    </row>
    <row r="23" spans="1:24" ht="14.25" customHeight="1" x14ac:dyDescent="0.2">
      <c r="A23" s="80" t="s">
        <v>101</v>
      </c>
      <c r="B23" s="128">
        <f>H23</f>
        <v>8059</v>
      </c>
      <c r="C23" s="128">
        <f>I23</f>
        <v>7212</v>
      </c>
      <c r="D23" s="129">
        <f t="shared" si="1"/>
        <v>111.74431503050471</v>
      </c>
      <c r="E23" s="282" t="s">
        <v>202</v>
      </c>
      <c r="F23" s="282" t="s">
        <v>202</v>
      </c>
      <c r="G23" s="133" t="s">
        <v>202</v>
      </c>
      <c r="H23" s="128">
        <v>8059</v>
      </c>
      <c r="I23" s="128">
        <v>7212</v>
      </c>
      <c r="J23" s="130">
        <f t="shared" si="3"/>
        <v>111.74431503050471</v>
      </c>
      <c r="K23" s="128">
        <v>14394</v>
      </c>
      <c r="L23" s="157">
        <v>18445</v>
      </c>
      <c r="M23" s="130">
        <f t="shared" si="4"/>
        <v>78.037408511791824</v>
      </c>
      <c r="N23" s="157">
        <f t="shared" si="7"/>
        <v>22453</v>
      </c>
      <c r="O23" s="157">
        <f t="shared" si="7"/>
        <v>25657</v>
      </c>
      <c r="P23" s="130">
        <f t="shared" si="5"/>
        <v>87.512179911914885</v>
      </c>
      <c r="Q23" s="81"/>
      <c r="R23" s="81"/>
      <c r="S23" s="131"/>
      <c r="T23" s="131"/>
      <c r="U23" s="77"/>
      <c r="V23" s="131"/>
      <c r="W23" s="131"/>
      <c r="X23" s="77"/>
    </row>
    <row r="24" spans="1:24" x14ac:dyDescent="0.2">
      <c r="A24" s="80" t="s">
        <v>102</v>
      </c>
      <c r="B24" s="133" t="s">
        <v>202</v>
      </c>
      <c r="C24" s="128" t="s">
        <v>202</v>
      </c>
      <c r="D24" s="129" t="s">
        <v>202</v>
      </c>
      <c r="E24" s="282" t="s">
        <v>202</v>
      </c>
      <c r="F24" s="282" t="s">
        <v>202</v>
      </c>
      <c r="G24" s="133" t="s">
        <v>202</v>
      </c>
      <c r="H24" s="282" t="s">
        <v>202</v>
      </c>
      <c r="I24" s="282" t="s">
        <v>202</v>
      </c>
      <c r="J24" s="130" t="s">
        <v>202</v>
      </c>
      <c r="K24" s="128">
        <v>29</v>
      </c>
      <c r="L24" s="157">
        <v>30</v>
      </c>
      <c r="M24" s="130">
        <f t="shared" si="4"/>
        <v>96.666666666666671</v>
      </c>
      <c r="N24" s="157">
        <f>K24</f>
        <v>29</v>
      </c>
      <c r="O24" s="157">
        <f>L24</f>
        <v>30</v>
      </c>
      <c r="P24" s="130">
        <f t="shared" si="5"/>
        <v>96.666666666666671</v>
      </c>
      <c r="Q24" s="81"/>
      <c r="R24" s="81"/>
      <c r="S24" s="81"/>
      <c r="T24" s="131"/>
      <c r="U24" s="81"/>
      <c r="V24" s="131"/>
      <c r="W24" s="131"/>
      <c r="X24" s="77"/>
    </row>
    <row r="25" spans="1:24" x14ac:dyDescent="0.2">
      <c r="A25" s="80" t="s">
        <v>103</v>
      </c>
      <c r="B25" s="133" t="s">
        <v>202</v>
      </c>
      <c r="C25" s="128" t="s">
        <v>202</v>
      </c>
      <c r="D25" s="129" t="s">
        <v>202</v>
      </c>
      <c r="E25" s="282" t="s">
        <v>202</v>
      </c>
      <c r="F25" s="282" t="s">
        <v>202</v>
      </c>
      <c r="G25" s="133" t="s">
        <v>202</v>
      </c>
      <c r="H25" s="282" t="s">
        <v>202</v>
      </c>
      <c r="I25" s="282" t="s">
        <v>202</v>
      </c>
      <c r="J25" s="130" t="s">
        <v>202</v>
      </c>
      <c r="K25" s="128" t="s">
        <v>202</v>
      </c>
      <c r="L25" s="157">
        <v>10</v>
      </c>
      <c r="M25" s="130" t="s">
        <v>202</v>
      </c>
      <c r="N25" s="157" t="s">
        <v>202</v>
      </c>
      <c r="O25" s="157">
        <f>L25</f>
        <v>10</v>
      </c>
      <c r="P25" s="130" t="s">
        <v>202</v>
      </c>
      <c r="Q25" s="81"/>
      <c r="R25" s="81"/>
      <c r="S25" s="81"/>
      <c r="T25" s="131"/>
      <c r="U25" s="81"/>
      <c r="V25" s="131"/>
      <c r="W25" s="131"/>
      <c r="X25" s="77"/>
    </row>
    <row r="26" spans="1:24" x14ac:dyDescent="0.2">
      <c r="A26" s="82" t="s">
        <v>104</v>
      </c>
      <c r="B26" s="135">
        <f>H26</f>
        <v>615</v>
      </c>
      <c r="C26" s="135">
        <f>I26</f>
        <v>615</v>
      </c>
      <c r="D26" s="162">
        <f t="shared" si="1"/>
        <v>100</v>
      </c>
      <c r="E26" s="136" t="s">
        <v>202</v>
      </c>
      <c r="F26" s="136" t="s">
        <v>202</v>
      </c>
      <c r="G26" s="136" t="s">
        <v>202</v>
      </c>
      <c r="H26" s="135">
        <v>615</v>
      </c>
      <c r="I26" s="135">
        <v>615</v>
      </c>
      <c r="J26" s="162">
        <f t="shared" ref="J26" si="8">H26/I26*100</f>
        <v>100</v>
      </c>
      <c r="K26" s="135">
        <v>4955</v>
      </c>
      <c r="L26" s="135">
        <v>4955</v>
      </c>
      <c r="M26" s="162">
        <f t="shared" ref="M26" si="9">K26/L26*100</f>
        <v>100</v>
      </c>
      <c r="N26" s="135">
        <f t="shared" si="7"/>
        <v>5570</v>
      </c>
      <c r="O26" s="135">
        <f t="shared" si="7"/>
        <v>5570</v>
      </c>
      <c r="P26" s="147">
        <v>100</v>
      </c>
      <c r="Q26" s="81"/>
      <c r="R26" s="81"/>
      <c r="S26" s="81"/>
      <c r="T26" s="81"/>
      <c r="U26" s="81"/>
      <c r="V26" s="131"/>
      <c r="W26" s="131"/>
      <c r="X26" s="77"/>
    </row>
    <row r="27" spans="1:24" x14ac:dyDescent="0.2">
      <c r="A27" s="115"/>
      <c r="B27" s="81"/>
      <c r="C27" s="131"/>
      <c r="D27" s="131"/>
      <c r="E27" s="77"/>
      <c r="F27" s="131"/>
      <c r="G27" s="131"/>
      <c r="H27" s="77"/>
    </row>
    <row r="28" spans="1:24" x14ac:dyDescent="0.2">
      <c r="A28" s="238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</row>
    <row r="29" spans="1:24" ht="18.75" customHeight="1" x14ac:dyDescent="0.2">
      <c r="G29" s="257"/>
    </row>
  </sheetData>
  <mergeCells count="8">
    <mergeCell ref="N3:P4"/>
    <mergeCell ref="E4:G4"/>
    <mergeCell ref="H4:J4"/>
    <mergeCell ref="A1:M1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90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zoomScaleNormal="100" workbookViewId="0">
      <selection activeCell="A4" sqref="A4:A5"/>
    </sheetView>
  </sheetViews>
  <sheetFormatPr defaultRowHeight="12.75" x14ac:dyDescent="0.2"/>
  <cols>
    <col min="1" max="1" width="20.7109375" style="137" customWidth="1"/>
    <col min="2" max="2" width="17.5703125" style="299" customWidth="1"/>
    <col min="3" max="3" width="22.5703125" style="299" customWidth="1"/>
    <col min="4" max="4" width="22" style="299" customWidth="1"/>
    <col min="5" max="5" width="15.42578125" style="299" customWidth="1"/>
    <col min="6" max="6" width="21.5703125" style="299" customWidth="1"/>
    <col min="7" max="256" width="9.140625" style="137"/>
    <col min="257" max="257" width="20.7109375" style="137" customWidth="1"/>
    <col min="258" max="258" width="17.5703125" style="137" customWidth="1"/>
    <col min="259" max="259" width="22.5703125" style="137" customWidth="1"/>
    <col min="260" max="260" width="22" style="137" customWidth="1"/>
    <col min="261" max="261" width="15.42578125" style="137" customWidth="1"/>
    <col min="262" max="262" width="21.5703125" style="137" customWidth="1"/>
    <col min="263" max="512" width="9.140625" style="137"/>
    <col min="513" max="513" width="20.7109375" style="137" customWidth="1"/>
    <col min="514" max="514" width="17.5703125" style="137" customWidth="1"/>
    <col min="515" max="515" width="22.5703125" style="137" customWidth="1"/>
    <col min="516" max="516" width="22" style="137" customWidth="1"/>
    <col min="517" max="517" width="15.42578125" style="137" customWidth="1"/>
    <col min="518" max="518" width="21.5703125" style="137" customWidth="1"/>
    <col min="519" max="768" width="9.140625" style="137"/>
    <col min="769" max="769" width="20.7109375" style="137" customWidth="1"/>
    <col min="770" max="770" width="17.5703125" style="137" customWidth="1"/>
    <col min="771" max="771" width="22.5703125" style="137" customWidth="1"/>
    <col min="772" max="772" width="22" style="137" customWidth="1"/>
    <col min="773" max="773" width="15.42578125" style="137" customWidth="1"/>
    <col min="774" max="774" width="21.5703125" style="137" customWidth="1"/>
    <col min="775" max="1024" width="9.140625" style="137"/>
    <col min="1025" max="1025" width="20.7109375" style="137" customWidth="1"/>
    <col min="1026" max="1026" width="17.5703125" style="137" customWidth="1"/>
    <col min="1027" max="1027" width="22.5703125" style="137" customWidth="1"/>
    <col min="1028" max="1028" width="22" style="137" customWidth="1"/>
    <col min="1029" max="1029" width="15.42578125" style="137" customWidth="1"/>
    <col min="1030" max="1030" width="21.5703125" style="137" customWidth="1"/>
    <col min="1031" max="1280" width="9.140625" style="137"/>
    <col min="1281" max="1281" width="20.7109375" style="137" customWidth="1"/>
    <col min="1282" max="1282" width="17.5703125" style="137" customWidth="1"/>
    <col min="1283" max="1283" width="22.5703125" style="137" customWidth="1"/>
    <col min="1284" max="1284" width="22" style="137" customWidth="1"/>
    <col min="1285" max="1285" width="15.42578125" style="137" customWidth="1"/>
    <col min="1286" max="1286" width="21.5703125" style="137" customWidth="1"/>
    <col min="1287" max="1536" width="9.140625" style="137"/>
    <col min="1537" max="1537" width="20.7109375" style="137" customWidth="1"/>
    <col min="1538" max="1538" width="17.5703125" style="137" customWidth="1"/>
    <col min="1539" max="1539" width="22.5703125" style="137" customWidth="1"/>
    <col min="1540" max="1540" width="22" style="137" customWidth="1"/>
    <col min="1541" max="1541" width="15.42578125" style="137" customWidth="1"/>
    <col min="1542" max="1542" width="21.5703125" style="137" customWidth="1"/>
    <col min="1543" max="1792" width="9.140625" style="137"/>
    <col min="1793" max="1793" width="20.7109375" style="137" customWidth="1"/>
    <col min="1794" max="1794" width="17.5703125" style="137" customWidth="1"/>
    <col min="1795" max="1795" width="22.5703125" style="137" customWidth="1"/>
    <col min="1796" max="1796" width="22" style="137" customWidth="1"/>
    <col min="1797" max="1797" width="15.42578125" style="137" customWidth="1"/>
    <col min="1798" max="1798" width="21.5703125" style="137" customWidth="1"/>
    <col min="1799" max="2048" width="9.140625" style="137"/>
    <col min="2049" max="2049" width="20.7109375" style="137" customWidth="1"/>
    <col min="2050" max="2050" width="17.5703125" style="137" customWidth="1"/>
    <col min="2051" max="2051" width="22.5703125" style="137" customWidth="1"/>
    <col min="2052" max="2052" width="22" style="137" customWidth="1"/>
    <col min="2053" max="2053" width="15.42578125" style="137" customWidth="1"/>
    <col min="2054" max="2054" width="21.5703125" style="137" customWidth="1"/>
    <col min="2055" max="2304" width="9.140625" style="137"/>
    <col min="2305" max="2305" width="20.7109375" style="137" customWidth="1"/>
    <col min="2306" max="2306" width="17.5703125" style="137" customWidth="1"/>
    <col min="2307" max="2307" width="22.5703125" style="137" customWidth="1"/>
    <col min="2308" max="2308" width="22" style="137" customWidth="1"/>
    <col min="2309" max="2309" width="15.42578125" style="137" customWidth="1"/>
    <col min="2310" max="2310" width="21.5703125" style="137" customWidth="1"/>
    <col min="2311" max="2560" width="9.140625" style="137"/>
    <col min="2561" max="2561" width="20.7109375" style="137" customWidth="1"/>
    <col min="2562" max="2562" width="17.5703125" style="137" customWidth="1"/>
    <col min="2563" max="2563" width="22.5703125" style="137" customWidth="1"/>
    <col min="2564" max="2564" width="22" style="137" customWidth="1"/>
    <col min="2565" max="2565" width="15.42578125" style="137" customWidth="1"/>
    <col min="2566" max="2566" width="21.5703125" style="137" customWidth="1"/>
    <col min="2567" max="2816" width="9.140625" style="137"/>
    <col min="2817" max="2817" width="20.7109375" style="137" customWidth="1"/>
    <col min="2818" max="2818" width="17.5703125" style="137" customWidth="1"/>
    <col min="2819" max="2819" width="22.5703125" style="137" customWidth="1"/>
    <col min="2820" max="2820" width="22" style="137" customWidth="1"/>
    <col min="2821" max="2821" width="15.42578125" style="137" customWidth="1"/>
    <col min="2822" max="2822" width="21.5703125" style="137" customWidth="1"/>
    <col min="2823" max="3072" width="9.140625" style="137"/>
    <col min="3073" max="3073" width="20.7109375" style="137" customWidth="1"/>
    <col min="3074" max="3074" width="17.5703125" style="137" customWidth="1"/>
    <col min="3075" max="3075" width="22.5703125" style="137" customWidth="1"/>
    <col min="3076" max="3076" width="22" style="137" customWidth="1"/>
    <col min="3077" max="3077" width="15.42578125" style="137" customWidth="1"/>
    <col min="3078" max="3078" width="21.5703125" style="137" customWidth="1"/>
    <col min="3079" max="3328" width="9.140625" style="137"/>
    <col min="3329" max="3329" width="20.7109375" style="137" customWidth="1"/>
    <col min="3330" max="3330" width="17.5703125" style="137" customWidth="1"/>
    <col min="3331" max="3331" width="22.5703125" style="137" customWidth="1"/>
    <col min="3332" max="3332" width="22" style="137" customWidth="1"/>
    <col min="3333" max="3333" width="15.42578125" style="137" customWidth="1"/>
    <col min="3334" max="3334" width="21.5703125" style="137" customWidth="1"/>
    <col min="3335" max="3584" width="9.140625" style="137"/>
    <col min="3585" max="3585" width="20.7109375" style="137" customWidth="1"/>
    <col min="3586" max="3586" width="17.5703125" style="137" customWidth="1"/>
    <col min="3587" max="3587" width="22.5703125" style="137" customWidth="1"/>
    <col min="3588" max="3588" width="22" style="137" customWidth="1"/>
    <col min="3589" max="3589" width="15.42578125" style="137" customWidth="1"/>
    <col min="3590" max="3590" width="21.5703125" style="137" customWidth="1"/>
    <col min="3591" max="3840" width="9.140625" style="137"/>
    <col min="3841" max="3841" width="20.7109375" style="137" customWidth="1"/>
    <col min="3842" max="3842" width="17.5703125" style="137" customWidth="1"/>
    <col min="3843" max="3843" width="22.5703125" style="137" customWidth="1"/>
    <col min="3844" max="3844" width="22" style="137" customWidth="1"/>
    <col min="3845" max="3845" width="15.42578125" style="137" customWidth="1"/>
    <col min="3846" max="3846" width="21.5703125" style="137" customWidth="1"/>
    <col min="3847" max="4096" width="9.140625" style="137"/>
    <col min="4097" max="4097" width="20.7109375" style="137" customWidth="1"/>
    <col min="4098" max="4098" width="17.5703125" style="137" customWidth="1"/>
    <col min="4099" max="4099" width="22.5703125" style="137" customWidth="1"/>
    <col min="4100" max="4100" width="22" style="137" customWidth="1"/>
    <col min="4101" max="4101" width="15.42578125" style="137" customWidth="1"/>
    <col min="4102" max="4102" width="21.5703125" style="137" customWidth="1"/>
    <col min="4103" max="4352" width="9.140625" style="137"/>
    <col min="4353" max="4353" width="20.7109375" style="137" customWidth="1"/>
    <col min="4354" max="4354" width="17.5703125" style="137" customWidth="1"/>
    <col min="4355" max="4355" width="22.5703125" style="137" customWidth="1"/>
    <col min="4356" max="4356" width="22" style="137" customWidth="1"/>
    <col min="4357" max="4357" width="15.42578125" style="137" customWidth="1"/>
    <col min="4358" max="4358" width="21.5703125" style="137" customWidth="1"/>
    <col min="4359" max="4608" width="9.140625" style="137"/>
    <col min="4609" max="4609" width="20.7109375" style="137" customWidth="1"/>
    <col min="4610" max="4610" width="17.5703125" style="137" customWidth="1"/>
    <col min="4611" max="4611" width="22.5703125" style="137" customWidth="1"/>
    <col min="4612" max="4612" width="22" style="137" customWidth="1"/>
    <col min="4613" max="4613" width="15.42578125" style="137" customWidth="1"/>
    <col min="4614" max="4614" width="21.5703125" style="137" customWidth="1"/>
    <col min="4615" max="4864" width="9.140625" style="137"/>
    <col min="4865" max="4865" width="20.7109375" style="137" customWidth="1"/>
    <col min="4866" max="4866" width="17.5703125" style="137" customWidth="1"/>
    <col min="4867" max="4867" width="22.5703125" style="137" customWidth="1"/>
    <col min="4868" max="4868" width="22" style="137" customWidth="1"/>
    <col min="4869" max="4869" width="15.42578125" style="137" customWidth="1"/>
    <col min="4870" max="4870" width="21.5703125" style="137" customWidth="1"/>
    <col min="4871" max="5120" width="9.140625" style="137"/>
    <col min="5121" max="5121" width="20.7109375" style="137" customWidth="1"/>
    <col min="5122" max="5122" width="17.5703125" style="137" customWidth="1"/>
    <col min="5123" max="5123" width="22.5703125" style="137" customWidth="1"/>
    <col min="5124" max="5124" width="22" style="137" customWidth="1"/>
    <col min="5125" max="5125" width="15.42578125" style="137" customWidth="1"/>
    <col min="5126" max="5126" width="21.5703125" style="137" customWidth="1"/>
    <col min="5127" max="5376" width="9.140625" style="137"/>
    <col min="5377" max="5377" width="20.7109375" style="137" customWidth="1"/>
    <col min="5378" max="5378" width="17.5703125" style="137" customWidth="1"/>
    <col min="5379" max="5379" width="22.5703125" style="137" customWidth="1"/>
    <col min="5380" max="5380" width="22" style="137" customWidth="1"/>
    <col min="5381" max="5381" width="15.42578125" style="137" customWidth="1"/>
    <col min="5382" max="5382" width="21.5703125" style="137" customWidth="1"/>
    <col min="5383" max="5632" width="9.140625" style="137"/>
    <col min="5633" max="5633" width="20.7109375" style="137" customWidth="1"/>
    <col min="5634" max="5634" width="17.5703125" style="137" customWidth="1"/>
    <col min="5635" max="5635" width="22.5703125" style="137" customWidth="1"/>
    <col min="5636" max="5636" width="22" style="137" customWidth="1"/>
    <col min="5637" max="5637" width="15.42578125" style="137" customWidth="1"/>
    <col min="5638" max="5638" width="21.5703125" style="137" customWidth="1"/>
    <col min="5639" max="5888" width="9.140625" style="137"/>
    <col min="5889" max="5889" width="20.7109375" style="137" customWidth="1"/>
    <col min="5890" max="5890" width="17.5703125" style="137" customWidth="1"/>
    <col min="5891" max="5891" width="22.5703125" style="137" customWidth="1"/>
    <col min="5892" max="5892" width="22" style="137" customWidth="1"/>
    <col min="5893" max="5893" width="15.42578125" style="137" customWidth="1"/>
    <col min="5894" max="5894" width="21.5703125" style="137" customWidth="1"/>
    <col min="5895" max="6144" width="9.140625" style="137"/>
    <col min="6145" max="6145" width="20.7109375" style="137" customWidth="1"/>
    <col min="6146" max="6146" width="17.5703125" style="137" customWidth="1"/>
    <col min="6147" max="6147" width="22.5703125" style="137" customWidth="1"/>
    <col min="6148" max="6148" width="22" style="137" customWidth="1"/>
    <col min="6149" max="6149" width="15.42578125" style="137" customWidth="1"/>
    <col min="6150" max="6150" width="21.5703125" style="137" customWidth="1"/>
    <col min="6151" max="6400" width="9.140625" style="137"/>
    <col min="6401" max="6401" width="20.7109375" style="137" customWidth="1"/>
    <col min="6402" max="6402" width="17.5703125" style="137" customWidth="1"/>
    <col min="6403" max="6403" width="22.5703125" style="137" customWidth="1"/>
    <col min="6404" max="6404" width="22" style="137" customWidth="1"/>
    <col min="6405" max="6405" width="15.42578125" style="137" customWidth="1"/>
    <col min="6406" max="6406" width="21.5703125" style="137" customWidth="1"/>
    <col min="6407" max="6656" width="9.140625" style="137"/>
    <col min="6657" max="6657" width="20.7109375" style="137" customWidth="1"/>
    <col min="6658" max="6658" width="17.5703125" style="137" customWidth="1"/>
    <col min="6659" max="6659" width="22.5703125" style="137" customWidth="1"/>
    <col min="6660" max="6660" width="22" style="137" customWidth="1"/>
    <col min="6661" max="6661" width="15.42578125" style="137" customWidth="1"/>
    <col min="6662" max="6662" width="21.5703125" style="137" customWidth="1"/>
    <col min="6663" max="6912" width="9.140625" style="137"/>
    <col min="6913" max="6913" width="20.7109375" style="137" customWidth="1"/>
    <col min="6914" max="6914" width="17.5703125" style="137" customWidth="1"/>
    <col min="6915" max="6915" width="22.5703125" style="137" customWidth="1"/>
    <col min="6916" max="6916" width="22" style="137" customWidth="1"/>
    <col min="6917" max="6917" width="15.42578125" style="137" customWidth="1"/>
    <col min="6918" max="6918" width="21.5703125" style="137" customWidth="1"/>
    <col min="6919" max="7168" width="9.140625" style="137"/>
    <col min="7169" max="7169" width="20.7109375" style="137" customWidth="1"/>
    <col min="7170" max="7170" width="17.5703125" style="137" customWidth="1"/>
    <col min="7171" max="7171" width="22.5703125" style="137" customWidth="1"/>
    <col min="7172" max="7172" width="22" style="137" customWidth="1"/>
    <col min="7173" max="7173" width="15.42578125" style="137" customWidth="1"/>
    <col min="7174" max="7174" width="21.5703125" style="137" customWidth="1"/>
    <col min="7175" max="7424" width="9.140625" style="137"/>
    <col min="7425" max="7425" width="20.7109375" style="137" customWidth="1"/>
    <col min="7426" max="7426" width="17.5703125" style="137" customWidth="1"/>
    <col min="7427" max="7427" width="22.5703125" style="137" customWidth="1"/>
    <col min="7428" max="7428" width="22" style="137" customWidth="1"/>
    <col min="7429" max="7429" width="15.42578125" style="137" customWidth="1"/>
    <col min="7430" max="7430" width="21.5703125" style="137" customWidth="1"/>
    <col min="7431" max="7680" width="9.140625" style="137"/>
    <col min="7681" max="7681" width="20.7109375" style="137" customWidth="1"/>
    <col min="7682" max="7682" width="17.5703125" style="137" customWidth="1"/>
    <col min="7683" max="7683" width="22.5703125" style="137" customWidth="1"/>
    <col min="7684" max="7684" width="22" style="137" customWidth="1"/>
    <col min="7685" max="7685" width="15.42578125" style="137" customWidth="1"/>
    <col min="7686" max="7686" width="21.5703125" style="137" customWidth="1"/>
    <col min="7687" max="7936" width="9.140625" style="137"/>
    <col min="7937" max="7937" width="20.7109375" style="137" customWidth="1"/>
    <col min="7938" max="7938" width="17.5703125" style="137" customWidth="1"/>
    <col min="7939" max="7939" width="22.5703125" style="137" customWidth="1"/>
    <col min="7940" max="7940" width="22" style="137" customWidth="1"/>
    <col min="7941" max="7941" width="15.42578125" style="137" customWidth="1"/>
    <col min="7942" max="7942" width="21.5703125" style="137" customWidth="1"/>
    <col min="7943" max="8192" width="9.140625" style="137"/>
    <col min="8193" max="8193" width="20.7109375" style="137" customWidth="1"/>
    <col min="8194" max="8194" width="17.5703125" style="137" customWidth="1"/>
    <col min="8195" max="8195" width="22.5703125" style="137" customWidth="1"/>
    <col min="8196" max="8196" width="22" style="137" customWidth="1"/>
    <col min="8197" max="8197" width="15.42578125" style="137" customWidth="1"/>
    <col min="8198" max="8198" width="21.5703125" style="137" customWidth="1"/>
    <col min="8199" max="8448" width="9.140625" style="137"/>
    <col min="8449" max="8449" width="20.7109375" style="137" customWidth="1"/>
    <col min="8450" max="8450" width="17.5703125" style="137" customWidth="1"/>
    <col min="8451" max="8451" width="22.5703125" style="137" customWidth="1"/>
    <col min="8452" max="8452" width="22" style="137" customWidth="1"/>
    <col min="8453" max="8453" width="15.42578125" style="137" customWidth="1"/>
    <col min="8454" max="8454" width="21.5703125" style="137" customWidth="1"/>
    <col min="8455" max="8704" width="9.140625" style="137"/>
    <col min="8705" max="8705" width="20.7109375" style="137" customWidth="1"/>
    <col min="8706" max="8706" width="17.5703125" style="137" customWidth="1"/>
    <col min="8707" max="8707" width="22.5703125" style="137" customWidth="1"/>
    <col min="8708" max="8708" width="22" style="137" customWidth="1"/>
    <col min="8709" max="8709" width="15.42578125" style="137" customWidth="1"/>
    <col min="8710" max="8710" width="21.5703125" style="137" customWidth="1"/>
    <col min="8711" max="8960" width="9.140625" style="137"/>
    <col min="8961" max="8961" width="20.7109375" style="137" customWidth="1"/>
    <col min="8962" max="8962" width="17.5703125" style="137" customWidth="1"/>
    <col min="8963" max="8963" width="22.5703125" style="137" customWidth="1"/>
    <col min="8964" max="8964" width="22" style="137" customWidth="1"/>
    <col min="8965" max="8965" width="15.42578125" style="137" customWidth="1"/>
    <col min="8966" max="8966" width="21.5703125" style="137" customWidth="1"/>
    <col min="8967" max="9216" width="9.140625" style="137"/>
    <col min="9217" max="9217" width="20.7109375" style="137" customWidth="1"/>
    <col min="9218" max="9218" width="17.5703125" style="137" customWidth="1"/>
    <col min="9219" max="9219" width="22.5703125" style="137" customWidth="1"/>
    <col min="9220" max="9220" width="22" style="137" customWidth="1"/>
    <col min="9221" max="9221" width="15.42578125" style="137" customWidth="1"/>
    <col min="9222" max="9222" width="21.5703125" style="137" customWidth="1"/>
    <col min="9223" max="9472" width="9.140625" style="137"/>
    <col min="9473" max="9473" width="20.7109375" style="137" customWidth="1"/>
    <col min="9474" max="9474" width="17.5703125" style="137" customWidth="1"/>
    <col min="9475" max="9475" width="22.5703125" style="137" customWidth="1"/>
    <col min="9476" max="9476" width="22" style="137" customWidth="1"/>
    <col min="9477" max="9477" width="15.42578125" style="137" customWidth="1"/>
    <col min="9478" max="9478" width="21.5703125" style="137" customWidth="1"/>
    <col min="9479" max="9728" width="9.140625" style="137"/>
    <col min="9729" max="9729" width="20.7109375" style="137" customWidth="1"/>
    <col min="9730" max="9730" width="17.5703125" style="137" customWidth="1"/>
    <col min="9731" max="9731" width="22.5703125" style="137" customWidth="1"/>
    <col min="9732" max="9732" width="22" style="137" customWidth="1"/>
    <col min="9733" max="9733" width="15.42578125" style="137" customWidth="1"/>
    <col min="9734" max="9734" width="21.5703125" style="137" customWidth="1"/>
    <col min="9735" max="9984" width="9.140625" style="137"/>
    <col min="9985" max="9985" width="20.7109375" style="137" customWidth="1"/>
    <col min="9986" max="9986" width="17.5703125" style="137" customWidth="1"/>
    <col min="9987" max="9987" width="22.5703125" style="137" customWidth="1"/>
    <col min="9988" max="9988" width="22" style="137" customWidth="1"/>
    <col min="9989" max="9989" width="15.42578125" style="137" customWidth="1"/>
    <col min="9990" max="9990" width="21.5703125" style="137" customWidth="1"/>
    <col min="9991" max="10240" width="9.140625" style="137"/>
    <col min="10241" max="10241" width="20.7109375" style="137" customWidth="1"/>
    <col min="10242" max="10242" width="17.5703125" style="137" customWidth="1"/>
    <col min="10243" max="10243" width="22.5703125" style="137" customWidth="1"/>
    <col min="10244" max="10244" width="22" style="137" customWidth="1"/>
    <col min="10245" max="10245" width="15.42578125" style="137" customWidth="1"/>
    <col min="10246" max="10246" width="21.5703125" style="137" customWidth="1"/>
    <col min="10247" max="10496" width="9.140625" style="137"/>
    <col min="10497" max="10497" width="20.7109375" style="137" customWidth="1"/>
    <col min="10498" max="10498" width="17.5703125" style="137" customWidth="1"/>
    <col min="10499" max="10499" width="22.5703125" style="137" customWidth="1"/>
    <col min="10500" max="10500" width="22" style="137" customWidth="1"/>
    <col min="10501" max="10501" width="15.42578125" style="137" customWidth="1"/>
    <col min="10502" max="10502" width="21.5703125" style="137" customWidth="1"/>
    <col min="10503" max="10752" width="9.140625" style="137"/>
    <col min="10753" max="10753" width="20.7109375" style="137" customWidth="1"/>
    <col min="10754" max="10754" width="17.5703125" style="137" customWidth="1"/>
    <col min="10755" max="10755" width="22.5703125" style="137" customWidth="1"/>
    <col min="10756" max="10756" width="22" style="137" customWidth="1"/>
    <col min="10757" max="10757" width="15.42578125" style="137" customWidth="1"/>
    <col min="10758" max="10758" width="21.5703125" style="137" customWidth="1"/>
    <col min="10759" max="11008" width="9.140625" style="137"/>
    <col min="11009" max="11009" width="20.7109375" style="137" customWidth="1"/>
    <col min="11010" max="11010" width="17.5703125" style="137" customWidth="1"/>
    <col min="11011" max="11011" width="22.5703125" style="137" customWidth="1"/>
    <col min="11012" max="11012" width="22" style="137" customWidth="1"/>
    <col min="11013" max="11013" width="15.42578125" style="137" customWidth="1"/>
    <col min="11014" max="11014" width="21.5703125" style="137" customWidth="1"/>
    <col min="11015" max="11264" width="9.140625" style="137"/>
    <col min="11265" max="11265" width="20.7109375" style="137" customWidth="1"/>
    <col min="11266" max="11266" width="17.5703125" style="137" customWidth="1"/>
    <col min="11267" max="11267" width="22.5703125" style="137" customWidth="1"/>
    <col min="11268" max="11268" width="22" style="137" customWidth="1"/>
    <col min="11269" max="11269" width="15.42578125" style="137" customWidth="1"/>
    <col min="11270" max="11270" width="21.5703125" style="137" customWidth="1"/>
    <col min="11271" max="11520" width="9.140625" style="137"/>
    <col min="11521" max="11521" width="20.7109375" style="137" customWidth="1"/>
    <col min="11522" max="11522" width="17.5703125" style="137" customWidth="1"/>
    <col min="11523" max="11523" width="22.5703125" style="137" customWidth="1"/>
    <col min="11524" max="11524" width="22" style="137" customWidth="1"/>
    <col min="11525" max="11525" width="15.42578125" style="137" customWidth="1"/>
    <col min="11526" max="11526" width="21.5703125" style="137" customWidth="1"/>
    <col min="11527" max="11776" width="9.140625" style="137"/>
    <col min="11777" max="11777" width="20.7109375" style="137" customWidth="1"/>
    <col min="11778" max="11778" width="17.5703125" style="137" customWidth="1"/>
    <col min="11779" max="11779" width="22.5703125" style="137" customWidth="1"/>
    <col min="11780" max="11780" width="22" style="137" customWidth="1"/>
    <col min="11781" max="11781" width="15.42578125" style="137" customWidth="1"/>
    <col min="11782" max="11782" width="21.5703125" style="137" customWidth="1"/>
    <col min="11783" max="12032" width="9.140625" style="137"/>
    <col min="12033" max="12033" width="20.7109375" style="137" customWidth="1"/>
    <col min="12034" max="12034" width="17.5703125" style="137" customWidth="1"/>
    <col min="12035" max="12035" width="22.5703125" style="137" customWidth="1"/>
    <col min="12036" max="12036" width="22" style="137" customWidth="1"/>
    <col min="12037" max="12037" width="15.42578125" style="137" customWidth="1"/>
    <col min="12038" max="12038" width="21.5703125" style="137" customWidth="1"/>
    <col min="12039" max="12288" width="9.140625" style="137"/>
    <col min="12289" max="12289" width="20.7109375" style="137" customWidth="1"/>
    <col min="12290" max="12290" width="17.5703125" style="137" customWidth="1"/>
    <col min="12291" max="12291" width="22.5703125" style="137" customWidth="1"/>
    <col min="12292" max="12292" width="22" style="137" customWidth="1"/>
    <col min="12293" max="12293" width="15.42578125" style="137" customWidth="1"/>
    <col min="12294" max="12294" width="21.5703125" style="137" customWidth="1"/>
    <col min="12295" max="12544" width="9.140625" style="137"/>
    <col min="12545" max="12545" width="20.7109375" style="137" customWidth="1"/>
    <col min="12546" max="12546" width="17.5703125" style="137" customWidth="1"/>
    <col min="12547" max="12547" width="22.5703125" style="137" customWidth="1"/>
    <col min="12548" max="12548" width="22" style="137" customWidth="1"/>
    <col min="12549" max="12549" width="15.42578125" style="137" customWidth="1"/>
    <col min="12550" max="12550" width="21.5703125" style="137" customWidth="1"/>
    <col min="12551" max="12800" width="9.140625" style="137"/>
    <col min="12801" max="12801" width="20.7109375" style="137" customWidth="1"/>
    <col min="12802" max="12802" width="17.5703125" style="137" customWidth="1"/>
    <col min="12803" max="12803" width="22.5703125" style="137" customWidth="1"/>
    <col min="12804" max="12804" width="22" style="137" customWidth="1"/>
    <col min="12805" max="12805" width="15.42578125" style="137" customWidth="1"/>
    <col min="12806" max="12806" width="21.5703125" style="137" customWidth="1"/>
    <col min="12807" max="13056" width="9.140625" style="137"/>
    <col min="13057" max="13057" width="20.7109375" style="137" customWidth="1"/>
    <col min="13058" max="13058" width="17.5703125" style="137" customWidth="1"/>
    <col min="13059" max="13059" width="22.5703125" style="137" customWidth="1"/>
    <col min="13060" max="13060" width="22" style="137" customWidth="1"/>
    <col min="13061" max="13061" width="15.42578125" style="137" customWidth="1"/>
    <col min="13062" max="13062" width="21.5703125" style="137" customWidth="1"/>
    <col min="13063" max="13312" width="9.140625" style="137"/>
    <col min="13313" max="13313" width="20.7109375" style="137" customWidth="1"/>
    <col min="13314" max="13314" width="17.5703125" style="137" customWidth="1"/>
    <col min="13315" max="13315" width="22.5703125" style="137" customWidth="1"/>
    <col min="13316" max="13316" width="22" style="137" customWidth="1"/>
    <col min="13317" max="13317" width="15.42578125" style="137" customWidth="1"/>
    <col min="13318" max="13318" width="21.5703125" style="137" customWidth="1"/>
    <col min="13319" max="13568" width="9.140625" style="137"/>
    <col min="13569" max="13569" width="20.7109375" style="137" customWidth="1"/>
    <col min="13570" max="13570" width="17.5703125" style="137" customWidth="1"/>
    <col min="13571" max="13571" width="22.5703125" style="137" customWidth="1"/>
    <col min="13572" max="13572" width="22" style="137" customWidth="1"/>
    <col min="13573" max="13573" width="15.42578125" style="137" customWidth="1"/>
    <col min="13574" max="13574" width="21.5703125" style="137" customWidth="1"/>
    <col min="13575" max="13824" width="9.140625" style="137"/>
    <col min="13825" max="13825" width="20.7109375" style="137" customWidth="1"/>
    <col min="13826" max="13826" width="17.5703125" style="137" customWidth="1"/>
    <col min="13827" max="13827" width="22.5703125" style="137" customWidth="1"/>
    <col min="13828" max="13828" width="22" style="137" customWidth="1"/>
    <col min="13829" max="13829" width="15.42578125" style="137" customWidth="1"/>
    <col min="13830" max="13830" width="21.5703125" style="137" customWidth="1"/>
    <col min="13831" max="14080" width="9.140625" style="137"/>
    <col min="14081" max="14081" width="20.7109375" style="137" customWidth="1"/>
    <col min="14082" max="14082" width="17.5703125" style="137" customWidth="1"/>
    <col min="14083" max="14083" width="22.5703125" style="137" customWidth="1"/>
    <col min="14084" max="14084" width="22" style="137" customWidth="1"/>
    <col min="14085" max="14085" width="15.42578125" style="137" customWidth="1"/>
    <col min="14086" max="14086" width="21.5703125" style="137" customWidth="1"/>
    <col min="14087" max="14336" width="9.140625" style="137"/>
    <col min="14337" max="14337" width="20.7109375" style="137" customWidth="1"/>
    <col min="14338" max="14338" width="17.5703125" style="137" customWidth="1"/>
    <col min="14339" max="14339" width="22.5703125" style="137" customWidth="1"/>
    <col min="14340" max="14340" width="22" style="137" customWidth="1"/>
    <col min="14341" max="14341" width="15.42578125" style="137" customWidth="1"/>
    <col min="14342" max="14342" width="21.5703125" style="137" customWidth="1"/>
    <col min="14343" max="14592" width="9.140625" style="137"/>
    <col min="14593" max="14593" width="20.7109375" style="137" customWidth="1"/>
    <col min="14594" max="14594" width="17.5703125" style="137" customWidth="1"/>
    <col min="14595" max="14595" width="22.5703125" style="137" customWidth="1"/>
    <col min="14596" max="14596" width="22" style="137" customWidth="1"/>
    <col min="14597" max="14597" width="15.42578125" style="137" customWidth="1"/>
    <col min="14598" max="14598" width="21.5703125" style="137" customWidth="1"/>
    <col min="14599" max="14848" width="9.140625" style="137"/>
    <col min="14849" max="14849" width="20.7109375" style="137" customWidth="1"/>
    <col min="14850" max="14850" width="17.5703125" style="137" customWidth="1"/>
    <col min="14851" max="14851" width="22.5703125" style="137" customWidth="1"/>
    <col min="14852" max="14852" width="22" style="137" customWidth="1"/>
    <col min="14853" max="14853" width="15.42578125" style="137" customWidth="1"/>
    <col min="14854" max="14854" width="21.5703125" style="137" customWidth="1"/>
    <col min="14855" max="15104" width="9.140625" style="137"/>
    <col min="15105" max="15105" width="20.7109375" style="137" customWidth="1"/>
    <col min="15106" max="15106" width="17.5703125" style="137" customWidth="1"/>
    <col min="15107" max="15107" width="22.5703125" style="137" customWidth="1"/>
    <col min="15108" max="15108" width="22" style="137" customWidth="1"/>
    <col min="15109" max="15109" width="15.42578125" style="137" customWidth="1"/>
    <col min="15110" max="15110" width="21.5703125" style="137" customWidth="1"/>
    <col min="15111" max="15360" width="9.140625" style="137"/>
    <col min="15361" max="15361" width="20.7109375" style="137" customWidth="1"/>
    <col min="15362" max="15362" width="17.5703125" style="137" customWidth="1"/>
    <col min="15363" max="15363" width="22.5703125" style="137" customWidth="1"/>
    <col min="15364" max="15364" width="22" style="137" customWidth="1"/>
    <col min="15365" max="15365" width="15.42578125" style="137" customWidth="1"/>
    <col min="15366" max="15366" width="21.5703125" style="137" customWidth="1"/>
    <col min="15367" max="15616" width="9.140625" style="137"/>
    <col min="15617" max="15617" width="20.7109375" style="137" customWidth="1"/>
    <col min="15618" max="15618" width="17.5703125" style="137" customWidth="1"/>
    <col min="15619" max="15619" width="22.5703125" style="137" customWidth="1"/>
    <col min="15620" max="15620" width="22" style="137" customWidth="1"/>
    <col min="15621" max="15621" width="15.42578125" style="137" customWidth="1"/>
    <col min="15622" max="15622" width="21.5703125" style="137" customWidth="1"/>
    <col min="15623" max="15872" width="9.140625" style="137"/>
    <col min="15873" max="15873" width="20.7109375" style="137" customWidth="1"/>
    <col min="15874" max="15874" width="17.5703125" style="137" customWidth="1"/>
    <col min="15875" max="15875" width="22.5703125" style="137" customWidth="1"/>
    <col min="15876" max="15876" width="22" style="137" customWidth="1"/>
    <col min="15877" max="15877" width="15.42578125" style="137" customWidth="1"/>
    <col min="15878" max="15878" width="21.5703125" style="137" customWidth="1"/>
    <col min="15879" max="16128" width="9.140625" style="137"/>
    <col min="16129" max="16129" width="20.7109375" style="137" customWidth="1"/>
    <col min="16130" max="16130" width="17.5703125" style="137" customWidth="1"/>
    <col min="16131" max="16131" width="22.5703125" style="137" customWidth="1"/>
    <col min="16132" max="16132" width="22" style="137" customWidth="1"/>
    <col min="16133" max="16133" width="15.42578125" style="137" customWidth="1"/>
    <col min="16134" max="16134" width="21.5703125" style="137" customWidth="1"/>
    <col min="16135" max="16384" width="9.140625" style="137"/>
  </cols>
  <sheetData>
    <row r="1" spans="1:11" ht="33" customHeight="1" x14ac:dyDescent="0.2">
      <c r="A1" s="375" t="s">
        <v>124</v>
      </c>
      <c r="B1" s="375"/>
      <c r="C1" s="375"/>
      <c r="D1" s="375"/>
      <c r="E1" s="375"/>
      <c r="F1" s="376"/>
    </row>
    <row r="2" spans="1:11" ht="27" customHeight="1" x14ac:dyDescent="0.2">
      <c r="A2" s="377" t="s">
        <v>125</v>
      </c>
      <c r="B2" s="377"/>
      <c r="C2" s="377"/>
      <c r="D2" s="377"/>
      <c r="E2" s="377"/>
      <c r="F2" s="377"/>
    </row>
    <row r="3" spans="1:11" x14ac:dyDescent="0.2">
      <c r="A3" s="138"/>
      <c r="B3" s="295"/>
      <c r="C3" s="295"/>
      <c r="D3" s="295"/>
      <c r="E3" s="295"/>
      <c r="F3" s="296" t="s">
        <v>126</v>
      </c>
    </row>
    <row r="4" spans="1:11" ht="12.75" customHeight="1" x14ac:dyDescent="0.2">
      <c r="A4" s="378"/>
      <c r="B4" s="379" t="s">
        <v>127</v>
      </c>
      <c r="C4" s="379"/>
      <c r="D4" s="379"/>
      <c r="E4" s="379"/>
      <c r="F4" s="371" t="s">
        <v>128</v>
      </c>
    </row>
    <row r="5" spans="1:11" ht="22.5" x14ac:dyDescent="0.2">
      <c r="A5" s="378"/>
      <c r="B5" s="298" t="s">
        <v>129</v>
      </c>
      <c r="C5" s="298" t="s">
        <v>130</v>
      </c>
      <c r="D5" s="298" t="s">
        <v>131</v>
      </c>
      <c r="E5" s="298" t="s">
        <v>132</v>
      </c>
      <c r="F5" s="371"/>
    </row>
    <row r="6" spans="1:11" ht="14.25" customHeight="1" x14ac:dyDescent="0.2">
      <c r="A6" s="140" t="s">
        <v>84</v>
      </c>
      <c r="B6" s="76">
        <v>1363.48</v>
      </c>
      <c r="C6" s="76">
        <v>7508.68</v>
      </c>
      <c r="D6" s="76">
        <v>71207.649999999994</v>
      </c>
      <c r="E6" s="76">
        <v>788.73</v>
      </c>
      <c r="F6" s="76">
        <v>872.31</v>
      </c>
      <c r="G6" s="78"/>
      <c r="H6" s="78"/>
      <c r="I6" s="78"/>
      <c r="J6" s="78"/>
      <c r="K6" s="78"/>
    </row>
    <row r="7" spans="1:11" x14ac:dyDescent="0.2">
      <c r="A7" s="140" t="s">
        <v>85</v>
      </c>
      <c r="B7" s="76">
        <v>36</v>
      </c>
      <c r="C7" s="76" t="s">
        <v>202</v>
      </c>
      <c r="D7" s="76">
        <v>3078.83</v>
      </c>
      <c r="E7" s="76">
        <v>1.17</v>
      </c>
      <c r="F7" s="76">
        <v>47</v>
      </c>
      <c r="G7" s="258"/>
      <c r="H7" s="81"/>
      <c r="I7" s="78"/>
      <c r="J7" s="78"/>
      <c r="K7" s="78"/>
    </row>
    <row r="8" spans="1:11" x14ac:dyDescent="0.2">
      <c r="A8" s="140" t="s">
        <v>86</v>
      </c>
      <c r="B8" s="76">
        <v>40.4</v>
      </c>
      <c r="C8" s="76">
        <v>439.71</v>
      </c>
      <c r="D8" s="76">
        <v>15055.86</v>
      </c>
      <c r="E8" s="76" t="s">
        <v>202</v>
      </c>
      <c r="F8" s="76">
        <v>122.62</v>
      </c>
      <c r="G8" s="258"/>
      <c r="H8" s="78"/>
      <c r="I8" s="78"/>
      <c r="J8" s="81"/>
      <c r="K8" s="78"/>
    </row>
    <row r="9" spans="1:11" x14ac:dyDescent="0.2">
      <c r="A9" s="140" t="s">
        <v>87</v>
      </c>
      <c r="B9" s="76" t="s">
        <v>202</v>
      </c>
      <c r="C9" s="76" t="s">
        <v>202</v>
      </c>
      <c r="D9" s="76">
        <v>1895.59</v>
      </c>
      <c r="E9" s="76">
        <v>38.700000000000003</v>
      </c>
      <c r="F9" s="76">
        <v>16.12</v>
      </c>
      <c r="G9" s="258"/>
      <c r="H9" s="78"/>
      <c r="I9" s="78"/>
      <c r="J9" s="81"/>
      <c r="K9" s="81"/>
    </row>
    <row r="10" spans="1:11" x14ac:dyDescent="0.2">
      <c r="A10" s="140" t="s">
        <v>88</v>
      </c>
      <c r="B10" s="76">
        <v>89.8</v>
      </c>
      <c r="C10" s="76" t="s">
        <v>251</v>
      </c>
      <c r="D10" s="76">
        <v>15762.84</v>
      </c>
      <c r="E10" s="76">
        <v>50.09</v>
      </c>
      <c r="F10" s="76">
        <v>37.799999999999997</v>
      </c>
      <c r="G10" s="258"/>
      <c r="H10" s="78"/>
      <c r="I10" s="78"/>
      <c r="J10" s="78"/>
      <c r="K10" s="78"/>
    </row>
    <row r="11" spans="1:11" x14ac:dyDescent="0.2">
      <c r="A11" s="140" t="s">
        <v>89</v>
      </c>
      <c r="B11" s="76" t="s">
        <v>202</v>
      </c>
      <c r="C11" s="76" t="s">
        <v>202</v>
      </c>
      <c r="D11" s="76">
        <v>151.79</v>
      </c>
      <c r="E11" s="76" t="s">
        <v>202</v>
      </c>
      <c r="F11" s="76">
        <v>6.02</v>
      </c>
      <c r="G11" s="258"/>
      <c r="H11" s="81"/>
      <c r="I11" s="78"/>
      <c r="J11" s="81"/>
      <c r="K11" s="81"/>
    </row>
    <row r="12" spans="1:11" x14ac:dyDescent="0.2">
      <c r="A12" s="140" t="s">
        <v>90</v>
      </c>
      <c r="B12" s="76" t="s">
        <v>202</v>
      </c>
      <c r="C12" s="76" t="s">
        <v>202</v>
      </c>
      <c r="D12" s="76">
        <v>3038.37</v>
      </c>
      <c r="E12" s="76" t="s">
        <v>202</v>
      </c>
      <c r="F12" s="76">
        <v>19.5</v>
      </c>
      <c r="G12" s="258"/>
      <c r="H12" s="78"/>
      <c r="I12" s="78"/>
      <c r="J12" s="81"/>
      <c r="K12" s="78"/>
    </row>
    <row r="13" spans="1:11" x14ac:dyDescent="0.2">
      <c r="A13" s="140" t="s">
        <v>91</v>
      </c>
      <c r="B13" s="76" t="s">
        <v>202</v>
      </c>
      <c r="C13" s="76" t="s">
        <v>202</v>
      </c>
      <c r="D13" s="76">
        <v>1516.04</v>
      </c>
      <c r="E13" s="76">
        <v>60</v>
      </c>
      <c r="F13" s="76" t="s">
        <v>202</v>
      </c>
      <c r="G13" s="258"/>
      <c r="H13" s="78"/>
      <c r="I13" s="78"/>
      <c r="J13" s="78"/>
      <c r="K13" s="78"/>
    </row>
    <row r="14" spans="1:11" x14ac:dyDescent="0.2">
      <c r="A14" s="140" t="s">
        <v>92</v>
      </c>
      <c r="B14" s="76" t="s">
        <v>202</v>
      </c>
      <c r="C14" s="76" t="s">
        <v>202</v>
      </c>
      <c r="D14" s="76">
        <v>958.12</v>
      </c>
      <c r="E14" s="76" t="s">
        <v>202</v>
      </c>
      <c r="F14" s="76">
        <v>31.7</v>
      </c>
      <c r="G14" s="258"/>
      <c r="H14" s="81"/>
      <c r="I14" s="78"/>
      <c r="J14" s="81"/>
      <c r="K14" s="78"/>
    </row>
    <row r="15" spans="1:11" x14ac:dyDescent="0.2">
      <c r="A15" s="140" t="s">
        <v>93</v>
      </c>
      <c r="B15" s="76">
        <v>210.8</v>
      </c>
      <c r="C15" s="76">
        <v>476</v>
      </c>
      <c r="D15" s="76">
        <v>2156.2199999999998</v>
      </c>
      <c r="E15" s="76" t="s">
        <v>202</v>
      </c>
      <c r="F15" s="76">
        <v>545.48</v>
      </c>
      <c r="G15" s="258"/>
      <c r="H15" s="78"/>
      <c r="I15" s="78"/>
      <c r="J15" s="81"/>
      <c r="K15" s="78"/>
    </row>
    <row r="16" spans="1:11" x14ac:dyDescent="0.2">
      <c r="A16" s="140" t="s">
        <v>94</v>
      </c>
      <c r="B16" s="76" t="s">
        <v>202</v>
      </c>
      <c r="C16" s="76">
        <v>940.49</v>
      </c>
      <c r="D16" s="76">
        <v>3381.15</v>
      </c>
      <c r="E16" s="76" t="s">
        <v>202</v>
      </c>
      <c r="F16" s="76">
        <v>18.73</v>
      </c>
      <c r="G16" s="258"/>
      <c r="H16" s="78"/>
      <c r="I16" s="78"/>
      <c r="J16" s="81"/>
      <c r="K16" s="81"/>
    </row>
    <row r="17" spans="1:11" x14ac:dyDescent="0.2">
      <c r="A17" s="140" t="s">
        <v>95</v>
      </c>
      <c r="B17" s="76" t="s">
        <v>202</v>
      </c>
      <c r="C17" s="76" t="s">
        <v>202</v>
      </c>
      <c r="D17" s="76">
        <v>190.23</v>
      </c>
      <c r="E17" s="76" t="s">
        <v>202</v>
      </c>
      <c r="F17" s="76">
        <v>9.5</v>
      </c>
      <c r="G17" s="258"/>
      <c r="H17" s="78"/>
      <c r="I17" s="78"/>
      <c r="J17" s="81"/>
      <c r="K17" s="78"/>
    </row>
    <row r="18" spans="1:11" x14ac:dyDescent="0.2">
      <c r="A18" s="140" t="s">
        <v>96</v>
      </c>
      <c r="B18" s="76" t="s">
        <v>202</v>
      </c>
      <c r="C18" s="76" t="s">
        <v>202</v>
      </c>
      <c r="D18" s="76">
        <v>1316.98</v>
      </c>
      <c r="E18" s="76" t="s">
        <v>202</v>
      </c>
      <c r="F18" s="76" t="s">
        <v>202</v>
      </c>
      <c r="G18" s="258"/>
      <c r="H18" s="81"/>
      <c r="I18" s="78"/>
      <c r="J18" s="81"/>
      <c r="K18" s="81"/>
    </row>
    <row r="19" spans="1:11" x14ac:dyDescent="0.2">
      <c r="A19" s="140" t="s">
        <v>97</v>
      </c>
      <c r="B19" s="76">
        <v>984.38</v>
      </c>
      <c r="C19" s="76">
        <v>2847.91</v>
      </c>
      <c r="D19" s="76">
        <v>1457.01</v>
      </c>
      <c r="E19" s="76">
        <v>188.78</v>
      </c>
      <c r="F19" s="76">
        <v>16.829999999999998</v>
      </c>
      <c r="G19" s="258"/>
      <c r="H19" s="78"/>
      <c r="I19" s="78"/>
      <c r="J19" s="81"/>
      <c r="K19" s="78"/>
    </row>
    <row r="20" spans="1:11" x14ac:dyDescent="0.2">
      <c r="A20" s="140" t="s">
        <v>98</v>
      </c>
      <c r="B20" s="76" t="s">
        <v>251</v>
      </c>
      <c r="C20" s="76">
        <v>2781.58</v>
      </c>
      <c r="D20" s="76">
        <v>1341.22</v>
      </c>
      <c r="E20" s="76" t="s">
        <v>202</v>
      </c>
      <c r="F20" s="76" t="s">
        <v>251</v>
      </c>
      <c r="G20" s="258"/>
      <c r="H20" s="78"/>
      <c r="I20" s="78"/>
      <c r="J20" s="81"/>
      <c r="K20" s="81"/>
    </row>
    <row r="21" spans="1:11" x14ac:dyDescent="0.2">
      <c r="A21" s="140" t="s">
        <v>204</v>
      </c>
      <c r="B21" s="76" t="s">
        <v>202</v>
      </c>
      <c r="C21" s="76" t="s">
        <v>202</v>
      </c>
      <c r="D21" s="76">
        <v>6683.43</v>
      </c>
      <c r="E21" s="76">
        <v>450</v>
      </c>
      <c r="F21" s="76" t="s">
        <v>202</v>
      </c>
      <c r="G21" s="258"/>
      <c r="H21" s="78"/>
      <c r="I21" s="78"/>
      <c r="J21" s="78"/>
      <c r="K21" s="78"/>
    </row>
    <row r="22" spans="1:11" x14ac:dyDescent="0.2">
      <c r="A22" s="140" t="s">
        <v>101</v>
      </c>
      <c r="B22" s="103" t="s">
        <v>202</v>
      </c>
      <c r="C22" s="103" t="s">
        <v>202</v>
      </c>
      <c r="D22" s="103">
        <v>12860.94</v>
      </c>
      <c r="E22" s="103" t="s">
        <v>202</v>
      </c>
      <c r="F22" s="103">
        <v>0.7</v>
      </c>
      <c r="G22" s="258"/>
      <c r="H22" s="78"/>
      <c r="I22" s="78"/>
      <c r="J22" s="81"/>
      <c r="K22" s="78"/>
    </row>
    <row r="23" spans="1:11" x14ac:dyDescent="0.2">
      <c r="A23" s="141" t="s">
        <v>206</v>
      </c>
      <c r="B23" s="84" t="s">
        <v>202</v>
      </c>
      <c r="C23" s="84" t="s">
        <v>202</v>
      </c>
      <c r="D23" s="84">
        <v>363.02</v>
      </c>
      <c r="E23" s="84" t="s">
        <v>202</v>
      </c>
      <c r="F23" s="84" t="s">
        <v>202</v>
      </c>
      <c r="G23" s="258"/>
      <c r="H23" s="78"/>
      <c r="I23" s="81"/>
      <c r="J23" s="81"/>
      <c r="K23" s="81"/>
    </row>
    <row r="24" spans="1:11" x14ac:dyDescent="0.2">
      <c r="A24" s="142"/>
      <c r="B24" s="103"/>
      <c r="C24" s="103"/>
      <c r="D24" s="103"/>
      <c r="E24" s="103"/>
      <c r="F24" s="103"/>
      <c r="G24" s="81"/>
      <c r="H24" s="78"/>
      <c r="I24" s="81"/>
      <c r="J24" s="81"/>
      <c r="K24" s="81"/>
    </row>
    <row r="25" spans="1:11" x14ac:dyDescent="0.2">
      <c r="A25" s="142"/>
      <c r="H25" s="78"/>
      <c r="I25" s="81"/>
      <c r="J25" s="81"/>
      <c r="K25" s="81"/>
    </row>
    <row r="26" spans="1:11" ht="27" customHeight="1" x14ac:dyDescent="0.2">
      <c r="A26" s="372" t="s">
        <v>133</v>
      </c>
      <c r="B26" s="372"/>
      <c r="C26" s="372"/>
      <c r="D26" s="372"/>
      <c r="E26" s="372"/>
      <c r="F26" s="372"/>
    </row>
    <row r="27" spans="1:11" x14ac:dyDescent="0.2">
      <c r="A27" s="144"/>
      <c r="B27" s="300"/>
      <c r="C27" s="300"/>
      <c r="D27" s="300"/>
      <c r="E27" s="300"/>
      <c r="F27" s="301" t="s">
        <v>126</v>
      </c>
      <c r="G27" s="145"/>
    </row>
    <row r="28" spans="1:11" ht="16.5" customHeight="1" x14ac:dyDescent="0.2">
      <c r="A28" s="378"/>
      <c r="B28" s="371" t="s">
        <v>127</v>
      </c>
      <c r="C28" s="380"/>
      <c r="D28" s="381"/>
      <c r="E28" s="382" t="s">
        <v>134</v>
      </c>
      <c r="F28" s="369" t="s">
        <v>128</v>
      </c>
      <c r="G28" s="145"/>
    </row>
    <row r="29" spans="1:11" ht="22.5" x14ac:dyDescent="0.2">
      <c r="A29" s="378"/>
      <c r="B29" s="298" t="s">
        <v>129</v>
      </c>
      <c r="C29" s="298" t="s">
        <v>130</v>
      </c>
      <c r="D29" s="298" t="s">
        <v>131</v>
      </c>
      <c r="E29" s="383"/>
      <c r="F29" s="370"/>
      <c r="G29" s="145"/>
    </row>
    <row r="30" spans="1:11" ht="12" customHeight="1" x14ac:dyDescent="0.2">
      <c r="A30" s="140" t="s">
        <v>84</v>
      </c>
      <c r="B30" s="76">
        <v>976</v>
      </c>
      <c r="C30" s="76">
        <v>59236.1</v>
      </c>
      <c r="D30" s="76">
        <v>26946.6</v>
      </c>
      <c r="E30" s="76">
        <v>7595.6</v>
      </c>
      <c r="F30" s="76">
        <v>171.5</v>
      </c>
      <c r="G30" s="145"/>
      <c r="H30" s="145"/>
      <c r="I30" s="146"/>
      <c r="J30" s="145"/>
      <c r="K30" s="145"/>
    </row>
    <row r="31" spans="1:11" x14ac:dyDescent="0.2">
      <c r="A31" s="140" t="s">
        <v>85</v>
      </c>
      <c r="B31" s="76" t="s">
        <v>202</v>
      </c>
      <c r="C31" s="76">
        <v>870.1</v>
      </c>
      <c r="D31" s="76">
        <v>2.5</v>
      </c>
      <c r="E31" s="76">
        <v>177.3</v>
      </c>
      <c r="F31" s="76">
        <v>7.4</v>
      </c>
      <c r="G31" s="145"/>
      <c r="H31" s="145"/>
      <c r="I31" s="146"/>
      <c r="J31" s="145"/>
      <c r="K31" s="145"/>
    </row>
    <row r="32" spans="1:11" x14ac:dyDescent="0.2">
      <c r="A32" s="140" t="s">
        <v>86</v>
      </c>
      <c r="B32" s="76">
        <v>64.2</v>
      </c>
      <c r="C32" s="76">
        <v>2339.3000000000002</v>
      </c>
      <c r="D32" s="76">
        <v>7099.3</v>
      </c>
      <c r="E32" s="76">
        <v>1550</v>
      </c>
      <c r="F32" s="76">
        <v>31.7</v>
      </c>
      <c r="G32" s="146"/>
      <c r="H32" s="145"/>
      <c r="I32" s="146"/>
      <c r="J32" s="145"/>
      <c r="K32" s="145"/>
    </row>
    <row r="33" spans="1:12" x14ac:dyDescent="0.2">
      <c r="A33" s="140" t="s">
        <v>87</v>
      </c>
      <c r="B33" s="76" t="s">
        <v>202</v>
      </c>
      <c r="C33" s="76">
        <v>2263.1999999999998</v>
      </c>
      <c r="D33" s="76">
        <v>44.5</v>
      </c>
      <c r="E33" s="76">
        <v>131.30000000000001</v>
      </c>
      <c r="F33" s="76" t="s">
        <v>202</v>
      </c>
      <c r="G33" s="145"/>
      <c r="H33" s="145"/>
      <c r="I33" s="146"/>
      <c r="J33" s="145"/>
      <c r="K33" s="146"/>
    </row>
    <row r="34" spans="1:12" x14ac:dyDescent="0.2">
      <c r="A34" s="140" t="s">
        <v>88</v>
      </c>
      <c r="B34" s="76">
        <v>451.4</v>
      </c>
      <c r="C34" s="76">
        <v>5846.9</v>
      </c>
      <c r="D34" s="76">
        <v>74.5</v>
      </c>
      <c r="E34" s="76">
        <v>296.3</v>
      </c>
      <c r="F34" s="76">
        <v>17.3</v>
      </c>
      <c r="G34" s="145"/>
      <c r="H34" s="145"/>
      <c r="I34" s="146"/>
      <c r="J34" s="145"/>
      <c r="K34" s="145"/>
    </row>
    <row r="35" spans="1:12" x14ac:dyDescent="0.2">
      <c r="A35" s="140" t="s">
        <v>89</v>
      </c>
      <c r="B35" s="76" t="s">
        <v>202</v>
      </c>
      <c r="C35" s="76" t="s">
        <v>202</v>
      </c>
      <c r="D35" s="76">
        <v>505.9</v>
      </c>
      <c r="E35" s="302" t="s">
        <v>202</v>
      </c>
      <c r="F35" s="302" t="s">
        <v>202</v>
      </c>
      <c r="G35" s="145"/>
      <c r="H35" s="145"/>
      <c r="I35" s="146"/>
      <c r="J35" s="146"/>
      <c r="K35" s="146"/>
    </row>
    <row r="36" spans="1:12" x14ac:dyDescent="0.2">
      <c r="A36" s="140" t="s">
        <v>90</v>
      </c>
      <c r="B36" s="76" t="s">
        <v>202</v>
      </c>
      <c r="C36" s="76">
        <v>166</v>
      </c>
      <c r="D36" s="76">
        <v>30</v>
      </c>
      <c r="E36" s="76">
        <v>482.7</v>
      </c>
      <c r="F36" s="76">
        <v>61.1</v>
      </c>
      <c r="G36" s="145"/>
      <c r="H36" s="145"/>
      <c r="I36" s="146"/>
      <c r="J36" s="145"/>
      <c r="K36" s="145"/>
    </row>
    <row r="37" spans="1:12" x14ac:dyDescent="0.2">
      <c r="A37" s="140" t="s">
        <v>91</v>
      </c>
      <c r="B37" s="76" t="s">
        <v>202</v>
      </c>
      <c r="C37" s="76">
        <v>290.10000000000002</v>
      </c>
      <c r="D37" s="76">
        <v>40</v>
      </c>
      <c r="E37" s="76">
        <v>284.8</v>
      </c>
      <c r="F37" s="76" t="s">
        <v>202</v>
      </c>
      <c r="G37" s="145"/>
      <c r="H37" s="145"/>
      <c r="I37" s="146"/>
      <c r="J37" s="145"/>
      <c r="K37" s="145"/>
    </row>
    <row r="38" spans="1:12" x14ac:dyDescent="0.2">
      <c r="A38" s="140" t="s">
        <v>92</v>
      </c>
      <c r="B38" s="76" t="s">
        <v>202</v>
      </c>
      <c r="C38" s="76">
        <v>1723</v>
      </c>
      <c r="D38" s="76">
        <v>965.3</v>
      </c>
      <c r="E38" s="76">
        <v>144.5</v>
      </c>
      <c r="F38" s="76">
        <v>11.1</v>
      </c>
      <c r="G38" s="145"/>
      <c r="H38" s="145"/>
      <c r="I38" s="146"/>
      <c r="J38" s="145"/>
      <c r="K38" s="145"/>
    </row>
    <row r="39" spans="1:12" x14ac:dyDescent="0.2">
      <c r="A39" s="140" t="s">
        <v>93</v>
      </c>
      <c r="B39" s="76" t="s">
        <v>202</v>
      </c>
      <c r="C39" s="76">
        <v>92.1</v>
      </c>
      <c r="D39" s="76">
        <v>188.6</v>
      </c>
      <c r="E39" s="76">
        <v>249.6</v>
      </c>
      <c r="F39" s="76">
        <v>12</v>
      </c>
      <c r="G39" s="145"/>
      <c r="H39" s="145"/>
      <c r="I39" s="146"/>
      <c r="J39" s="145"/>
      <c r="K39" s="145"/>
    </row>
    <row r="40" spans="1:12" x14ac:dyDescent="0.2">
      <c r="A40" s="140" t="s">
        <v>94</v>
      </c>
      <c r="B40" s="76" t="s">
        <v>202</v>
      </c>
      <c r="C40" s="76">
        <v>9917.9</v>
      </c>
      <c r="D40" s="76">
        <v>92.5</v>
      </c>
      <c r="E40" s="76">
        <v>756.7</v>
      </c>
      <c r="F40" s="76">
        <v>14.8</v>
      </c>
      <c r="G40" s="145"/>
      <c r="H40" s="145"/>
      <c r="I40" s="146"/>
      <c r="J40" s="145"/>
      <c r="K40" s="146"/>
    </row>
    <row r="41" spans="1:12" x14ac:dyDescent="0.2">
      <c r="A41" s="140" t="s">
        <v>95</v>
      </c>
      <c r="B41" s="76" t="s">
        <v>202</v>
      </c>
      <c r="C41" s="76">
        <v>1164</v>
      </c>
      <c r="D41" s="76">
        <v>12.1</v>
      </c>
      <c r="E41" s="76">
        <v>2.5</v>
      </c>
      <c r="F41" s="76" t="s">
        <v>202</v>
      </c>
      <c r="G41" s="145"/>
      <c r="H41" s="145"/>
      <c r="I41" s="146"/>
      <c r="J41" s="145"/>
      <c r="K41" s="145"/>
    </row>
    <row r="42" spans="1:12" x14ac:dyDescent="0.2">
      <c r="A42" s="140" t="s">
        <v>97</v>
      </c>
      <c r="B42" s="76">
        <v>428.1</v>
      </c>
      <c r="C42" s="76">
        <v>12728</v>
      </c>
      <c r="D42" s="76">
        <v>89.2</v>
      </c>
      <c r="E42" s="76">
        <v>1086.5999999999999</v>
      </c>
      <c r="F42" s="76" t="s">
        <v>202</v>
      </c>
      <c r="G42" s="145"/>
      <c r="H42" s="145"/>
      <c r="I42" s="146"/>
      <c r="J42" s="145"/>
      <c r="K42" s="145"/>
    </row>
    <row r="43" spans="1:12" x14ac:dyDescent="0.2">
      <c r="A43" s="140" t="s">
        <v>98</v>
      </c>
      <c r="B43" s="76">
        <v>32.299999999999997</v>
      </c>
      <c r="C43" s="76">
        <v>15560.9</v>
      </c>
      <c r="D43" s="76">
        <v>4118.7</v>
      </c>
      <c r="E43" s="76">
        <v>2084.4</v>
      </c>
      <c r="F43" s="76" t="s">
        <v>202</v>
      </c>
      <c r="G43" s="146"/>
      <c r="H43" s="145"/>
      <c r="I43" s="146"/>
      <c r="J43" s="145"/>
      <c r="K43" s="146"/>
    </row>
    <row r="44" spans="1:12" x14ac:dyDescent="0.2">
      <c r="A44" s="140" t="s">
        <v>204</v>
      </c>
      <c r="B44" s="76" t="s">
        <v>202</v>
      </c>
      <c r="C44" s="76">
        <v>923.6</v>
      </c>
      <c r="D44" s="76">
        <v>11327.1</v>
      </c>
      <c r="E44" s="76">
        <v>60</v>
      </c>
      <c r="F44" s="76">
        <v>8.4</v>
      </c>
      <c r="H44" s="145"/>
      <c r="I44" s="146"/>
      <c r="J44" s="145"/>
      <c r="K44" s="146"/>
    </row>
    <row r="45" spans="1:12" x14ac:dyDescent="0.2">
      <c r="A45" s="140" t="s">
        <v>101</v>
      </c>
      <c r="B45" s="76" t="s">
        <v>202</v>
      </c>
      <c r="C45" s="76">
        <v>4809.6000000000004</v>
      </c>
      <c r="D45" s="76">
        <v>5.5</v>
      </c>
      <c r="E45" s="76">
        <v>275.8</v>
      </c>
      <c r="F45" s="76">
        <v>7.6</v>
      </c>
      <c r="H45" s="145"/>
      <c r="I45" s="146"/>
      <c r="J45" s="145"/>
      <c r="K45" s="145"/>
    </row>
    <row r="46" spans="1:12" x14ac:dyDescent="0.2">
      <c r="A46" s="141" t="s">
        <v>206</v>
      </c>
      <c r="B46" s="84" t="s">
        <v>202</v>
      </c>
      <c r="C46" s="84">
        <v>541.4</v>
      </c>
      <c r="D46" s="84">
        <v>2351.1</v>
      </c>
      <c r="E46" s="303">
        <v>13.1</v>
      </c>
      <c r="F46" s="303" t="s">
        <v>202</v>
      </c>
      <c r="H46" s="146"/>
      <c r="I46" s="146"/>
      <c r="J46" s="146"/>
      <c r="K46" s="146"/>
    </row>
    <row r="47" spans="1:12" x14ac:dyDescent="0.2">
      <c r="H47" s="146"/>
      <c r="I47" s="146"/>
      <c r="J47" s="146"/>
      <c r="K47" s="146"/>
      <c r="L47" s="146"/>
    </row>
    <row r="48" spans="1:12" ht="27" customHeight="1" x14ac:dyDescent="0.2">
      <c r="A48" s="373" t="s">
        <v>135</v>
      </c>
      <c r="B48" s="373"/>
      <c r="C48" s="373"/>
      <c r="D48" s="373"/>
      <c r="E48" s="373"/>
      <c r="F48" s="373"/>
      <c r="H48" s="145"/>
      <c r="I48" s="145"/>
      <c r="J48" s="146"/>
      <c r="K48" s="145"/>
      <c r="L48" s="145"/>
    </row>
    <row r="49" spans="1:12" ht="12.75" customHeight="1" x14ac:dyDescent="0.2">
      <c r="A49" s="148"/>
      <c r="B49" s="76"/>
      <c r="C49" s="76"/>
      <c r="D49" s="76"/>
      <c r="E49" s="76"/>
      <c r="F49" s="304" t="s">
        <v>136</v>
      </c>
      <c r="G49" s="131"/>
      <c r="H49" s="63"/>
      <c r="I49" s="63"/>
      <c r="J49" s="63"/>
      <c r="K49" s="63"/>
      <c r="L49" s="63"/>
    </row>
    <row r="50" spans="1:12" ht="14.25" customHeight="1" x14ac:dyDescent="0.2">
      <c r="A50" s="378"/>
      <c r="B50" s="371" t="s">
        <v>127</v>
      </c>
      <c r="C50" s="380"/>
      <c r="D50" s="381"/>
      <c r="E50" s="379" t="s">
        <v>134</v>
      </c>
      <c r="F50" s="371" t="s">
        <v>128</v>
      </c>
      <c r="G50" s="131"/>
    </row>
    <row r="51" spans="1:12" ht="22.5" x14ac:dyDescent="0.2">
      <c r="A51" s="378"/>
      <c r="B51" s="298" t="s">
        <v>130</v>
      </c>
      <c r="C51" s="298" t="s">
        <v>131</v>
      </c>
      <c r="D51" s="298" t="s">
        <v>132</v>
      </c>
      <c r="E51" s="379"/>
      <c r="F51" s="371"/>
      <c r="G51" s="81"/>
    </row>
    <row r="52" spans="1:12" x14ac:dyDescent="0.2">
      <c r="A52" s="140" t="s">
        <v>84</v>
      </c>
      <c r="B52" s="76">
        <v>1030.2</v>
      </c>
      <c r="C52" s="76">
        <v>529051.80000000005</v>
      </c>
      <c r="D52" s="76">
        <v>4802.7</v>
      </c>
      <c r="E52" s="76">
        <v>26393.8</v>
      </c>
      <c r="F52" s="76">
        <v>2829.8</v>
      </c>
      <c r="G52" s="81"/>
      <c r="H52" s="131"/>
      <c r="I52" s="131"/>
      <c r="J52" s="77"/>
      <c r="K52" s="77"/>
    </row>
    <row r="53" spans="1:12" x14ac:dyDescent="0.2">
      <c r="A53" s="140" t="s">
        <v>85</v>
      </c>
      <c r="B53" s="76" t="s">
        <v>202</v>
      </c>
      <c r="C53" s="76">
        <v>455</v>
      </c>
      <c r="D53" s="76" t="s">
        <v>202</v>
      </c>
      <c r="E53" s="76" t="s">
        <v>202</v>
      </c>
      <c r="F53" s="76" t="s">
        <v>202</v>
      </c>
      <c r="G53" s="81"/>
      <c r="H53" s="131"/>
      <c r="I53" s="131"/>
      <c r="J53" s="77"/>
      <c r="K53" s="77"/>
    </row>
    <row r="54" spans="1:12" x14ac:dyDescent="0.2">
      <c r="A54" s="140" t="s">
        <v>86</v>
      </c>
      <c r="B54" s="76" t="s">
        <v>202</v>
      </c>
      <c r="C54" s="76">
        <v>80223.7</v>
      </c>
      <c r="D54" s="76" t="s">
        <v>202</v>
      </c>
      <c r="E54" s="76">
        <v>1446</v>
      </c>
      <c r="F54" s="76">
        <v>167</v>
      </c>
      <c r="G54" s="81"/>
      <c r="H54" s="131"/>
      <c r="I54" s="131"/>
      <c r="J54" s="77"/>
      <c r="K54" s="77"/>
    </row>
    <row r="55" spans="1:12" x14ac:dyDescent="0.2">
      <c r="A55" s="140" t="s">
        <v>87</v>
      </c>
      <c r="B55" s="76" t="s">
        <v>202</v>
      </c>
      <c r="C55" s="76">
        <v>22981</v>
      </c>
      <c r="D55" s="76" t="s">
        <v>202</v>
      </c>
      <c r="E55" s="76">
        <v>629</v>
      </c>
      <c r="F55" s="76" t="s">
        <v>202</v>
      </c>
      <c r="G55" s="81"/>
      <c r="H55" s="131"/>
      <c r="I55" s="81"/>
      <c r="J55" s="77"/>
      <c r="K55" s="81"/>
    </row>
    <row r="56" spans="1:12" x14ac:dyDescent="0.2">
      <c r="A56" s="140" t="s">
        <v>88</v>
      </c>
      <c r="B56" s="76" t="s">
        <v>202</v>
      </c>
      <c r="C56" s="76">
        <v>55977.5</v>
      </c>
      <c r="D56" s="76">
        <v>1476.3</v>
      </c>
      <c r="E56" s="76">
        <v>20894</v>
      </c>
      <c r="F56" s="76">
        <v>1355</v>
      </c>
      <c r="G56" s="81"/>
      <c r="H56" s="131"/>
      <c r="I56" s="131"/>
      <c r="J56" s="77"/>
      <c r="K56" s="81"/>
    </row>
    <row r="57" spans="1:12" x14ac:dyDescent="0.2">
      <c r="A57" s="140" t="s">
        <v>90</v>
      </c>
      <c r="B57" s="76" t="s">
        <v>202</v>
      </c>
      <c r="C57" s="76">
        <v>18139</v>
      </c>
      <c r="D57" s="76" t="s">
        <v>202</v>
      </c>
      <c r="E57" s="76">
        <v>6</v>
      </c>
      <c r="F57" s="76" t="s">
        <v>202</v>
      </c>
      <c r="G57" s="81"/>
      <c r="H57" s="131"/>
      <c r="I57" s="131"/>
      <c r="J57" s="77"/>
      <c r="K57" s="81"/>
    </row>
    <row r="58" spans="1:12" x14ac:dyDescent="0.2">
      <c r="A58" s="140" t="s">
        <v>91</v>
      </c>
      <c r="B58" s="76" t="s">
        <v>202</v>
      </c>
      <c r="C58" s="76">
        <v>4856</v>
      </c>
      <c r="D58" s="76" t="s">
        <v>202</v>
      </c>
      <c r="E58" s="76" t="s">
        <v>202</v>
      </c>
      <c r="F58" s="76" t="s">
        <v>202</v>
      </c>
      <c r="G58" s="81"/>
      <c r="H58" s="131"/>
      <c r="I58" s="81"/>
      <c r="J58" s="81"/>
      <c r="K58" s="81"/>
    </row>
    <row r="59" spans="1:12" x14ac:dyDescent="0.2">
      <c r="A59" s="140" t="s">
        <v>92</v>
      </c>
      <c r="B59" s="76" t="s">
        <v>202</v>
      </c>
      <c r="C59" s="76">
        <v>43517</v>
      </c>
      <c r="D59" s="76" t="s">
        <v>202</v>
      </c>
      <c r="E59" s="76">
        <v>1168</v>
      </c>
      <c r="F59" s="76" t="s">
        <v>202</v>
      </c>
      <c r="G59" s="81"/>
      <c r="H59" s="131"/>
      <c r="I59" s="81"/>
      <c r="J59" s="81"/>
      <c r="K59" s="81"/>
    </row>
    <row r="60" spans="1:12" x14ac:dyDescent="0.2">
      <c r="A60" s="140" t="s">
        <v>93</v>
      </c>
      <c r="B60" s="76" t="s">
        <v>202</v>
      </c>
      <c r="C60" s="76">
        <v>93872.6</v>
      </c>
      <c r="D60" s="76">
        <v>3326.4</v>
      </c>
      <c r="E60" s="76">
        <v>1160.9000000000001</v>
      </c>
      <c r="F60" s="76">
        <v>1307.8</v>
      </c>
      <c r="G60" s="81"/>
      <c r="H60" s="131"/>
      <c r="I60" s="131"/>
      <c r="J60" s="77"/>
      <c r="K60" s="77"/>
    </row>
    <row r="61" spans="1:12" x14ac:dyDescent="0.2">
      <c r="A61" s="140" t="s">
        <v>94</v>
      </c>
      <c r="B61" s="76" t="s">
        <v>202</v>
      </c>
      <c r="C61" s="76">
        <v>63808.6</v>
      </c>
      <c r="D61" s="76" t="s">
        <v>202</v>
      </c>
      <c r="E61" s="76" t="s">
        <v>202</v>
      </c>
      <c r="F61" s="76" t="s">
        <v>202</v>
      </c>
      <c r="G61" s="81"/>
      <c r="H61" s="131"/>
      <c r="I61" s="131"/>
      <c r="J61" s="81"/>
      <c r="K61" s="81"/>
    </row>
    <row r="62" spans="1:12" x14ac:dyDescent="0.2">
      <c r="A62" s="140" t="s">
        <v>97</v>
      </c>
      <c r="B62" s="76" t="s">
        <v>202</v>
      </c>
      <c r="C62" s="76">
        <v>17386</v>
      </c>
      <c r="D62" s="76" t="s">
        <v>202</v>
      </c>
      <c r="E62" s="76" t="s">
        <v>202</v>
      </c>
      <c r="F62" s="76" t="s">
        <v>202</v>
      </c>
      <c r="G62" s="81"/>
      <c r="H62" s="131"/>
      <c r="I62" s="81"/>
      <c r="J62" s="81"/>
      <c r="K62" s="81"/>
    </row>
    <row r="63" spans="1:12" x14ac:dyDescent="0.2">
      <c r="A63" s="140" t="s">
        <v>98</v>
      </c>
      <c r="B63" s="76" t="s">
        <v>202</v>
      </c>
      <c r="C63" s="76">
        <v>82225.899999999994</v>
      </c>
      <c r="D63" s="76" t="s">
        <v>202</v>
      </c>
      <c r="E63" s="76">
        <v>272.8</v>
      </c>
      <c r="F63" s="76" t="s">
        <v>202</v>
      </c>
      <c r="G63" s="81"/>
      <c r="H63" s="131"/>
      <c r="I63" s="131"/>
      <c r="J63" s="77"/>
      <c r="K63" s="81"/>
    </row>
    <row r="64" spans="1:12" x14ac:dyDescent="0.2">
      <c r="A64" s="140" t="s">
        <v>204</v>
      </c>
      <c r="B64" s="103" t="s">
        <v>202</v>
      </c>
      <c r="C64" s="103">
        <v>16482</v>
      </c>
      <c r="D64" s="103" t="s">
        <v>202</v>
      </c>
      <c r="E64" s="103" t="s">
        <v>202</v>
      </c>
      <c r="F64" s="103" t="s">
        <v>202</v>
      </c>
      <c r="G64" s="81"/>
      <c r="H64" s="131"/>
      <c r="I64" s="81"/>
      <c r="J64" s="81"/>
      <c r="K64" s="81"/>
    </row>
    <row r="65" spans="1:12" x14ac:dyDescent="0.2">
      <c r="A65" s="140" t="s">
        <v>100</v>
      </c>
      <c r="B65" s="305" t="s">
        <v>202</v>
      </c>
      <c r="C65" s="305">
        <v>995.9</v>
      </c>
      <c r="D65" s="305" t="s">
        <v>202</v>
      </c>
      <c r="E65" s="305">
        <v>795.8</v>
      </c>
      <c r="F65" s="305" t="s">
        <v>202</v>
      </c>
      <c r="H65" s="81"/>
      <c r="I65" s="81"/>
      <c r="J65" s="81"/>
      <c r="K65" s="81"/>
    </row>
    <row r="66" spans="1:12" x14ac:dyDescent="0.2">
      <c r="A66" s="140" t="s">
        <v>101</v>
      </c>
      <c r="B66" s="305">
        <v>1030.2</v>
      </c>
      <c r="C66" s="305">
        <v>98.2</v>
      </c>
      <c r="D66" s="305" t="s">
        <v>202</v>
      </c>
      <c r="E66" s="305" t="s">
        <v>202</v>
      </c>
      <c r="F66" s="305" t="s">
        <v>202</v>
      </c>
      <c r="H66" s="81"/>
      <c r="I66" s="81"/>
      <c r="J66" s="81"/>
      <c r="K66" s="81"/>
    </row>
    <row r="67" spans="1:12" x14ac:dyDescent="0.2">
      <c r="A67" s="141" t="s">
        <v>206</v>
      </c>
      <c r="B67" s="259" t="s">
        <v>202</v>
      </c>
      <c r="C67" s="259">
        <v>28033.4</v>
      </c>
      <c r="D67" s="259" t="s">
        <v>202</v>
      </c>
      <c r="E67" s="259" t="s">
        <v>251</v>
      </c>
      <c r="F67" s="260" t="s">
        <v>202</v>
      </c>
      <c r="H67" s="81"/>
      <c r="I67" s="81"/>
      <c r="J67" s="81"/>
      <c r="K67" s="81"/>
    </row>
    <row r="68" spans="1:12" x14ac:dyDescent="0.2">
      <c r="E68" s="306"/>
      <c r="H68" s="81"/>
      <c r="I68" s="81"/>
      <c r="J68" s="81"/>
      <c r="K68" s="81"/>
      <c r="L68" s="81"/>
    </row>
    <row r="69" spans="1:12" ht="12.75" customHeight="1" x14ac:dyDescent="0.2">
      <c r="H69" s="81"/>
      <c r="I69" s="131"/>
      <c r="J69" s="81"/>
      <c r="K69" s="77"/>
      <c r="L69" s="81"/>
    </row>
    <row r="70" spans="1:12" ht="27" customHeight="1" x14ac:dyDescent="0.2">
      <c r="A70" s="374" t="s">
        <v>137</v>
      </c>
      <c r="B70" s="374"/>
      <c r="C70" s="374"/>
      <c r="D70" s="374"/>
    </row>
    <row r="71" spans="1:12" x14ac:dyDescent="0.2">
      <c r="A71" s="150"/>
      <c r="B71" s="307"/>
      <c r="C71" s="307"/>
      <c r="D71" s="308" t="s">
        <v>138</v>
      </c>
    </row>
    <row r="72" spans="1:12" ht="16.5" customHeight="1" x14ac:dyDescent="0.2">
      <c r="A72" s="378"/>
      <c r="B72" s="371" t="s">
        <v>127</v>
      </c>
      <c r="C72" s="381"/>
      <c r="D72" s="371" t="s">
        <v>134</v>
      </c>
      <c r="E72" s="306"/>
    </row>
    <row r="73" spans="1:12" ht="22.5" x14ac:dyDescent="0.2">
      <c r="A73" s="378"/>
      <c r="B73" s="298" t="s">
        <v>129</v>
      </c>
      <c r="C73" s="298" t="s">
        <v>131</v>
      </c>
      <c r="D73" s="371"/>
      <c r="E73" s="306"/>
    </row>
    <row r="74" spans="1:12" x14ac:dyDescent="0.2">
      <c r="A74" s="140" t="s">
        <v>84</v>
      </c>
      <c r="B74" s="239">
        <v>2851</v>
      </c>
      <c r="C74" s="239">
        <v>5549</v>
      </c>
      <c r="D74" s="239">
        <v>365</v>
      </c>
    </row>
    <row r="75" spans="1:12" x14ac:dyDescent="0.2">
      <c r="A75" s="140" t="s">
        <v>85</v>
      </c>
      <c r="B75" s="239">
        <v>112</v>
      </c>
      <c r="C75" s="239">
        <v>85</v>
      </c>
      <c r="D75" s="239">
        <v>13</v>
      </c>
    </row>
    <row r="76" spans="1:12" x14ac:dyDescent="0.2">
      <c r="A76" s="140" t="s">
        <v>86</v>
      </c>
      <c r="B76" s="239" t="s">
        <v>202</v>
      </c>
      <c r="C76" s="239">
        <v>545</v>
      </c>
      <c r="D76" s="239">
        <v>162</v>
      </c>
    </row>
    <row r="77" spans="1:12" x14ac:dyDescent="0.2">
      <c r="A77" s="140" t="s">
        <v>87</v>
      </c>
      <c r="B77" s="239">
        <v>5</v>
      </c>
      <c r="C77" s="239" t="s">
        <v>202</v>
      </c>
      <c r="D77" s="239">
        <v>120</v>
      </c>
    </row>
    <row r="78" spans="1:12" x14ac:dyDescent="0.2">
      <c r="A78" s="140" t="s">
        <v>88</v>
      </c>
      <c r="B78" s="239" t="s">
        <v>202</v>
      </c>
      <c r="C78" s="239">
        <v>270</v>
      </c>
      <c r="D78" s="239" t="s">
        <v>202</v>
      </c>
    </row>
    <row r="79" spans="1:12" x14ac:dyDescent="0.2">
      <c r="A79" s="140" t="s">
        <v>90</v>
      </c>
      <c r="B79" s="239">
        <v>172</v>
      </c>
      <c r="C79" s="239" t="s">
        <v>202</v>
      </c>
      <c r="D79" s="239" t="s">
        <v>202</v>
      </c>
    </row>
    <row r="80" spans="1:12" x14ac:dyDescent="0.2">
      <c r="A80" s="140" t="s">
        <v>91</v>
      </c>
      <c r="B80" s="239" t="s">
        <v>202</v>
      </c>
      <c r="C80" s="239">
        <v>3</v>
      </c>
      <c r="D80" s="239" t="s">
        <v>202</v>
      </c>
    </row>
    <row r="81" spans="1:4" x14ac:dyDescent="0.2">
      <c r="A81" s="140" t="s">
        <v>92</v>
      </c>
      <c r="B81" s="239" t="s">
        <v>202</v>
      </c>
      <c r="C81" s="239">
        <v>596</v>
      </c>
      <c r="D81" s="239">
        <v>70</v>
      </c>
    </row>
    <row r="82" spans="1:4" x14ac:dyDescent="0.2">
      <c r="A82" s="140" t="s">
        <v>93</v>
      </c>
      <c r="B82" s="239" t="s">
        <v>202</v>
      </c>
      <c r="C82" s="239">
        <v>13</v>
      </c>
      <c r="D82" s="239" t="s">
        <v>202</v>
      </c>
    </row>
    <row r="83" spans="1:4" x14ac:dyDescent="0.2">
      <c r="A83" s="140" t="s">
        <v>94</v>
      </c>
      <c r="B83" s="239" t="s">
        <v>202</v>
      </c>
      <c r="C83" s="239">
        <v>2490</v>
      </c>
      <c r="D83" s="239" t="s">
        <v>202</v>
      </c>
    </row>
    <row r="84" spans="1:4" x14ac:dyDescent="0.2">
      <c r="A84" s="140" t="s">
        <v>95</v>
      </c>
      <c r="B84" s="239" t="s">
        <v>202</v>
      </c>
      <c r="C84" s="239">
        <v>454</v>
      </c>
      <c r="D84" s="239" t="s">
        <v>202</v>
      </c>
    </row>
    <row r="85" spans="1:4" x14ac:dyDescent="0.2">
      <c r="A85" s="140" t="s">
        <v>97</v>
      </c>
      <c r="B85" s="329">
        <v>2562</v>
      </c>
      <c r="C85" s="329">
        <v>91</v>
      </c>
      <c r="D85" s="239" t="s">
        <v>202</v>
      </c>
    </row>
    <row r="86" spans="1:4" x14ac:dyDescent="0.2">
      <c r="A86" s="140" t="s">
        <v>98</v>
      </c>
      <c r="B86" s="329" t="s">
        <v>202</v>
      </c>
      <c r="C86" s="329">
        <v>352</v>
      </c>
      <c r="D86" s="239" t="s">
        <v>202</v>
      </c>
    </row>
    <row r="87" spans="1:4" x14ac:dyDescent="0.2">
      <c r="A87" s="140" t="s">
        <v>204</v>
      </c>
      <c r="B87" s="329" t="s">
        <v>202</v>
      </c>
      <c r="C87" s="329">
        <v>165</v>
      </c>
      <c r="D87" s="239" t="s">
        <v>202</v>
      </c>
    </row>
    <row r="88" spans="1:4" x14ac:dyDescent="0.2">
      <c r="A88" s="141" t="s">
        <v>101</v>
      </c>
      <c r="B88" s="330" t="s">
        <v>202</v>
      </c>
      <c r="C88" s="330">
        <v>485</v>
      </c>
      <c r="D88" s="330" t="s">
        <v>202</v>
      </c>
    </row>
    <row r="89" spans="1:4" x14ac:dyDescent="0.2">
      <c r="A89" s="142"/>
      <c r="B89" s="309"/>
      <c r="C89" s="309"/>
      <c r="D89" s="309"/>
    </row>
    <row r="90" spans="1:4" x14ac:dyDescent="0.2">
      <c r="A90" s="140"/>
      <c r="B90" s="309"/>
      <c r="C90" s="309"/>
      <c r="D90" s="309"/>
    </row>
    <row r="91" spans="1:4" ht="29.25" customHeight="1" x14ac:dyDescent="0.2">
      <c r="A91" s="368" t="s">
        <v>139</v>
      </c>
      <c r="B91" s="368"/>
      <c r="C91" s="368"/>
    </row>
    <row r="92" spans="1:4" x14ac:dyDescent="0.2">
      <c r="A92" s="150"/>
      <c r="B92" s="76"/>
      <c r="C92" s="310" t="s">
        <v>138</v>
      </c>
    </row>
    <row r="93" spans="1:4" ht="27" customHeight="1" x14ac:dyDescent="0.2">
      <c r="A93" s="378"/>
      <c r="B93" s="297" t="s">
        <v>127</v>
      </c>
      <c r="C93" s="371" t="s">
        <v>134</v>
      </c>
      <c r="D93" s="306"/>
    </row>
    <row r="94" spans="1:4" ht="45" x14ac:dyDescent="0.2">
      <c r="A94" s="378"/>
      <c r="B94" s="298" t="s">
        <v>131</v>
      </c>
      <c r="C94" s="371"/>
      <c r="D94" s="306"/>
    </row>
    <row r="95" spans="1:4" x14ac:dyDescent="0.2">
      <c r="A95" s="140" t="s">
        <v>84</v>
      </c>
      <c r="B95" s="331">
        <v>2154</v>
      </c>
      <c r="C95" s="239">
        <v>162</v>
      </c>
    </row>
    <row r="96" spans="1:4" x14ac:dyDescent="0.2">
      <c r="A96" s="140" t="s">
        <v>85</v>
      </c>
      <c r="B96" s="331">
        <v>61</v>
      </c>
      <c r="C96" s="239" t="s">
        <v>251</v>
      </c>
    </row>
    <row r="97" spans="1:3" x14ac:dyDescent="0.2">
      <c r="A97" s="140" t="s">
        <v>86</v>
      </c>
      <c r="B97" s="331">
        <v>56</v>
      </c>
      <c r="C97" s="239">
        <v>150</v>
      </c>
    </row>
    <row r="98" spans="1:3" x14ac:dyDescent="0.2">
      <c r="A98" s="140" t="s">
        <v>88</v>
      </c>
      <c r="B98" s="239">
        <v>69</v>
      </c>
      <c r="C98" s="239" t="s">
        <v>202</v>
      </c>
    </row>
    <row r="99" spans="1:3" x14ac:dyDescent="0.2">
      <c r="A99" s="140" t="s">
        <v>91</v>
      </c>
      <c r="B99" s="239">
        <v>4</v>
      </c>
      <c r="C99" s="239" t="s">
        <v>202</v>
      </c>
    </row>
    <row r="100" spans="1:3" x14ac:dyDescent="0.2">
      <c r="A100" s="140" t="s">
        <v>92</v>
      </c>
      <c r="B100" s="243">
        <v>1196</v>
      </c>
      <c r="C100" s="243" t="s">
        <v>202</v>
      </c>
    </row>
    <row r="101" spans="1:3" x14ac:dyDescent="0.2">
      <c r="A101" s="140" t="s">
        <v>93</v>
      </c>
      <c r="B101" s="332" t="s">
        <v>202</v>
      </c>
      <c r="C101" s="332" t="s">
        <v>251</v>
      </c>
    </row>
    <row r="102" spans="1:3" x14ac:dyDescent="0.2">
      <c r="A102" s="140" t="s">
        <v>95</v>
      </c>
      <c r="B102" s="333">
        <v>151</v>
      </c>
      <c r="C102" s="333" t="s">
        <v>202</v>
      </c>
    </row>
    <row r="103" spans="1:3" x14ac:dyDescent="0.2">
      <c r="A103" s="141" t="s">
        <v>204</v>
      </c>
      <c r="B103" s="334">
        <v>617</v>
      </c>
      <c r="C103" s="334" t="s">
        <v>202</v>
      </c>
    </row>
  </sheetData>
  <mergeCells count="22">
    <mergeCell ref="A1:F1"/>
    <mergeCell ref="A2:F2"/>
    <mergeCell ref="A4:A5"/>
    <mergeCell ref="B4:E4"/>
    <mergeCell ref="A93:A94"/>
    <mergeCell ref="A28:A29"/>
    <mergeCell ref="B28:D28"/>
    <mergeCell ref="A72:A73"/>
    <mergeCell ref="B72:C72"/>
    <mergeCell ref="E28:E29"/>
    <mergeCell ref="A50:A51"/>
    <mergeCell ref="B50:D50"/>
    <mergeCell ref="E50:E51"/>
    <mergeCell ref="C93:C94"/>
    <mergeCell ref="F50:F51"/>
    <mergeCell ref="D72:D73"/>
    <mergeCell ref="A91:C91"/>
    <mergeCell ref="F28:F29"/>
    <mergeCell ref="F4:F5"/>
    <mergeCell ref="A26:F26"/>
    <mergeCell ref="A48:F48"/>
    <mergeCell ref="A70:D70"/>
  </mergeCells>
  <pageMargins left="0.74803149606299213" right="0.59055118110236227" top="0.59055118110236227" bottom="0.59055118110236227" header="0" footer="0.39370078740157483"/>
  <pageSetup paperSize="9" firstPageNumber="16" orientation="landscape" useFirstPageNumber="1" r:id="rId1"/>
  <headerFooter alignWithMargins="0">
    <oddFooter>&amp;R&amp;P</oddFooter>
  </headerFooter>
  <rowBreaks count="4" manualBreakCount="4">
    <brk id="24" max="5" man="1"/>
    <brk id="47" max="5" man="1"/>
    <brk id="68" max="16383" man="1"/>
    <brk id="90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8"/>
  <sheetViews>
    <sheetView zoomScaleNormal="100" workbookViewId="0">
      <selection activeCell="A5" sqref="A5:A7"/>
    </sheetView>
  </sheetViews>
  <sheetFormatPr defaultRowHeight="12.75" x14ac:dyDescent="0.2"/>
  <cols>
    <col min="1" max="1" width="20.7109375" style="151" bestFit="1" customWidth="1"/>
    <col min="2" max="2" width="9.42578125" style="151" customWidth="1"/>
    <col min="3" max="3" width="11.140625" style="151" customWidth="1"/>
    <col min="4" max="4" width="10" style="151" customWidth="1"/>
    <col min="5" max="5" width="9" style="151" customWidth="1"/>
    <col min="6" max="6" width="8.85546875" style="151" customWidth="1"/>
    <col min="7" max="7" width="9.28515625" style="151" customWidth="1"/>
    <col min="8" max="9" width="9.5703125" style="151" customWidth="1"/>
    <col min="10" max="10" width="9.140625" style="151" customWidth="1"/>
    <col min="11" max="12" width="9.85546875" style="151" customWidth="1"/>
    <col min="13" max="13" width="9.42578125" style="151" customWidth="1"/>
    <col min="14" max="14" width="10.140625" style="151" customWidth="1"/>
    <col min="15" max="16" width="9.140625" style="151"/>
    <col min="17" max="17" width="13.85546875" style="151" bestFit="1" customWidth="1"/>
    <col min="18" max="18" width="9.140625" style="151"/>
    <col min="19" max="19" width="10.7109375" style="151" bestFit="1" customWidth="1"/>
    <col min="20" max="27" width="9.140625" style="151"/>
    <col min="28" max="28" width="11" style="151" customWidth="1"/>
    <col min="29" max="256" width="9.140625" style="151"/>
    <col min="257" max="257" width="18.85546875" style="151" customWidth="1"/>
    <col min="258" max="258" width="9.42578125" style="151" customWidth="1"/>
    <col min="259" max="259" width="9.7109375" style="151" customWidth="1"/>
    <col min="260" max="260" width="10" style="151" customWidth="1"/>
    <col min="261" max="261" width="9" style="151" customWidth="1"/>
    <col min="262" max="262" width="8.85546875" style="151" customWidth="1"/>
    <col min="263" max="263" width="9.28515625" style="151" customWidth="1"/>
    <col min="264" max="265" width="9.5703125" style="151" customWidth="1"/>
    <col min="266" max="266" width="9.140625" style="151" customWidth="1"/>
    <col min="267" max="268" width="9.85546875" style="151" customWidth="1"/>
    <col min="269" max="269" width="9.42578125" style="151" customWidth="1"/>
    <col min="270" max="270" width="10.140625" style="151" customWidth="1"/>
    <col min="271" max="274" width="9.140625" style="151"/>
    <col min="275" max="275" width="10.7109375" style="151" bestFit="1" customWidth="1"/>
    <col min="276" max="512" width="9.140625" style="151"/>
    <col min="513" max="513" width="18.85546875" style="151" customWidth="1"/>
    <col min="514" max="514" width="9.42578125" style="151" customWidth="1"/>
    <col min="515" max="515" width="9.7109375" style="151" customWidth="1"/>
    <col min="516" max="516" width="10" style="151" customWidth="1"/>
    <col min="517" max="517" width="9" style="151" customWidth="1"/>
    <col min="518" max="518" width="8.85546875" style="151" customWidth="1"/>
    <col min="519" max="519" width="9.28515625" style="151" customWidth="1"/>
    <col min="520" max="521" width="9.5703125" style="151" customWidth="1"/>
    <col min="522" max="522" width="9.140625" style="151" customWidth="1"/>
    <col min="523" max="524" width="9.85546875" style="151" customWidth="1"/>
    <col min="525" max="525" width="9.42578125" style="151" customWidth="1"/>
    <col min="526" max="526" width="10.140625" style="151" customWidth="1"/>
    <col min="527" max="530" width="9.140625" style="151"/>
    <col min="531" max="531" width="10.7109375" style="151" bestFit="1" customWidth="1"/>
    <col min="532" max="768" width="9.140625" style="151"/>
    <col min="769" max="769" width="18.85546875" style="151" customWidth="1"/>
    <col min="770" max="770" width="9.42578125" style="151" customWidth="1"/>
    <col min="771" max="771" width="9.7109375" style="151" customWidth="1"/>
    <col min="772" max="772" width="10" style="151" customWidth="1"/>
    <col min="773" max="773" width="9" style="151" customWidth="1"/>
    <col min="774" max="774" width="8.85546875" style="151" customWidth="1"/>
    <col min="775" max="775" width="9.28515625" style="151" customWidth="1"/>
    <col min="776" max="777" width="9.5703125" style="151" customWidth="1"/>
    <col min="778" max="778" width="9.140625" style="151" customWidth="1"/>
    <col min="779" max="780" width="9.85546875" style="151" customWidth="1"/>
    <col min="781" max="781" width="9.42578125" style="151" customWidth="1"/>
    <col min="782" max="782" width="10.140625" style="151" customWidth="1"/>
    <col min="783" max="786" width="9.140625" style="151"/>
    <col min="787" max="787" width="10.7109375" style="151" bestFit="1" customWidth="1"/>
    <col min="788" max="1024" width="9.140625" style="151"/>
    <col min="1025" max="1025" width="18.85546875" style="151" customWidth="1"/>
    <col min="1026" max="1026" width="9.42578125" style="151" customWidth="1"/>
    <col min="1027" max="1027" width="9.7109375" style="151" customWidth="1"/>
    <col min="1028" max="1028" width="10" style="151" customWidth="1"/>
    <col min="1029" max="1029" width="9" style="151" customWidth="1"/>
    <col min="1030" max="1030" width="8.85546875" style="151" customWidth="1"/>
    <col min="1031" max="1031" width="9.28515625" style="151" customWidth="1"/>
    <col min="1032" max="1033" width="9.5703125" style="151" customWidth="1"/>
    <col min="1034" max="1034" width="9.140625" style="151" customWidth="1"/>
    <col min="1035" max="1036" width="9.85546875" style="151" customWidth="1"/>
    <col min="1037" max="1037" width="9.42578125" style="151" customWidth="1"/>
    <col min="1038" max="1038" width="10.140625" style="151" customWidth="1"/>
    <col min="1039" max="1042" width="9.140625" style="151"/>
    <col min="1043" max="1043" width="10.7109375" style="151" bestFit="1" customWidth="1"/>
    <col min="1044" max="1280" width="9.140625" style="151"/>
    <col min="1281" max="1281" width="18.85546875" style="151" customWidth="1"/>
    <col min="1282" max="1282" width="9.42578125" style="151" customWidth="1"/>
    <col min="1283" max="1283" width="9.7109375" style="151" customWidth="1"/>
    <col min="1284" max="1284" width="10" style="151" customWidth="1"/>
    <col min="1285" max="1285" width="9" style="151" customWidth="1"/>
    <col min="1286" max="1286" width="8.85546875" style="151" customWidth="1"/>
    <col min="1287" max="1287" width="9.28515625" style="151" customWidth="1"/>
    <col min="1288" max="1289" width="9.5703125" style="151" customWidth="1"/>
    <col min="1290" max="1290" width="9.140625" style="151" customWidth="1"/>
    <col min="1291" max="1292" width="9.85546875" style="151" customWidth="1"/>
    <col min="1293" max="1293" width="9.42578125" style="151" customWidth="1"/>
    <col min="1294" max="1294" width="10.140625" style="151" customWidth="1"/>
    <col min="1295" max="1298" width="9.140625" style="151"/>
    <col min="1299" max="1299" width="10.7109375" style="151" bestFit="1" customWidth="1"/>
    <col min="1300" max="1536" width="9.140625" style="151"/>
    <col min="1537" max="1537" width="18.85546875" style="151" customWidth="1"/>
    <col min="1538" max="1538" width="9.42578125" style="151" customWidth="1"/>
    <col min="1539" max="1539" width="9.7109375" style="151" customWidth="1"/>
    <col min="1540" max="1540" width="10" style="151" customWidth="1"/>
    <col min="1541" max="1541" width="9" style="151" customWidth="1"/>
    <col min="1542" max="1542" width="8.85546875" style="151" customWidth="1"/>
    <col min="1543" max="1543" width="9.28515625" style="151" customWidth="1"/>
    <col min="1544" max="1545" width="9.5703125" style="151" customWidth="1"/>
    <col min="1546" max="1546" width="9.140625" style="151" customWidth="1"/>
    <col min="1547" max="1548" width="9.85546875" style="151" customWidth="1"/>
    <col min="1549" max="1549" width="9.42578125" style="151" customWidth="1"/>
    <col min="1550" max="1550" width="10.140625" style="151" customWidth="1"/>
    <col min="1551" max="1554" width="9.140625" style="151"/>
    <col min="1555" max="1555" width="10.7109375" style="151" bestFit="1" customWidth="1"/>
    <col min="1556" max="1792" width="9.140625" style="151"/>
    <col min="1793" max="1793" width="18.85546875" style="151" customWidth="1"/>
    <col min="1794" max="1794" width="9.42578125" style="151" customWidth="1"/>
    <col min="1795" max="1795" width="9.7109375" style="151" customWidth="1"/>
    <col min="1796" max="1796" width="10" style="151" customWidth="1"/>
    <col min="1797" max="1797" width="9" style="151" customWidth="1"/>
    <col min="1798" max="1798" width="8.85546875" style="151" customWidth="1"/>
    <col min="1799" max="1799" width="9.28515625" style="151" customWidth="1"/>
    <col min="1800" max="1801" width="9.5703125" style="151" customWidth="1"/>
    <col min="1802" max="1802" width="9.140625" style="151" customWidth="1"/>
    <col min="1803" max="1804" width="9.85546875" style="151" customWidth="1"/>
    <col min="1805" max="1805" width="9.42578125" style="151" customWidth="1"/>
    <col min="1806" max="1806" width="10.140625" style="151" customWidth="1"/>
    <col min="1807" max="1810" width="9.140625" style="151"/>
    <col min="1811" max="1811" width="10.7109375" style="151" bestFit="1" customWidth="1"/>
    <col min="1812" max="2048" width="9.140625" style="151"/>
    <col min="2049" max="2049" width="18.85546875" style="151" customWidth="1"/>
    <col min="2050" max="2050" width="9.42578125" style="151" customWidth="1"/>
    <col min="2051" max="2051" width="9.7109375" style="151" customWidth="1"/>
    <col min="2052" max="2052" width="10" style="151" customWidth="1"/>
    <col min="2053" max="2053" width="9" style="151" customWidth="1"/>
    <col min="2054" max="2054" width="8.85546875" style="151" customWidth="1"/>
    <col min="2055" max="2055" width="9.28515625" style="151" customWidth="1"/>
    <col min="2056" max="2057" width="9.5703125" style="151" customWidth="1"/>
    <col min="2058" max="2058" width="9.140625" style="151" customWidth="1"/>
    <col min="2059" max="2060" width="9.85546875" style="151" customWidth="1"/>
    <col min="2061" max="2061" width="9.42578125" style="151" customWidth="1"/>
    <col min="2062" max="2062" width="10.140625" style="151" customWidth="1"/>
    <col min="2063" max="2066" width="9.140625" style="151"/>
    <col min="2067" max="2067" width="10.7109375" style="151" bestFit="1" customWidth="1"/>
    <col min="2068" max="2304" width="9.140625" style="151"/>
    <col min="2305" max="2305" width="18.85546875" style="151" customWidth="1"/>
    <col min="2306" max="2306" width="9.42578125" style="151" customWidth="1"/>
    <col min="2307" max="2307" width="9.7109375" style="151" customWidth="1"/>
    <col min="2308" max="2308" width="10" style="151" customWidth="1"/>
    <col min="2309" max="2309" width="9" style="151" customWidth="1"/>
    <col min="2310" max="2310" width="8.85546875" style="151" customWidth="1"/>
    <col min="2311" max="2311" width="9.28515625" style="151" customWidth="1"/>
    <col min="2312" max="2313" width="9.5703125" style="151" customWidth="1"/>
    <col min="2314" max="2314" width="9.140625" style="151" customWidth="1"/>
    <col min="2315" max="2316" width="9.85546875" style="151" customWidth="1"/>
    <col min="2317" max="2317" width="9.42578125" style="151" customWidth="1"/>
    <col min="2318" max="2318" width="10.140625" style="151" customWidth="1"/>
    <col min="2319" max="2322" width="9.140625" style="151"/>
    <col min="2323" max="2323" width="10.7109375" style="151" bestFit="1" customWidth="1"/>
    <col min="2324" max="2560" width="9.140625" style="151"/>
    <col min="2561" max="2561" width="18.85546875" style="151" customWidth="1"/>
    <col min="2562" max="2562" width="9.42578125" style="151" customWidth="1"/>
    <col min="2563" max="2563" width="9.7109375" style="151" customWidth="1"/>
    <col min="2564" max="2564" width="10" style="151" customWidth="1"/>
    <col min="2565" max="2565" width="9" style="151" customWidth="1"/>
    <col min="2566" max="2566" width="8.85546875" style="151" customWidth="1"/>
    <col min="2567" max="2567" width="9.28515625" style="151" customWidth="1"/>
    <col min="2568" max="2569" width="9.5703125" style="151" customWidth="1"/>
    <col min="2570" max="2570" width="9.140625" style="151" customWidth="1"/>
    <col min="2571" max="2572" width="9.85546875" style="151" customWidth="1"/>
    <col min="2573" max="2573" width="9.42578125" style="151" customWidth="1"/>
    <col min="2574" max="2574" width="10.140625" style="151" customWidth="1"/>
    <col min="2575" max="2578" width="9.140625" style="151"/>
    <col min="2579" max="2579" width="10.7109375" style="151" bestFit="1" customWidth="1"/>
    <col min="2580" max="2816" width="9.140625" style="151"/>
    <col min="2817" max="2817" width="18.85546875" style="151" customWidth="1"/>
    <col min="2818" max="2818" width="9.42578125" style="151" customWidth="1"/>
    <col min="2819" max="2819" width="9.7109375" style="151" customWidth="1"/>
    <col min="2820" max="2820" width="10" style="151" customWidth="1"/>
    <col min="2821" max="2821" width="9" style="151" customWidth="1"/>
    <col min="2822" max="2822" width="8.85546875" style="151" customWidth="1"/>
    <col min="2823" max="2823" width="9.28515625" style="151" customWidth="1"/>
    <col min="2824" max="2825" width="9.5703125" style="151" customWidth="1"/>
    <col min="2826" max="2826" width="9.140625" style="151" customWidth="1"/>
    <col min="2827" max="2828" width="9.85546875" style="151" customWidth="1"/>
    <col min="2829" max="2829" width="9.42578125" style="151" customWidth="1"/>
    <col min="2830" max="2830" width="10.140625" style="151" customWidth="1"/>
    <col min="2831" max="2834" width="9.140625" style="151"/>
    <col min="2835" max="2835" width="10.7109375" style="151" bestFit="1" customWidth="1"/>
    <col min="2836" max="3072" width="9.140625" style="151"/>
    <col min="3073" max="3073" width="18.85546875" style="151" customWidth="1"/>
    <col min="3074" max="3074" width="9.42578125" style="151" customWidth="1"/>
    <col min="3075" max="3075" width="9.7109375" style="151" customWidth="1"/>
    <col min="3076" max="3076" width="10" style="151" customWidth="1"/>
    <col min="3077" max="3077" width="9" style="151" customWidth="1"/>
    <col min="3078" max="3078" width="8.85546875" style="151" customWidth="1"/>
    <col min="3079" max="3079" width="9.28515625" style="151" customWidth="1"/>
    <col min="3080" max="3081" width="9.5703125" style="151" customWidth="1"/>
    <col min="3082" max="3082" width="9.140625" style="151" customWidth="1"/>
    <col min="3083" max="3084" width="9.85546875" style="151" customWidth="1"/>
    <col min="3085" max="3085" width="9.42578125" style="151" customWidth="1"/>
    <col min="3086" max="3086" width="10.140625" style="151" customWidth="1"/>
    <col min="3087" max="3090" width="9.140625" style="151"/>
    <col min="3091" max="3091" width="10.7109375" style="151" bestFit="1" customWidth="1"/>
    <col min="3092" max="3328" width="9.140625" style="151"/>
    <col min="3329" max="3329" width="18.85546875" style="151" customWidth="1"/>
    <col min="3330" max="3330" width="9.42578125" style="151" customWidth="1"/>
    <col min="3331" max="3331" width="9.7109375" style="151" customWidth="1"/>
    <col min="3332" max="3332" width="10" style="151" customWidth="1"/>
    <col min="3333" max="3333" width="9" style="151" customWidth="1"/>
    <col min="3334" max="3334" width="8.85546875" style="151" customWidth="1"/>
    <col min="3335" max="3335" width="9.28515625" style="151" customWidth="1"/>
    <col min="3336" max="3337" width="9.5703125" style="151" customWidth="1"/>
    <col min="3338" max="3338" width="9.140625" style="151" customWidth="1"/>
    <col min="3339" max="3340" width="9.85546875" style="151" customWidth="1"/>
    <col min="3341" max="3341" width="9.42578125" style="151" customWidth="1"/>
    <col min="3342" max="3342" width="10.140625" style="151" customWidth="1"/>
    <col min="3343" max="3346" width="9.140625" style="151"/>
    <col min="3347" max="3347" width="10.7109375" style="151" bestFit="1" customWidth="1"/>
    <col min="3348" max="3584" width="9.140625" style="151"/>
    <col min="3585" max="3585" width="18.85546875" style="151" customWidth="1"/>
    <col min="3586" max="3586" width="9.42578125" style="151" customWidth="1"/>
    <col min="3587" max="3587" width="9.7109375" style="151" customWidth="1"/>
    <col min="3588" max="3588" width="10" style="151" customWidth="1"/>
    <col min="3589" max="3589" width="9" style="151" customWidth="1"/>
    <col min="3590" max="3590" width="8.85546875" style="151" customWidth="1"/>
    <col min="3591" max="3591" width="9.28515625" style="151" customWidth="1"/>
    <col min="3592" max="3593" width="9.5703125" style="151" customWidth="1"/>
    <col min="3594" max="3594" width="9.140625" style="151" customWidth="1"/>
    <col min="3595" max="3596" width="9.85546875" style="151" customWidth="1"/>
    <col min="3597" max="3597" width="9.42578125" style="151" customWidth="1"/>
    <col min="3598" max="3598" width="10.140625" style="151" customWidth="1"/>
    <col min="3599" max="3602" width="9.140625" style="151"/>
    <col min="3603" max="3603" width="10.7109375" style="151" bestFit="1" customWidth="1"/>
    <col min="3604" max="3840" width="9.140625" style="151"/>
    <col min="3841" max="3841" width="18.85546875" style="151" customWidth="1"/>
    <col min="3842" max="3842" width="9.42578125" style="151" customWidth="1"/>
    <col min="3843" max="3843" width="9.7109375" style="151" customWidth="1"/>
    <col min="3844" max="3844" width="10" style="151" customWidth="1"/>
    <col min="3845" max="3845" width="9" style="151" customWidth="1"/>
    <col min="3846" max="3846" width="8.85546875" style="151" customWidth="1"/>
    <col min="3847" max="3847" width="9.28515625" style="151" customWidth="1"/>
    <col min="3848" max="3849" width="9.5703125" style="151" customWidth="1"/>
    <col min="3850" max="3850" width="9.140625" style="151" customWidth="1"/>
    <col min="3851" max="3852" width="9.85546875" style="151" customWidth="1"/>
    <col min="3853" max="3853" width="9.42578125" style="151" customWidth="1"/>
    <col min="3854" max="3854" width="10.140625" style="151" customWidth="1"/>
    <col min="3855" max="3858" width="9.140625" style="151"/>
    <col min="3859" max="3859" width="10.7109375" style="151" bestFit="1" customWidth="1"/>
    <col min="3860" max="4096" width="9.140625" style="151"/>
    <col min="4097" max="4097" width="18.85546875" style="151" customWidth="1"/>
    <col min="4098" max="4098" width="9.42578125" style="151" customWidth="1"/>
    <col min="4099" max="4099" width="9.7109375" style="151" customWidth="1"/>
    <col min="4100" max="4100" width="10" style="151" customWidth="1"/>
    <col min="4101" max="4101" width="9" style="151" customWidth="1"/>
    <col min="4102" max="4102" width="8.85546875" style="151" customWidth="1"/>
    <col min="4103" max="4103" width="9.28515625" style="151" customWidth="1"/>
    <col min="4104" max="4105" width="9.5703125" style="151" customWidth="1"/>
    <col min="4106" max="4106" width="9.140625" style="151" customWidth="1"/>
    <col min="4107" max="4108" width="9.85546875" style="151" customWidth="1"/>
    <col min="4109" max="4109" width="9.42578125" style="151" customWidth="1"/>
    <col min="4110" max="4110" width="10.140625" style="151" customWidth="1"/>
    <col min="4111" max="4114" width="9.140625" style="151"/>
    <col min="4115" max="4115" width="10.7109375" style="151" bestFit="1" customWidth="1"/>
    <col min="4116" max="4352" width="9.140625" style="151"/>
    <col min="4353" max="4353" width="18.85546875" style="151" customWidth="1"/>
    <col min="4354" max="4354" width="9.42578125" style="151" customWidth="1"/>
    <col min="4355" max="4355" width="9.7109375" style="151" customWidth="1"/>
    <col min="4356" max="4356" width="10" style="151" customWidth="1"/>
    <col min="4357" max="4357" width="9" style="151" customWidth="1"/>
    <col min="4358" max="4358" width="8.85546875" style="151" customWidth="1"/>
    <col min="4359" max="4359" width="9.28515625" style="151" customWidth="1"/>
    <col min="4360" max="4361" width="9.5703125" style="151" customWidth="1"/>
    <col min="4362" max="4362" width="9.140625" style="151" customWidth="1"/>
    <col min="4363" max="4364" width="9.85546875" style="151" customWidth="1"/>
    <col min="4365" max="4365" width="9.42578125" style="151" customWidth="1"/>
    <col min="4366" max="4366" width="10.140625" style="151" customWidth="1"/>
    <col min="4367" max="4370" width="9.140625" style="151"/>
    <col min="4371" max="4371" width="10.7109375" style="151" bestFit="1" customWidth="1"/>
    <col min="4372" max="4608" width="9.140625" style="151"/>
    <col min="4609" max="4609" width="18.85546875" style="151" customWidth="1"/>
    <col min="4610" max="4610" width="9.42578125" style="151" customWidth="1"/>
    <col min="4611" max="4611" width="9.7109375" style="151" customWidth="1"/>
    <col min="4612" max="4612" width="10" style="151" customWidth="1"/>
    <col min="4613" max="4613" width="9" style="151" customWidth="1"/>
    <col min="4614" max="4614" width="8.85546875" style="151" customWidth="1"/>
    <col min="4615" max="4615" width="9.28515625" style="151" customWidth="1"/>
    <col min="4616" max="4617" width="9.5703125" style="151" customWidth="1"/>
    <col min="4618" max="4618" width="9.140625" style="151" customWidth="1"/>
    <col min="4619" max="4620" width="9.85546875" style="151" customWidth="1"/>
    <col min="4621" max="4621" width="9.42578125" style="151" customWidth="1"/>
    <col min="4622" max="4622" width="10.140625" style="151" customWidth="1"/>
    <col min="4623" max="4626" width="9.140625" style="151"/>
    <col min="4627" max="4627" width="10.7109375" style="151" bestFit="1" customWidth="1"/>
    <col min="4628" max="4864" width="9.140625" style="151"/>
    <col min="4865" max="4865" width="18.85546875" style="151" customWidth="1"/>
    <col min="4866" max="4866" width="9.42578125" style="151" customWidth="1"/>
    <col min="4867" max="4867" width="9.7109375" style="151" customWidth="1"/>
    <col min="4868" max="4868" width="10" style="151" customWidth="1"/>
    <col min="4869" max="4869" width="9" style="151" customWidth="1"/>
    <col min="4870" max="4870" width="8.85546875" style="151" customWidth="1"/>
    <col min="4871" max="4871" width="9.28515625" style="151" customWidth="1"/>
    <col min="4872" max="4873" width="9.5703125" style="151" customWidth="1"/>
    <col min="4874" max="4874" width="9.140625" style="151" customWidth="1"/>
    <col min="4875" max="4876" width="9.85546875" style="151" customWidth="1"/>
    <col min="4877" max="4877" width="9.42578125" style="151" customWidth="1"/>
    <col min="4878" max="4878" width="10.140625" style="151" customWidth="1"/>
    <col min="4879" max="4882" width="9.140625" style="151"/>
    <col min="4883" max="4883" width="10.7109375" style="151" bestFit="1" customWidth="1"/>
    <col min="4884" max="5120" width="9.140625" style="151"/>
    <col min="5121" max="5121" width="18.85546875" style="151" customWidth="1"/>
    <col min="5122" max="5122" width="9.42578125" style="151" customWidth="1"/>
    <col min="5123" max="5123" width="9.7109375" style="151" customWidth="1"/>
    <col min="5124" max="5124" width="10" style="151" customWidth="1"/>
    <col min="5125" max="5125" width="9" style="151" customWidth="1"/>
    <col min="5126" max="5126" width="8.85546875" style="151" customWidth="1"/>
    <col min="5127" max="5127" width="9.28515625" style="151" customWidth="1"/>
    <col min="5128" max="5129" width="9.5703125" style="151" customWidth="1"/>
    <col min="5130" max="5130" width="9.140625" style="151" customWidth="1"/>
    <col min="5131" max="5132" width="9.85546875" style="151" customWidth="1"/>
    <col min="5133" max="5133" width="9.42578125" style="151" customWidth="1"/>
    <col min="5134" max="5134" width="10.140625" style="151" customWidth="1"/>
    <col min="5135" max="5138" width="9.140625" style="151"/>
    <col min="5139" max="5139" width="10.7109375" style="151" bestFit="1" customWidth="1"/>
    <col min="5140" max="5376" width="9.140625" style="151"/>
    <col min="5377" max="5377" width="18.85546875" style="151" customWidth="1"/>
    <col min="5378" max="5378" width="9.42578125" style="151" customWidth="1"/>
    <col min="5379" max="5379" width="9.7109375" style="151" customWidth="1"/>
    <col min="5380" max="5380" width="10" style="151" customWidth="1"/>
    <col min="5381" max="5381" width="9" style="151" customWidth="1"/>
    <col min="5382" max="5382" width="8.85546875" style="151" customWidth="1"/>
    <col min="5383" max="5383" width="9.28515625" style="151" customWidth="1"/>
    <col min="5384" max="5385" width="9.5703125" style="151" customWidth="1"/>
    <col min="5386" max="5386" width="9.140625" style="151" customWidth="1"/>
    <col min="5387" max="5388" width="9.85546875" style="151" customWidth="1"/>
    <col min="5389" max="5389" width="9.42578125" style="151" customWidth="1"/>
    <col min="5390" max="5390" width="10.140625" style="151" customWidth="1"/>
    <col min="5391" max="5394" width="9.140625" style="151"/>
    <col min="5395" max="5395" width="10.7109375" style="151" bestFit="1" customWidth="1"/>
    <col min="5396" max="5632" width="9.140625" style="151"/>
    <col min="5633" max="5633" width="18.85546875" style="151" customWidth="1"/>
    <col min="5634" max="5634" width="9.42578125" style="151" customWidth="1"/>
    <col min="5635" max="5635" width="9.7109375" style="151" customWidth="1"/>
    <col min="5636" max="5636" width="10" style="151" customWidth="1"/>
    <col min="5637" max="5637" width="9" style="151" customWidth="1"/>
    <col min="5638" max="5638" width="8.85546875" style="151" customWidth="1"/>
    <col min="5639" max="5639" width="9.28515625" style="151" customWidth="1"/>
    <col min="5640" max="5641" width="9.5703125" style="151" customWidth="1"/>
    <col min="5642" max="5642" width="9.140625" style="151" customWidth="1"/>
    <col min="5643" max="5644" width="9.85546875" style="151" customWidth="1"/>
    <col min="5645" max="5645" width="9.42578125" style="151" customWidth="1"/>
    <col min="5646" max="5646" width="10.140625" style="151" customWidth="1"/>
    <col min="5647" max="5650" width="9.140625" style="151"/>
    <col min="5651" max="5651" width="10.7109375" style="151" bestFit="1" customWidth="1"/>
    <col min="5652" max="5888" width="9.140625" style="151"/>
    <col min="5889" max="5889" width="18.85546875" style="151" customWidth="1"/>
    <col min="5890" max="5890" width="9.42578125" style="151" customWidth="1"/>
    <col min="5891" max="5891" width="9.7109375" style="151" customWidth="1"/>
    <col min="5892" max="5892" width="10" style="151" customWidth="1"/>
    <col min="5893" max="5893" width="9" style="151" customWidth="1"/>
    <col min="5894" max="5894" width="8.85546875" style="151" customWidth="1"/>
    <col min="5895" max="5895" width="9.28515625" style="151" customWidth="1"/>
    <col min="5896" max="5897" width="9.5703125" style="151" customWidth="1"/>
    <col min="5898" max="5898" width="9.140625" style="151" customWidth="1"/>
    <col min="5899" max="5900" width="9.85546875" style="151" customWidth="1"/>
    <col min="5901" max="5901" width="9.42578125" style="151" customWidth="1"/>
    <col min="5902" max="5902" width="10.140625" style="151" customWidth="1"/>
    <col min="5903" max="5906" width="9.140625" style="151"/>
    <col min="5907" max="5907" width="10.7109375" style="151" bestFit="1" customWidth="1"/>
    <col min="5908" max="6144" width="9.140625" style="151"/>
    <col min="6145" max="6145" width="18.85546875" style="151" customWidth="1"/>
    <col min="6146" max="6146" width="9.42578125" style="151" customWidth="1"/>
    <col min="6147" max="6147" width="9.7109375" style="151" customWidth="1"/>
    <col min="6148" max="6148" width="10" style="151" customWidth="1"/>
    <col min="6149" max="6149" width="9" style="151" customWidth="1"/>
    <col min="6150" max="6150" width="8.85546875" style="151" customWidth="1"/>
    <col min="6151" max="6151" width="9.28515625" style="151" customWidth="1"/>
    <col min="6152" max="6153" width="9.5703125" style="151" customWidth="1"/>
    <col min="6154" max="6154" width="9.140625" style="151" customWidth="1"/>
    <col min="6155" max="6156" width="9.85546875" style="151" customWidth="1"/>
    <col min="6157" max="6157" width="9.42578125" style="151" customWidth="1"/>
    <col min="6158" max="6158" width="10.140625" style="151" customWidth="1"/>
    <col min="6159" max="6162" width="9.140625" style="151"/>
    <col min="6163" max="6163" width="10.7109375" style="151" bestFit="1" customWidth="1"/>
    <col min="6164" max="6400" width="9.140625" style="151"/>
    <col min="6401" max="6401" width="18.85546875" style="151" customWidth="1"/>
    <col min="6402" max="6402" width="9.42578125" style="151" customWidth="1"/>
    <col min="6403" max="6403" width="9.7109375" style="151" customWidth="1"/>
    <col min="6404" max="6404" width="10" style="151" customWidth="1"/>
    <col min="6405" max="6405" width="9" style="151" customWidth="1"/>
    <col min="6406" max="6406" width="8.85546875" style="151" customWidth="1"/>
    <col min="6407" max="6407" width="9.28515625" style="151" customWidth="1"/>
    <col min="6408" max="6409" width="9.5703125" style="151" customWidth="1"/>
    <col min="6410" max="6410" width="9.140625" style="151" customWidth="1"/>
    <col min="6411" max="6412" width="9.85546875" style="151" customWidth="1"/>
    <col min="6413" max="6413" width="9.42578125" style="151" customWidth="1"/>
    <col min="6414" max="6414" width="10.140625" style="151" customWidth="1"/>
    <col min="6415" max="6418" width="9.140625" style="151"/>
    <col min="6419" max="6419" width="10.7109375" style="151" bestFit="1" customWidth="1"/>
    <col min="6420" max="6656" width="9.140625" style="151"/>
    <col min="6657" max="6657" width="18.85546875" style="151" customWidth="1"/>
    <col min="6658" max="6658" width="9.42578125" style="151" customWidth="1"/>
    <col min="6659" max="6659" width="9.7109375" style="151" customWidth="1"/>
    <col min="6660" max="6660" width="10" style="151" customWidth="1"/>
    <col min="6661" max="6661" width="9" style="151" customWidth="1"/>
    <col min="6662" max="6662" width="8.85546875" style="151" customWidth="1"/>
    <col min="6663" max="6663" width="9.28515625" style="151" customWidth="1"/>
    <col min="6664" max="6665" width="9.5703125" style="151" customWidth="1"/>
    <col min="6666" max="6666" width="9.140625" style="151" customWidth="1"/>
    <col min="6667" max="6668" width="9.85546875" style="151" customWidth="1"/>
    <col min="6669" max="6669" width="9.42578125" style="151" customWidth="1"/>
    <col min="6670" max="6670" width="10.140625" style="151" customWidth="1"/>
    <col min="6671" max="6674" width="9.140625" style="151"/>
    <col min="6675" max="6675" width="10.7109375" style="151" bestFit="1" customWidth="1"/>
    <col min="6676" max="6912" width="9.140625" style="151"/>
    <col min="6913" max="6913" width="18.85546875" style="151" customWidth="1"/>
    <col min="6914" max="6914" width="9.42578125" style="151" customWidth="1"/>
    <col min="6915" max="6915" width="9.7109375" style="151" customWidth="1"/>
    <col min="6916" max="6916" width="10" style="151" customWidth="1"/>
    <col min="6917" max="6917" width="9" style="151" customWidth="1"/>
    <col min="6918" max="6918" width="8.85546875" style="151" customWidth="1"/>
    <col min="6919" max="6919" width="9.28515625" style="151" customWidth="1"/>
    <col min="6920" max="6921" width="9.5703125" style="151" customWidth="1"/>
    <col min="6922" max="6922" width="9.140625" style="151" customWidth="1"/>
    <col min="6923" max="6924" width="9.85546875" style="151" customWidth="1"/>
    <col min="6925" max="6925" width="9.42578125" style="151" customWidth="1"/>
    <col min="6926" max="6926" width="10.140625" style="151" customWidth="1"/>
    <col min="6927" max="6930" width="9.140625" style="151"/>
    <col min="6931" max="6931" width="10.7109375" style="151" bestFit="1" customWidth="1"/>
    <col min="6932" max="7168" width="9.140625" style="151"/>
    <col min="7169" max="7169" width="18.85546875" style="151" customWidth="1"/>
    <col min="7170" max="7170" width="9.42578125" style="151" customWidth="1"/>
    <col min="7171" max="7171" width="9.7109375" style="151" customWidth="1"/>
    <col min="7172" max="7172" width="10" style="151" customWidth="1"/>
    <col min="7173" max="7173" width="9" style="151" customWidth="1"/>
    <col min="7174" max="7174" width="8.85546875" style="151" customWidth="1"/>
    <col min="7175" max="7175" width="9.28515625" style="151" customWidth="1"/>
    <col min="7176" max="7177" width="9.5703125" style="151" customWidth="1"/>
    <col min="7178" max="7178" width="9.140625" style="151" customWidth="1"/>
    <col min="7179" max="7180" width="9.85546875" style="151" customWidth="1"/>
    <col min="7181" max="7181" width="9.42578125" style="151" customWidth="1"/>
    <col min="7182" max="7182" width="10.140625" style="151" customWidth="1"/>
    <col min="7183" max="7186" width="9.140625" style="151"/>
    <col min="7187" max="7187" width="10.7109375" style="151" bestFit="1" customWidth="1"/>
    <col min="7188" max="7424" width="9.140625" style="151"/>
    <col min="7425" max="7425" width="18.85546875" style="151" customWidth="1"/>
    <col min="7426" max="7426" width="9.42578125" style="151" customWidth="1"/>
    <col min="7427" max="7427" width="9.7109375" style="151" customWidth="1"/>
    <col min="7428" max="7428" width="10" style="151" customWidth="1"/>
    <col min="7429" max="7429" width="9" style="151" customWidth="1"/>
    <col min="7430" max="7430" width="8.85546875" style="151" customWidth="1"/>
    <col min="7431" max="7431" width="9.28515625" style="151" customWidth="1"/>
    <col min="7432" max="7433" width="9.5703125" style="151" customWidth="1"/>
    <col min="7434" max="7434" width="9.140625" style="151" customWidth="1"/>
    <col min="7435" max="7436" width="9.85546875" style="151" customWidth="1"/>
    <col min="7437" max="7437" width="9.42578125" style="151" customWidth="1"/>
    <col min="7438" max="7438" width="10.140625" style="151" customWidth="1"/>
    <col min="7439" max="7442" width="9.140625" style="151"/>
    <col min="7443" max="7443" width="10.7109375" style="151" bestFit="1" customWidth="1"/>
    <col min="7444" max="7680" width="9.140625" style="151"/>
    <col min="7681" max="7681" width="18.85546875" style="151" customWidth="1"/>
    <col min="7682" max="7682" width="9.42578125" style="151" customWidth="1"/>
    <col min="7683" max="7683" width="9.7109375" style="151" customWidth="1"/>
    <col min="7684" max="7684" width="10" style="151" customWidth="1"/>
    <col min="7685" max="7685" width="9" style="151" customWidth="1"/>
    <col min="7686" max="7686" width="8.85546875" style="151" customWidth="1"/>
    <col min="7687" max="7687" width="9.28515625" style="151" customWidth="1"/>
    <col min="7688" max="7689" width="9.5703125" style="151" customWidth="1"/>
    <col min="7690" max="7690" width="9.140625" style="151" customWidth="1"/>
    <col min="7691" max="7692" width="9.85546875" style="151" customWidth="1"/>
    <col min="7693" max="7693" width="9.42578125" style="151" customWidth="1"/>
    <col min="7694" max="7694" width="10.140625" style="151" customWidth="1"/>
    <col min="7695" max="7698" width="9.140625" style="151"/>
    <col min="7699" max="7699" width="10.7109375" style="151" bestFit="1" customWidth="1"/>
    <col min="7700" max="7936" width="9.140625" style="151"/>
    <col min="7937" max="7937" width="18.85546875" style="151" customWidth="1"/>
    <col min="7938" max="7938" width="9.42578125" style="151" customWidth="1"/>
    <col min="7939" max="7939" width="9.7109375" style="151" customWidth="1"/>
    <col min="7940" max="7940" width="10" style="151" customWidth="1"/>
    <col min="7941" max="7941" width="9" style="151" customWidth="1"/>
    <col min="7942" max="7942" width="8.85546875" style="151" customWidth="1"/>
    <col min="7943" max="7943" width="9.28515625" style="151" customWidth="1"/>
    <col min="7944" max="7945" width="9.5703125" style="151" customWidth="1"/>
    <col min="7946" max="7946" width="9.140625" style="151" customWidth="1"/>
    <col min="7947" max="7948" width="9.85546875" style="151" customWidth="1"/>
    <col min="7949" max="7949" width="9.42578125" style="151" customWidth="1"/>
    <col min="7950" max="7950" width="10.140625" style="151" customWidth="1"/>
    <col min="7951" max="7954" width="9.140625" style="151"/>
    <col min="7955" max="7955" width="10.7109375" style="151" bestFit="1" customWidth="1"/>
    <col min="7956" max="8192" width="9.140625" style="151"/>
    <col min="8193" max="8193" width="18.85546875" style="151" customWidth="1"/>
    <col min="8194" max="8194" width="9.42578125" style="151" customWidth="1"/>
    <col min="8195" max="8195" width="9.7109375" style="151" customWidth="1"/>
    <col min="8196" max="8196" width="10" style="151" customWidth="1"/>
    <col min="8197" max="8197" width="9" style="151" customWidth="1"/>
    <col min="8198" max="8198" width="8.85546875" style="151" customWidth="1"/>
    <col min="8199" max="8199" width="9.28515625" style="151" customWidth="1"/>
    <col min="8200" max="8201" width="9.5703125" style="151" customWidth="1"/>
    <col min="8202" max="8202" width="9.140625" style="151" customWidth="1"/>
    <col min="8203" max="8204" width="9.85546875" style="151" customWidth="1"/>
    <col min="8205" max="8205" width="9.42578125" style="151" customWidth="1"/>
    <col min="8206" max="8206" width="10.140625" style="151" customWidth="1"/>
    <col min="8207" max="8210" width="9.140625" style="151"/>
    <col min="8211" max="8211" width="10.7109375" style="151" bestFit="1" customWidth="1"/>
    <col min="8212" max="8448" width="9.140625" style="151"/>
    <col min="8449" max="8449" width="18.85546875" style="151" customWidth="1"/>
    <col min="8450" max="8450" width="9.42578125" style="151" customWidth="1"/>
    <col min="8451" max="8451" width="9.7109375" style="151" customWidth="1"/>
    <col min="8452" max="8452" width="10" style="151" customWidth="1"/>
    <col min="8453" max="8453" width="9" style="151" customWidth="1"/>
    <col min="8454" max="8454" width="8.85546875" style="151" customWidth="1"/>
    <col min="8455" max="8455" width="9.28515625" style="151" customWidth="1"/>
    <col min="8456" max="8457" width="9.5703125" style="151" customWidth="1"/>
    <col min="8458" max="8458" width="9.140625" style="151" customWidth="1"/>
    <col min="8459" max="8460" width="9.85546875" style="151" customWidth="1"/>
    <col min="8461" max="8461" width="9.42578125" style="151" customWidth="1"/>
    <col min="8462" max="8462" width="10.140625" style="151" customWidth="1"/>
    <col min="8463" max="8466" width="9.140625" style="151"/>
    <col min="8467" max="8467" width="10.7109375" style="151" bestFit="1" customWidth="1"/>
    <col min="8468" max="8704" width="9.140625" style="151"/>
    <col min="8705" max="8705" width="18.85546875" style="151" customWidth="1"/>
    <col min="8706" max="8706" width="9.42578125" style="151" customWidth="1"/>
    <col min="8707" max="8707" width="9.7109375" style="151" customWidth="1"/>
    <col min="8708" max="8708" width="10" style="151" customWidth="1"/>
    <col min="8709" max="8709" width="9" style="151" customWidth="1"/>
    <col min="8710" max="8710" width="8.85546875" style="151" customWidth="1"/>
    <col min="8711" max="8711" width="9.28515625" style="151" customWidth="1"/>
    <col min="8712" max="8713" width="9.5703125" style="151" customWidth="1"/>
    <col min="8714" max="8714" width="9.140625" style="151" customWidth="1"/>
    <col min="8715" max="8716" width="9.85546875" style="151" customWidth="1"/>
    <col min="8717" max="8717" width="9.42578125" style="151" customWidth="1"/>
    <col min="8718" max="8718" width="10.140625" style="151" customWidth="1"/>
    <col min="8719" max="8722" width="9.140625" style="151"/>
    <col min="8723" max="8723" width="10.7109375" style="151" bestFit="1" customWidth="1"/>
    <col min="8724" max="8960" width="9.140625" style="151"/>
    <col min="8961" max="8961" width="18.85546875" style="151" customWidth="1"/>
    <col min="8962" max="8962" width="9.42578125" style="151" customWidth="1"/>
    <col min="8963" max="8963" width="9.7109375" style="151" customWidth="1"/>
    <col min="8964" max="8964" width="10" style="151" customWidth="1"/>
    <col min="8965" max="8965" width="9" style="151" customWidth="1"/>
    <col min="8966" max="8966" width="8.85546875" style="151" customWidth="1"/>
    <col min="8967" max="8967" width="9.28515625" style="151" customWidth="1"/>
    <col min="8968" max="8969" width="9.5703125" style="151" customWidth="1"/>
    <col min="8970" max="8970" width="9.140625" style="151" customWidth="1"/>
    <col min="8971" max="8972" width="9.85546875" style="151" customWidth="1"/>
    <col min="8973" max="8973" width="9.42578125" style="151" customWidth="1"/>
    <col min="8974" max="8974" width="10.140625" style="151" customWidth="1"/>
    <col min="8975" max="8978" width="9.140625" style="151"/>
    <col min="8979" max="8979" width="10.7109375" style="151" bestFit="1" customWidth="1"/>
    <col min="8980" max="9216" width="9.140625" style="151"/>
    <col min="9217" max="9217" width="18.85546875" style="151" customWidth="1"/>
    <col min="9218" max="9218" width="9.42578125" style="151" customWidth="1"/>
    <col min="9219" max="9219" width="9.7109375" style="151" customWidth="1"/>
    <col min="9220" max="9220" width="10" style="151" customWidth="1"/>
    <col min="9221" max="9221" width="9" style="151" customWidth="1"/>
    <col min="9222" max="9222" width="8.85546875" style="151" customWidth="1"/>
    <col min="9223" max="9223" width="9.28515625" style="151" customWidth="1"/>
    <col min="9224" max="9225" width="9.5703125" style="151" customWidth="1"/>
    <col min="9226" max="9226" width="9.140625" style="151" customWidth="1"/>
    <col min="9227" max="9228" width="9.85546875" style="151" customWidth="1"/>
    <col min="9229" max="9229" width="9.42578125" style="151" customWidth="1"/>
    <col min="9230" max="9230" width="10.140625" style="151" customWidth="1"/>
    <col min="9231" max="9234" width="9.140625" style="151"/>
    <col min="9235" max="9235" width="10.7109375" style="151" bestFit="1" customWidth="1"/>
    <col min="9236" max="9472" width="9.140625" style="151"/>
    <col min="9473" max="9473" width="18.85546875" style="151" customWidth="1"/>
    <col min="9474" max="9474" width="9.42578125" style="151" customWidth="1"/>
    <col min="9475" max="9475" width="9.7109375" style="151" customWidth="1"/>
    <col min="9476" max="9476" width="10" style="151" customWidth="1"/>
    <col min="9477" max="9477" width="9" style="151" customWidth="1"/>
    <col min="9478" max="9478" width="8.85546875" style="151" customWidth="1"/>
    <col min="9479" max="9479" width="9.28515625" style="151" customWidth="1"/>
    <col min="9480" max="9481" width="9.5703125" style="151" customWidth="1"/>
    <col min="9482" max="9482" width="9.140625" style="151" customWidth="1"/>
    <col min="9483" max="9484" width="9.85546875" style="151" customWidth="1"/>
    <col min="9485" max="9485" width="9.42578125" style="151" customWidth="1"/>
    <col min="9486" max="9486" width="10.140625" style="151" customWidth="1"/>
    <col min="9487" max="9490" width="9.140625" style="151"/>
    <col min="9491" max="9491" width="10.7109375" style="151" bestFit="1" customWidth="1"/>
    <col min="9492" max="9728" width="9.140625" style="151"/>
    <col min="9729" max="9729" width="18.85546875" style="151" customWidth="1"/>
    <col min="9730" max="9730" width="9.42578125" style="151" customWidth="1"/>
    <col min="9731" max="9731" width="9.7109375" style="151" customWidth="1"/>
    <col min="9732" max="9732" width="10" style="151" customWidth="1"/>
    <col min="9733" max="9733" width="9" style="151" customWidth="1"/>
    <col min="9734" max="9734" width="8.85546875" style="151" customWidth="1"/>
    <col min="9735" max="9735" width="9.28515625" style="151" customWidth="1"/>
    <col min="9736" max="9737" width="9.5703125" style="151" customWidth="1"/>
    <col min="9738" max="9738" width="9.140625" style="151" customWidth="1"/>
    <col min="9739" max="9740" width="9.85546875" style="151" customWidth="1"/>
    <col min="9741" max="9741" width="9.42578125" style="151" customWidth="1"/>
    <col min="9742" max="9742" width="10.140625" style="151" customWidth="1"/>
    <col min="9743" max="9746" width="9.140625" style="151"/>
    <col min="9747" max="9747" width="10.7109375" style="151" bestFit="1" customWidth="1"/>
    <col min="9748" max="9984" width="9.140625" style="151"/>
    <col min="9985" max="9985" width="18.85546875" style="151" customWidth="1"/>
    <col min="9986" max="9986" width="9.42578125" style="151" customWidth="1"/>
    <col min="9987" max="9987" width="9.7109375" style="151" customWidth="1"/>
    <col min="9988" max="9988" width="10" style="151" customWidth="1"/>
    <col min="9989" max="9989" width="9" style="151" customWidth="1"/>
    <col min="9990" max="9990" width="8.85546875" style="151" customWidth="1"/>
    <col min="9991" max="9991" width="9.28515625" style="151" customWidth="1"/>
    <col min="9992" max="9993" width="9.5703125" style="151" customWidth="1"/>
    <col min="9994" max="9994" width="9.140625" style="151" customWidth="1"/>
    <col min="9995" max="9996" width="9.85546875" style="151" customWidth="1"/>
    <col min="9997" max="9997" width="9.42578125" style="151" customWidth="1"/>
    <col min="9998" max="9998" width="10.140625" style="151" customWidth="1"/>
    <col min="9999" max="10002" width="9.140625" style="151"/>
    <col min="10003" max="10003" width="10.7109375" style="151" bestFit="1" customWidth="1"/>
    <col min="10004" max="10240" width="9.140625" style="151"/>
    <col min="10241" max="10241" width="18.85546875" style="151" customWidth="1"/>
    <col min="10242" max="10242" width="9.42578125" style="151" customWidth="1"/>
    <col min="10243" max="10243" width="9.7109375" style="151" customWidth="1"/>
    <col min="10244" max="10244" width="10" style="151" customWidth="1"/>
    <col min="10245" max="10245" width="9" style="151" customWidth="1"/>
    <col min="10246" max="10246" width="8.85546875" style="151" customWidth="1"/>
    <col min="10247" max="10247" width="9.28515625" style="151" customWidth="1"/>
    <col min="10248" max="10249" width="9.5703125" style="151" customWidth="1"/>
    <col min="10250" max="10250" width="9.140625" style="151" customWidth="1"/>
    <col min="10251" max="10252" width="9.85546875" style="151" customWidth="1"/>
    <col min="10253" max="10253" width="9.42578125" style="151" customWidth="1"/>
    <col min="10254" max="10254" width="10.140625" style="151" customWidth="1"/>
    <col min="10255" max="10258" width="9.140625" style="151"/>
    <col min="10259" max="10259" width="10.7109375" style="151" bestFit="1" customWidth="1"/>
    <col min="10260" max="10496" width="9.140625" style="151"/>
    <col min="10497" max="10497" width="18.85546875" style="151" customWidth="1"/>
    <col min="10498" max="10498" width="9.42578125" style="151" customWidth="1"/>
    <col min="10499" max="10499" width="9.7109375" style="151" customWidth="1"/>
    <col min="10500" max="10500" width="10" style="151" customWidth="1"/>
    <col min="10501" max="10501" width="9" style="151" customWidth="1"/>
    <col min="10502" max="10502" width="8.85546875" style="151" customWidth="1"/>
    <col min="10503" max="10503" width="9.28515625" style="151" customWidth="1"/>
    <col min="10504" max="10505" width="9.5703125" style="151" customWidth="1"/>
    <col min="10506" max="10506" width="9.140625" style="151" customWidth="1"/>
    <col min="10507" max="10508" width="9.85546875" style="151" customWidth="1"/>
    <col min="10509" max="10509" width="9.42578125" style="151" customWidth="1"/>
    <col min="10510" max="10510" width="10.140625" style="151" customWidth="1"/>
    <col min="10511" max="10514" width="9.140625" style="151"/>
    <col min="10515" max="10515" width="10.7109375" style="151" bestFit="1" customWidth="1"/>
    <col min="10516" max="10752" width="9.140625" style="151"/>
    <col min="10753" max="10753" width="18.85546875" style="151" customWidth="1"/>
    <col min="10754" max="10754" width="9.42578125" style="151" customWidth="1"/>
    <col min="10755" max="10755" width="9.7109375" style="151" customWidth="1"/>
    <col min="10756" max="10756" width="10" style="151" customWidth="1"/>
    <col min="10757" max="10757" width="9" style="151" customWidth="1"/>
    <col min="10758" max="10758" width="8.85546875" style="151" customWidth="1"/>
    <col min="10759" max="10759" width="9.28515625" style="151" customWidth="1"/>
    <col min="10760" max="10761" width="9.5703125" style="151" customWidth="1"/>
    <col min="10762" max="10762" width="9.140625" style="151" customWidth="1"/>
    <col min="10763" max="10764" width="9.85546875" style="151" customWidth="1"/>
    <col min="10765" max="10765" width="9.42578125" style="151" customWidth="1"/>
    <col min="10766" max="10766" width="10.140625" style="151" customWidth="1"/>
    <col min="10767" max="10770" width="9.140625" style="151"/>
    <col min="10771" max="10771" width="10.7109375" style="151" bestFit="1" customWidth="1"/>
    <col min="10772" max="11008" width="9.140625" style="151"/>
    <col min="11009" max="11009" width="18.85546875" style="151" customWidth="1"/>
    <col min="11010" max="11010" width="9.42578125" style="151" customWidth="1"/>
    <col min="11011" max="11011" width="9.7109375" style="151" customWidth="1"/>
    <col min="11012" max="11012" width="10" style="151" customWidth="1"/>
    <col min="11013" max="11013" width="9" style="151" customWidth="1"/>
    <col min="11014" max="11014" width="8.85546875" style="151" customWidth="1"/>
    <col min="11015" max="11015" width="9.28515625" style="151" customWidth="1"/>
    <col min="11016" max="11017" width="9.5703125" style="151" customWidth="1"/>
    <col min="11018" max="11018" width="9.140625" style="151" customWidth="1"/>
    <col min="11019" max="11020" width="9.85546875" style="151" customWidth="1"/>
    <col min="11021" max="11021" width="9.42578125" style="151" customWidth="1"/>
    <col min="11022" max="11022" width="10.140625" style="151" customWidth="1"/>
    <col min="11023" max="11026" width="9.140625" style="151"/>
    <col min="11027" max="11027" width="10.7109375" style="151" bestFit="1" customWidth="1"/>
    <col min="11028" max="11264" width="9.140625" style="151"/>
    <col min="11265" max="11265" width="18.85546875" style="151" customWidth="1"/>
    <col min="11266" max="11266" width="9.42578125" style="151" customWidth="1"/>
    <col min="11267" max="11267" width="9.7109375" style="151" customWidth="1"/>
    <col min="11268" max="11268" width="10" style="151" customWidth="1"/>
    <col min="11269" max="11269" width="9" style="151" customWidth="1"/>
    <col min="11270" max="11270" width="8.85546875" style="151" customWidth="1"/>
    <col min="11271" max="11271" width="9.28515625" style="151" customWidth="1"/>
    <col min="11272" max="11273" width="9.5703125" style="151" customWidth="1"/>
    <col min="11274" max="11274" width="9.140625" style="151" customWidth="1"/>
    <col min="11275" max="11276" width="9.85546875" style="151" customWidth="1"/>
    <col min="11277" max="11277" width="9.42578125" style="151" customWidth="1"/>
    <col min="11278" max="11278" width="10.140625" style="151" customWidth="1"/>
    <col min="11279" max="11282" width="9.140625" style="151"/>
    <col min="11283" max="11283" width="10.7109375" style="151" bestFit="1" customWidth="1"/>
    <col min="11284" max="11520" width="9.140625" style="151"/>
    <col min="11521" max="11521" width="18.85546875" style="151" customWidth="1"/>
    <col min="11522" max="11522" width="9.42578125" style="151" customWidth="1"/>
    <col min="11523" max="11523" width="9.7109375" style="151" customWidth="1"/>
    <col min="11524" max="11524" width="10" style="151" customWidth="1"/>
    <col min="11525" max="11525" width="9" style="151" customWidth="1"/>
    <col min="11526" max="11526" width="8.85546875" style="151" customWidth="1"/>
    <col min="11527" max="11527" width="9.28515625" style="151" customWidth="1"/>
    <col min="11528" max="11529" width="9.5703125" style="151" customWidth="1"/>
    <col min="11530" max="11530" width="9.140625" style="151" customWidth="1"/>
    <col min="11531" max="11532" width="9.85546875" style="151" customWidth="1"/>
    <col min="11533" max="11533" width="9.42578125" style="151" customWidth="1"/>
    <col min="11534" max="11534" width="10.140625" style="151" customWidth="1"/>
    <col min="11535" max="11538" width="9.140625" style="151"/>
    <col min="11539" max="11539" width="10.7109375" style="151" bestFit="1" customWidth="1"/>
    <col min="11540" max="11776" width="9.140625" style="151"/>
    <col min="11777" max="11777" width="18.85546875" style="151" customWidth="1"/>
    <col min="11778" max="11778" width="9.42578125" style="151" customWidth="1"/>
    <col min="11779" max="11779" width="9.7109375" style="151" customWidth="1"/>
    <col min="11780" max="11780" width="10" style="151" customWidth="1"/>
    <col min="11781" max="11781" width="9" style="151" customWidth="1"/>
    <col min="11782" max="11782" width="8.85546875" style="151" customWidth="1"/>
    <col min="11783" max="11783" width="9.28515625" style="151" customWidth="1"/>
    <col min="11784" max="11785" width="9.5703125" style="151" customWidth="1"/>
    <col min="11786" max="11786" width="9.140625" style="151" customWidth="1"/>
    <col min="11787" max="11788" width="9.85546875" style="151" customWidth="1"/>
    <col min="11789" max="11789" width="9.42578125" style="151" customWidth="1"/>
    <col min="11790" max="11790" width="10.140625" style="151" customWidth="1"/>
    <col min="11791" max="11794" width="9.140625" style="151"/>
    <col min="11795" max="11795" width="10.7109375" style="151" bestFit="1" customWidth="1"/>
    <col min="11796" max="12032" width="9.140625" style="151"/>
    <col min="12033" max="12033" width="18.85546875" style="151" customWidth="1"/>
    <col min="12034" max="12034" width="9.42578125" style="151" customWidth="1"/>
    <col min="12035" max="12035" width="9.7109375" style="151" customWidth="1"/>
    <col min="12036" max="12036" width="10" style="151" customWidth="1"/>
    <col min="12037" max="12037" width="9" style="151" customWidth="1"/>
    <col min="12038" max="12038" width="8.85546875" style="151" customWidth="1"/>
    <col min="12039" max="12039" width="9.28515625" style="151" customWidth="1"/>
    <col min="12040" max="12041" width="9.5703125" style="151" customWidth="1"/>
    <col min="12042" max="12042" width="9.140625" style="151" customWidth="1"/>
    <col min="12043" max="12044" width="9.85546875" style="151" customWidth="1"/>
    <col min="12045" max="12045" width="9.42578125" style="151" customWidth="1"/>
    <col min="12046" max="12046" width="10.140625" style="151" customWidth="1"/>
    <col min="12047" max="12050" width="9.140625" style="151"/>
    <col min="12051" max="12051" width="10.7109375" style="151" bestFit="1" customWidth="1"/>
    <col min="12052" max="12288" width="9.140625" style="151"/>
    <col min="12289" max="12289" width="18.85546875" style="151" customWidth="1"/>
    <col min="12290" max="12290" width="9.42578125" style="151" customWidth="1"/>
    <col min="12291" max="12291" width="9.7109375" style="151" customWidth="1"/>
    <col min="12292" max="12292" width="10" style="151" customWidth="1"/>
    <col min="12293" max="12293" width="9" style="151" customWidth="1"/>
    <col min="12294" max="12294" width="8.85546875" style="151" customWidth="1"/>
    <col min="12295" max="12295" width="9.28515625" style="151" customWidth="1"/>
    <col min="12296" max="12297" width="9.5703125" style="151" customWidth="1"/>
    <col min="12298" max="12298" width="9.140625" style="151" customWidth="1"/>
    <col min="12299" max="12300" width="9.85546875" style="151" customWidth="1"/>
    <col min="12301" max="12301" width="9.42578125" style="151" customWidth="1"/>
    <col min="12302" max="12302" width="10.140625" style="151" customWidth="1"/>
    <col min="12303" max="12306" width="9.140625" style="151"/>
    <col min="12307" max="12307" width="10.7109375" style="151" bestFit="1" customWidth="1"/>
    <col min="12308" max="12544" width="9.140625" style="151"/>
    <col min="12545" max="12545" width="18.85546875" style="151" customWidth="1"/>
    <col min="12546" max="12546" width="9.42578125" style="151" customWidth="1"/>
    <col min="12547" max="12547" width="9.7109375" style="151" customWidth="1"/>
    <col min="12548" max="12548" width="10" style="151" customWidth="1"/>
    <col min="12549" max="12549" width="9" style="151" customWidth="1"/>
    <col min="12550" max="12550" width="8.85546875" style="151" customWidth="1"/>
    <col min="12551" max="12551" width="9.28515625" style="151" customWidth="1"/>
    <col min="12552" max="12553" width="9.5703125" style="151" customWidth="1"/>
    <col min="12554" max="12554" width="9.140625" style="151" customWidth="1"/>
    <col min="12555" max="12556" width="9.85546875" style="151" customWidth="1"/>
    <col min="12557" max="12557" width="9.42578125" style="151" customWidth="1"/>
    <col min="12558" max="12558" width="10.140625" style="151" customWidth="1"/>
    <col min="12559" max="12562" width="9.140625" style="151"/>
    <col min="12563" max="12563" width="10.7109375" style="151" bestFit="1" customWidth="1"/>
    <col min="12564" max="12800" width="9.140625" style="151"/>
    <col min="12801" max="12801" width="18.85546875" style="151" customWidth="1"/>
    <col min="12802" max="12802" width="9.42578125" style="151" customWidth="1"/>
    <col min="12803" max="12803" width="9.7109375" style="151" customWidth="1"/>
    <col min="12804" max="12804" width="10" style="151" customWidth="1"/>
    <col min="12805" max="12805" width="9" style="151" customWidth="1"/>
    <col min="12806" max="12806" width="8.85546875" style="151" customWidth="1"/>
    <col min="12807" max="12807" width="9.28515625" style="151" customWidth="1"/>
    <col min="12808" max="12809" width="9.5703125" style="151" customWidth="1"/>
    <col min="12810" max="12810" width="9.140625" style="151" customWidth="1"/>
    <col min="12811" max="12812" width="9.85546875" style="151" customWidth="1"/>
    <col min="12813" max="12813" width="9.42578125" style="151" customWidth="1"/>
    <col min="12814" max="12814" width="10.140625" style="151" customWidth="1"/>
    <col min="12815" max="12818" width="9.140625" style="151"/>
    <col min="12819" max="12819" width="10.7109375" style="151" bestFit="1" customWidth="1"/>
    <col min="12820" max="13056" width="9.140625" style="151"/>
    <col min="13057" max="13057" width="18.85546875" style="151" customWidth="1"/>
    <col min="13058" max="13058" width="9.42578125" style="151" customWidth="1"/>
    <col min="13059" max="13059" width="9.7109375" style="151" customWidth="1"/>
    <col min="13060" max="13060" width="10" style="151" customWidth="1"/>
    <col min="13061" max="13061" width="9" style="151" customWidth="1"/>
    <col min="13062" max="13062" width="8.85546875" style="151" customWidth="1"/>
    <col min="13063" max="13063" width="9.28515625" style="151" customWidth="1"/>
    <col min="13064" max="13065" width="9.5703125" style="151" customWidth="1"/>
    <col min="13066" max="13066" width="9.140625" style="151" customWidth="1"/>
    <col min="13067" max="13068" width="9.85546875" style="151" customWidth="1"/>
    <col min="13069" max="13069" width="9.42578125" style="151" customWidth="1"/>
    <col min="13070" max="13070" width="10.140625" style="151" customWidth="1"/>
    <col min="13071" max="13074" width="9.140625" style="151"/>
    <col min="13075" max="13075" width="10.7109375" style="151" bestFit="1" customWidth="1"/>
    <col min="13076" max="13312" width="9.140625" style="151"/>
    <col min="13313" max="13313" width="18.85546875" style="151" customWidth="1"/>
    <col min="13314" max="13314" width="9.42578125" style="151" customWidth="1"/>
    <col min="13315" max="13315" width="9.7109375" style="151" customWidth="1"/>
    <col min="13316" max="13316" width="10" style="151" customWidth="1"/>
    <col min="13317" max="13317" width="9" style="151" customWidth="1"/>
    <col min="13318" max="13318" width="8.85546875" style="151" customWidth="1"/>
    <col min="13319" max="13319" width="9.28515625" style="151" customWidth="1"/>
    <col min="13320" max="13321" width="9.5703125" style="151" customWidth="1"/>
    <col min="13322" max="13322" width="9.140625" style="151" customWidth="1"/>
    <col min="13323" max="13324" width="9.85546875" style="151" customWidth="1"/>
    <col min="13325" max="13325" width="9.42578125" style="151" customWidth="1"/>
    <col min="13326" max="13326" width="10.140625" style="151" customWidth="1"/>
    <col min="13327" max="13330" width="9.140625" style="151"/>
    <col min="13331" max="13331" width="10.7109375" style="151" bestFit="1" customWidth="1"/>
    <col min="13332" max="13568" width="9.140625" style="151"/>
    <col min="13569" max="13569" width="18.85546875" style="151" customWidth="1"/>
    <col min="13570" max="13570" width="9.42578125" style="151" customWidth="1"/>
    <col min="13571" max="13571" width="9.7109375" style="151" customWidth="1"/>
    <col min="13572" max="13572" width="10" style="151" customWidth="1"/>
    <col min="13573" max="13573" width="9" style="151" customWidth="1"/>
    <col min="13574" max="13574" width="8.85546875" style="151" customWidth="1"/>
    <col min="13575" max="13575" width="9.28515625" style="151" customWidth="1"/>
    <col min="13576" max="13577" width="9.5703125" style="151" customWidth="1"/>
    <col min="13578" max="13578" width="9.140625" style="151" customWidth="1"/>
    <col min="13579" max="13580" width="9.85546875" style="151" customWidth="1"/>
    <col min="13581" max="13581" width="9.42578125" style="151" customWidth="1"/>
    <col min="13582" max="13582" width="10.140625" style="151" customWidth="1"/>
    <col min="13583" max="13586" width="9.140625" style="151"/>
    <col min="13587" max="13587" width="10.7109375" style="151" bestFit="1" customWidth="1"/>
    <col min="13588" max="13824" width="9.140625" style="151"/>
    <col min="13825" max="13825" width="18.85546875" style="151" customWidth="1"/>
    <col min="13826" max="13826" width="9.42578125" style="151" customWidth="1"/>
    <col min="13827" max="13827" width="9.7109375" style="151" customWidth="1"/>
    <col min="13828" max="13828" width="10" style="151" customWidth="1"/>
    <col min="13829" max="13829" width="9" style="151" customWidth="1"/>
    <col min="13830" max="13830" width="8.85546875" style="151" customWidth="1"/>
    <col min="13831" max="13831" width="9.28515625" style="151" customWidth="1"/>
    <col min="13832" max="13833" width="9.5703125" style="151" customWidth="1"/>
    <col min="13834" max="13834" width="9.140625" style="151" customWidth="1"/>
    <col min="13835" max="13836" width="9.85546875" style="151" customWidth="1"/>
    <col min="13837" max="13837" width="9.42578125" style="151" customWidth="1"/>
    <col min="13838" max="13838" width="10.140625" style="151" customWidth="1"/>
    <col min="13839" max="13842" width="9.140625" style="151"/>
    <col min="13843" max="13843" width="10.7109375" style="151" bestFit="1" customWidth="1"/>
    <col min="13844" max="14080" width="9.140625" style="151"/>
    <col min="14081" max="14081" width="18.85546875" style="151" customWidth="1"/>
    <col min="14082" max="14082" width="9.42578125" style="151" customWidth="1"/>
    <col min="14083" max="14083" width="9.7109375" style="151" customWidth="1"/>
    <col min="14084" max="14084" width="10" style="151" customWidth="1"/>
    <col min="14085" max="14085" width="9" style="151" customWidth="1"/>
    <col min="14086" max="14086" width="8.85546875" style="151" customWidth="1"/>
    <col min="14087" max="14087" width="9.28515625" style="151" customWidth="1"/>
    <col min="14088" max="14089" width="9.5703125" style="151" customWidth="1"/>
    <col min="14090" max="14090" width="9.140625" style="151" customWidth="1"/>
    <col min="14091" max="14092" width="9.85546875" style="151" customWidth="1"/>
    <col min="14093" max="14093" width="9.42578125" style="151" customWidth="1"/>
    <col min="14094" max="14094" width="10.140625" style="151" customWidth="1"/>
    <col min="14095" max="14098" width="9.140625" style="151"/>
    <col min="14099" max="14099" width="10.7109375" style="151" bestFit="1" customWidth="1"/>
    <col min="14100" max="14336" width="9.140625" style="151"/>
    <col min="14337" max="14337" width="18.85546875" style="151" customWidth="1"/>
    <col min="14338" max="14338" width="9.42578125" style="151" customWidth="1"/>
    <col min="14339" max="14339" width="9.7109375" style="151" customWidth="1"/>
    <col min="14340" max="14340" width="10" style="151" customWidth="1"/>
    <col min="14341" max="14341" width="9" style="151" customWidth="1"/>
    <col min="14342" max="14342" width="8.85546875" style="151" customWidth="1"/>
    <col min="14343" max="14343" width="9.28515625" style="151" customWidth="1"/>
    <col min="14344" max="14345" width="9.5703125" style="151" customWidth="1"/>
    <col min="14346" max="14346" width="9.140625" style="151" customWidth="1"/>
    <col min="14347" max="14348" width="9.85546875" style="151" customWidth="1"/>
    <col min="14349" max="14349" width="9.42578125" style="151" customWidth="1"/>
    <col min="14350" max="14350" width="10.140625" style="151" customWidth="1"/>
    <col min="14351" max="14354" width="9.140625" style="151"/>
    <col min="14355" max="14355" width="10.7109375" style="151" bestFit="1" customWidth="1"/>
    <col min="14356" max="14592" width="9.140625" style="151"/>
    <col min="14593" max="14593" width="18.85546875" style="151" customWidth="1"/>
    <col min="14594" max="14594" width="9.42578125" style="151" customWidth="1"/>
    <col min="14595" max="14595" width="9.7109375" style="151" customWidth="1"/>
    <col min="14596" max="14596" width="10" style="151" customWidth="1"/>
    <col min="14597" max="14597" width="9" style="151" customWidth="1"/>
    <col min="14598" max="14598" width="8.85546875" style="151" customWidth="1"/>
    <col min="14599" max="14599" width="9.28515625" style="151" customWidth="1"/>
    <col min="14600" max="14601" width="9.5703125" style="151" customWidth="1"/>
    <col min="14602" max="14602" width="9.140625" style="151" customWidth="1"/>
    <col min="14603" max="14604" width="9.85546875" style="151" customWidth="1"/>
    <col min="14605" max="14605" width="9.42578125" style="151" customWidth="1"/>
    <col min="14606" max="14606" width="10.140625" style="151" customWidth="1"/>
    <col min="14607" max="14610" width="9.140625" style="151"/>
    <col min="14611" max="14611" width="10.7109375" style="151" bestFit="1" customWidth="1"/>
    <col min="14612" max="14848" width="9.140625" style="151"/>
    <col min="14849" max="14849" width="18.85546875" style="151" customWidth="1"/>
    <col min="14850" max="14850" width="9.42578125" style="151" customWidth="1"/>
    <col min="14851" max="14851" width="9.7109375" style="151" customWidth="1"/>
    <col min="14852" max="14852" width="10" style="151" customWidth="1"/>
    <col min="14853" max="14853" width="9" style="151" customWidth="1"/>
    <col min="14854" max="14854" width="8.85546875" style="151" customWidth="1"/>
    <col min="14855" max="14855" width="9.28515625" style="151" customWidth="1"/>
    <col min="14856" max="14857" width="9.5703125" style="151" customWidth="1"/>
    <col min="14858" max="14858" width="9.140625" style="151" customWidth="1"/>
    <col min="14859" max="14860" width="9.85546875" style="151" customWidth="1"/>
    <col min="14861" max="14861" width="9.42578125" style="151" customWidth="1"/>
    <col min="14862" max="14862" width="10.140625" style="151" customWidth="1"/>
    <col min="14863" max="14866" width="9.140625" style="151"/>
    <col min="14867" max="14867" width="10.7109375" style="151" bestFit="1" customWidth="1"/>
    <col min="14868" max="15104" width="9.140625" style="151"/>
    <col min="15105" max="15105" width="18.85546875" style="151" customWidth="1"/>
    <col min="15106" max="15106" width="9.42578125" style="151" customWidth="1"/>
    <col min="15107" max="15107" width="9.7109375" style="151" customWidth="1"/>
    <col min="15108" max="15108" width="10" style="151" customWidth="1"/>
    <col min="15109" max="15109" width="9" style="151" customWidth="1"/>
    <col min="15110" max="15110" width="8.85546875" style="151" customWidth="1"/>
    <col min="15111" max="15111" width="9.28515625" style="151" customWidth="1"/>
    <col min="15112" max="15113" width="9.5703125" style="151" customWidth="1"/>
    <col min="15114" max="15114" width="9.140625" style="151" customWidth="1"/>
    <col min="15115" max="15116" width="9.85546875" style="151" customWidth="1"/>
    <col min="15117" max="15117" width="9.42578125" style="151" customWidth="1"/>
    <col min="15118" max="15118" width="10.140625" style="151" customWidth="1"/>
    <col min="15119" max="15122" width="9.140625" style="151"/>
    <col min="15123" max="15123" width="10.7109375" style="151" bestFit="1" customWidth="1"/>
    <col min="15124" max="15360" width="9.140625" style="151"/>
    <col min="15361" max="15361" width="18.85546875" style="151" customWidth="1"/>
    <col min="15362" max="15362" width="9.42578125" style="151" customWidth="1"/>
    <col min="15363" max="15363" width="9.7109375" style="151" customWidth="1"/>
    <col min="15364" max="15364" width="10" style="151" customWidth="1"/>
    <col min="15365" max="15365" width="9" style="151" customWidth="1"/>
    <col min="15366" max="15366" width="8.85546875" style="151" customWidth="1"/>
    <col min="15367" max="15367" width="9.28515625" style="151" customWidth="1"/>
    <col min="15368" max="15369" width="9.5703125" style="151" customWidth="1"/>
    <col min="15370" max="15370" width="9.140625" style="151" customWidth="1"/>
    <col min="15371" max="15372" width="9.85546875" style="151" customWidth="1"/>
    <col min="15373" max="15373" width="9.42578125" style="151" customWidth="1"/>
    <col min="15374" max="15374" width="10.140625" style="151" customWidth="1"/>
    <col min="15375" max="15378" width="9.140625" style="151"/>
    <col min="15379" max="15379" width="10.7109375" style="151" bestFit="1" customWidth="1"/>
    <col min="15380" max="15616" width="9.140625" style="151"/>
    <col min="15617" max="15617" width="18.85546875" style="151" customWidth="1"/>
    <col min="15618" max="15618" width="9.42578125" style="151" customWidth="1"/>
    <col min="15619" max="15619" width="9.7109375" style="151" customWidth="1"/>
    <col min="15620" max="15620" width="10" style="151" customWidth="1"/>
    <col min="15621" max="15621" width="9" style="151" customWidth="1"/>
    <col min="15622" max="15622" width="8.85546875" style="151" customWidth="1"/>
    <col min="15623" max="15623" width="9.28515625" style="151" customWidth="1"/>
    <col min="15624" max="15625" width="9.5703125" style="151" customWidth="1"/>
    <col min="15626" max="15626" width="9.140625" style="151" customWidth="1"/>
    <col min="15627" max="15628" width="9.85546875" style="151" customWidth="1"/>
    <col min="15629" max="15629" width="9.42578125" style="151" customWidth="1"/>
    <col min="15630" max="15630" width="10.140625" style="151" customWidth="1"/>
    <col min="15631" max="15634" width="9.140625" style="151"/>
    <col min="15635" max="15635" width="10.7109375" style="151" bestFit="1" customWidth="1"/>
    <col min="15636" max="15872" width="9.140625" style="151"/>
    <col min="15873" max="15873" width="18.85546875" style="151" customWidth="1"/>
    <col min="15874" max="15874" width="9.42578125" style="151" customWidth="1"/>
    <col min="15875" max="15875" width="9.7109375" style="151" customWidth="1"/>
    <col min="15876" max="15876" width="10" style="151" customWidth="1"/>
    <col min="15877" max="15877" width="9" style="151" customWidth="1"/>
    <col min="15878" max="15878" width="8.85546875" style="151" customWidth="1"/>
    <col min="15879" max="15879" width="9.28515625" style="151" customWidth="1"/>
    <col min="15880" max="15881" width="9.5703125" style="151" customWidth="1"/>
    <col min="15882" max="15882" width="9.140625" style="151" customWidth="1"/>
    <col min="15883" max="15884" width="9.85546875" style="151" customWidth="1"/>
    <col min="15885" max="15885" width="9.42578125" style="151" customWidth="1"/>
    <col min="15886" max="15886" width="10.140625" style="151" customWidth="1"/>
    <col min="15887" max="15890" width="9.140625" style="151"/>
    <col min="15891" max="15891" width="10.7109375" style="151" bestFit="1" customWidth="1"/>
    <col min="15892" max="16128" width="9.140625" style="151"/>
    <col min="16129" max="16129" width="18.85546875" style="151" customWidth="1"/>
    <col min="16130" max="16130" width="9.42578125" style="151" customWidth="1"/>
    <col min="16131" max="16131" width="9.7109375" style="151" customWidth="1"/>
    <col min="16132" max="16132" width="10" style="151" customWidth="1"/>
    <col min="16133" max="16133" width="9" style="151" customWidth="1"/>
    <col min="16134" max="16134" width="8.85546875" style="151" customWidth="1"/>
    <col min="16135" max="16135" width="9.28515625" style="151" customWidth="1"/>
    <col min="16136" max="16137" width="9.5703125" style="151" customWidth="1"/>
    <col min="16138" max="16138" width="9.140625" style="151" customWidth="1"/>
    <col min="16139" max="16140" width="9.85546875" style="151" customWidth="1"/>
    <col min="16141" max="16141" width="9.42578125" style="151" customWidth="1"/>
    <col min="16142" max="16142" width="10.140625" style="151" customWidth="1"/>
    <col min="16143" max="16146" width="9.140625" style="151"/>
    <col min="16147" max="16147" width="10.7109375" style="151" bestFit="1" customWidth="1"/>
    <col min="16148" max="16384" width="9.140625" style="151"/>
  </cols>
  <sheetData>
    <row r="1" spans="1:26" ht="32.25" customHeight="1" x14ac:dyDescent="0.2">
      <c r="A1" s="393" t="s">
        <v>211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</row>
    <row r="2" spans="1:26" ht="32.25" customHeight="1" x14ac:dyDescent="0.2">
      <c r="A2" s="394" t="s">
        <v>226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</row>
    <row r="3" spans="1:26" ht="26.25" customHeight="1" x14ac:dyDescent="0.2">
      <c r="A3" s="394" t="s">
        <v>243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</row>
    <row r="4" spans="1:26" x14ac:dyDescent="0.2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P4" s="153" t="s">
        <v>140</v>
      </c>
    </row>
    <row r="5" spans="1:26" ht="12.75" customHeight="1" x14ac:dyDescent="0.2">
      <c r="A5" s="378"/>
      <c r="B5" s="406" t="s">
        <v>197</v>
      </c>
      <c r="C5" s="406"/>
      <c r="D5" s="407"/>
      <c r="E5" s="406" t="s">
        <v>79</v>
      </c>
      <c r="F5" s="406"/>
      <c r="G5" s="407"/>
      <c r="H5" s="406"/>
      <c r="I5" s="406"/>
      <c r="J5" s="407"/>
      <c r="K5" s="406" t="s">
        <v>239</v>
      </c>
      <c r="L5" s="406"/>
      <c r="M5" s="407"/>
      <c r="N5" s="406" t="s">
        <v>80</v>
      </c>
      <c r="O5" s="407"/>
      <c r="P5" s="408"/>
      <c r="Q5" s="154"/>
    </row>
    <row r="6" spans="1:26" ht="36.75" customHeight="1" x14ac:dyDescent="0.2">
      <c r="A6" s="378"/>
      <c r="B6" s="406"/>
      <c r="C6" s="407"/>
      <c r="D6" s="407"/>
      <c r="E6" s="406" t="s">
        <v>78</v>
      </c>
      <c r="F6" s="407"/>
      <c r="G6" s="407"/>
      <c r="H6" s="406" t="s">
        <v>77</v>
      </c>
      <c r="I6" s="407"/>
      <c r="J6" s="407"/>
      <c r="K6" s="406"/>
      <c r="L6" s="407"/>
      <c r="M6" s="407"/>
      <c r="N6" s="407"/>
      <c r="O6" s="407"/>
      <c r="P6" s="408"/>
      <c r="Q6" s="154"/>
    </row>
    <row r="7" spans="1:26" ht="39" customHeight="1" x14ac:dyDescent="0.2">
      <c r="A7" s="378"/>
      <c r="B7" s="139" t="s">
        <v>195</v>
      </c>
      <c r="C7" s="139" t="s">
        <v>76</v>
      </c>
      <c r="D7" s="139" t="s">
        <v>207</v>
      </c>
      <c r="E7" s="139" t="s">
        <v>195</v>
      </c>
      <c r="F7" s="139" t="s">
        <v>76</v>
      </c>
      <c r="G7" s="139" t="s">
        <v>207</v>
      </c>
      <c r="H7" s="139" t="s">
        <v>195</v>
      </c>
      <c r="I7" s="139" t="s">
        <v>76</v>
      </c>
      <c r="J7" s="139" t="s">
        <v>207</v>
      </c>
      <c r="K7" s="139" t="s">
        <v>195</v>
      </c>
      <c r="L7" s="139" t="s">
        <v>76</v>
      </c>
      <c r="M7" s="139" t="s">
        <v>207</v>
      </c>
      <c r="N7" s="155" t="s">
        <v>195</v>
      </c>
      <c r="O7" s="139" t="s">
        <v>76</v>
      </c>
      <c r="P7" s="156" t="s">
        <v>207</v>
      </c>
      <c r="Q7" s="154"/>
      <c r="R7" s="154"/>
      <c r="S7" s="154"/>
    </row>
    <row r="8" spans="1:26" x14ac:dyDescent="0.2">
      <c r="A8" s="142" t="s">
        <v>84</v>
      </c>
      <c r="B8" s="157">
        <f>SUM(B9:B28)</f>
        <v>3805463</v>
      </c>
      <c r="C8" s="157">
        <f>SUM(C9:C28)</f>
        <v>3559844</v>
      </c>
      <c r="D8" s="158">
        <f>B8/C8*100</f>
        <v>106.89971245931002</v>
      </c>
      <c r="E8" s="157">
        <f>SUM(E9:E28)</f>
        <v>860131</v>
      </c>
      <c r="F8" s="157">
        <f>SUM(F9:F28)</f>
        <v>816303</v>
      </c>
      <c r="G8" s="158">
        <f>E8/F8*100</f>
        <v>105.36908476386833</v>
      </c>
      <c r="H8" s="157">
        <f>SUM(H9:H28)</f>
        <v>2945332</v>
      </c>
      <c r="I8" s="157">
        <f>SUM(I9:I28)</f>
        <v>2743541</v>
      </c>
      <c r="J8" s="158">
        <f>H8/I8*100</f>
        <v>107.35512973926762</v>
      </c>
      <c r="K8" s="157">
        <f>SUM(K9:K28)</f>
        <v>2984006</v>
      </c>
      <c r="L8" s="157">
        <f>SUM(L9:L28)</f>
        <v>3129844</v>
      </c>
      <c r="M8" s="158">
        <f>K8/L8*100</f>
        <v>95.340406742316873</v>
      </c>
      <c r="N8" s="157">
        <f>SUM(N9:N28)</f>
        <v>6789469</v>
      </c>
      <c r="O8" s="157">
        <f>SUM(O9:O28)</f>
        <v>6689688</v>
      </c>
      <c r="P8" s="158">
        <f>N8/O8*100</f>
        <v>101.49156433005547</v>
      </c>
      <c r="Q8" s="131"/>
      <c r="R8" s="131"/>
      <c r="S8" s="81"/>
      <c r="T8" s="131"/>
      <c r="U8" s="131"/>
      <c r="V8" s="81"/>
      <c r="W8" s="131"/>
      <c r="X8" s="131"/>
      <c r="Y8" s="160"/>
      <c r="Z8" s="161"/>
    </row>
    <row r="9" spans="1:26" x14ac:dyDescent="0.2">
      <c r="A9" s="142" t="s">
        <v>85</v>
      </c>
      <c r="B9" s="157">
        <f>E9+H9</f>
        <v>255869</v>
      </c>
      <c r="C9" s="157">
        <f>F9+I9</f>
        <v>261234</v>
      </c>
      <c r="D9" s="158">
        <f t="shared" ref="D9:D25" si="0">B9/C9*100</f>
        <v>97.946285705536027</v>
      </c>
      <c r="E9" s="157">
        <v>30452</v>
      </c>
      <c r="F9" s="157">
        <v>25623</v>
      </c>
      <c r="G9" s="158">
        <f t="shared" ref="G9:G25" si="1">E9/F9*100</f>
        <v>118.84634898333528</v>
      </c>
      <c r="H9" s="157">
        <v>225417</v>
      </c>
      <c r="I9" s="157">
        <v>235611</v>
      </c>
      <c r="J9" s="158">
        <f t="shared" ref="J9:J25" si="2">H9/I9*100</f>
        <v>95.673376879687282</v>
      </c>
      <c r="K9" s="157">
        <v>136609</v>
      </c>
      <c r="L9" s="157">
        <v>148746</v>
      </c>
      <c r="M9" s="158">
        <f t="shared" ref="M9:M28" si="3">K9/L9*100</f>
        <v>91.840452852513678</v>
      </c>
      <c r="N9" s="243">
        <f>K9+B9</f>
        <v>392478</v>
      </c>
      <c r="O9" s="243">
        <f>L9+C9</f>
        <v>409980</v>
      </c>
      <c r="P9" s="158">
        <f t="shared" ref="P9:P28" si="4">N9/O9*100</f>
        <v>95.73101126884238</v>
      </c>
      <c r="Q9" s="131"/>
      <c r="R9" s="131"/>
      <c r="S9" s="81"/>
      <c r="T9" s="131"/>
      <c r="U9" s="131"/>
      <c r="V9" s="81"/>
      <c r="W9" s="131"/>
      <c r="X9" s="131"/>
      <c r="Y9" s="161"/>
      <c r="Z9" s="161"/>
    </row>
    <row r="10" spans="1:26" x14ac:dyDescent="0.2">
      <c r="A10" s="142" t="s">
        <v>86</v>
      </c>
      <c r="B10" s="157">
        <f t="shared" ref="B10:C28" si="5">E10+H10</f>
        <v>211568</v>
      </c>
      <c r="C10" s="157">
        <f t="shared" si="5"/>
        <v>219928</v>
      </c>
      <c r="D10" s="158">
        <f t="shared" si="0"/>
        <v>96.19875595649485</v>
      </c>
      <c r="E10" s="157">
        <v>128337</v>
      </c>
      <c r="F10" s="157">
        <v>136900</v>
      </c>
      <c r="G10" s="158">
        <f t="shared" si="1"/>
        <v>93.74506939371804</v>
      </c>
      <c r="H10" s="157">
        <v>83231</v>
      </c>
      <c r="I10" s="157">
        <v>83028</v>
      </c>
      <c r="J10" s="158">
        <f t="shared" si="2"/>
        <v>100.24449583273112</v>
      </c>
      <c r="K10" s="157">
        <v>192938</v>
      </c>
      <c r="L10" s="157">
        <v>192799</v>
      </c>
      <c r="M10" s="158">
        <f t="shared" si="3"/>
        <v>100.07209580962557</v>
      </c>
      <c r="N10" s="243">
        <f t="shared" ref="N10:O28" si="6">K10+B10</f>
        <v>404506</v>
      </c>
      <c r="O10" s="243">
        <f t="shared" si="6"/>
        <v>412727</v>
      </c>
      <c r="P10" s="158">
        <f t="shared" si="4"/>
        <v>98.008126437087952</v>
      </c>
      <c r="Q10" s="131"/>
      <c r="R10" s="131"/>
      <c r="S10" s="81"/>
      <c r="T10" s="131"/>
      <c r="U10" s="131"/>
      <c r="V10" s="81"/>
      <c r="W10" s="131"/>
      <c r="X10" s="131"/>
      <c r="Y10" s="160"/>
      <c r="Z10" s="161"/>
    </row>
    <row r="11" spans="1:26" x14ac:dyDescent="0.2">
      <c r="A11" s="142" t="s">
        <v>87</v>
      </c>
      <c r="B11" s="157">
        <f t="shared" si="5"/>
        <v>329270</v>
      </c>
      <c r="C11" s="157">
        <f t="shared" si="5"/>
        <v>303686</v>
      </c>
      <c r="D11" s="158">
        <f t="shared" si="0"/>
        <v>108.4244910861877</v>
      </c>
      <c r="E11" s="157">
        <v>58842</v>
      </c>
      <c r="F11" s="157">
        <v>54834</v>
      </c>
      <c r="G11" s="158">
        <f t="shared" si="1"/>
        <v>107.30933362512309</v>
      </c>
      <c r="H11" s="157">
        <v>270428</v>
      </c>
      <c r="I11" s="157">
        <v>248852</v>
      </c>
      <c r="J11" s="158">
        <f t="shared" si="2"/>
        <v>108.67021362094739</v>
      </c>
      <c r="K11" s="157">
        <v>170394</v>
      </c>
      <c r="L11" s="157">
        <v>165322</v>
      </c>
      <c r="M11" s="158">
        <f t="shared" si="3"/>
        <v>103.06795223866152</v>
      </c>
      <c r="N11" s="243">
        <f t="shared" si="6"/>
        <v>499664</v>
      </c>
      <c r="O11" s="243">
        <f t="shared" si="6"/>
        <v>469008</v>
      </c>
      <c r="P11" s="158">
        <f t="shared" si="4"/>
        <v>106.53634906014395</v>
      </c>
      <c r="Q11" s="131"/>
      <c r="R11" s="131"/>
      <c r="S11" s="81"/>
      <c r="T11" s="131"/>
      <c r="U11" s="131"/>
      <c r="V11" s="81"/>
      <c r="W11" s="131"/>
      <c r="X11" s="131"/>
      <c r="Y11" s="160"/>
      <c r="Z11" s="161"/>
    </row>
    <row r="12" spans="1:26" x14ac:dyDescent="0.2">
      <c r="A12" s="142" t="s">
        <v>88</v>
      </c>
      <c r="B12" s="157">
        <f t="shared" si="5"/>
        <v>287854</v>
      </c>
      <c r="C12" s="157">
        <f t="shared" si="5"/>
        <v>255021</v>
      </c>
      <c r="D12" s="158">
        <f t="shared" si="0"/>
        <v>112.87462601119122</v>
      </c>
      <c r="E12" s="157">
        <v>61091</v>
      </c>
      <c r="F12" s="157">
        <v>53595</v>
      </c>
      <c r="G12" s="158">
        <f t="shared" si="1"/>
        <v>113.9863793264297</v>
      </c>
      <c r="H12" s="157">
        <v>226763</v>
      </c>
      <c r="I12" s="157">
        <v>201426</v>
      </c>
      <c r="J12" s="158">
        <f t="shared" si="2"/>
        <v>112.5788130628618</v>
      </c>
      <c r="K12" s="157">
        <v>213344</v>
      </c>
      <c r="L12" s="157">
        <v>211023</v>
      </c>
      <c r="M12" s="158">
        <f t="shared" si="3"/>
        <v>101.09988010785554</v>
      </c>
      <c r="N12" s="243">
        <f t="shared" si="6"/>
        <v>501198</v>
      </c>
      <c r="O12" s="243">
        <f t="shared" si="6"/>
        <v>466044</v>
      </c>
      <c r="P12" s="158">
        <f t="shared" si="4"/>
        <v>107.54306460334217</v>
      </c>
      <c r="Q12" s="131"/>
      <c r="R12" s="131"/>
      <c r="S12" s="81"/>
      <c r="T12" s="131"/>
      <c r="U12" s="131"/>
      <c r="V12" s="81"/>
      <c r="W12" s="131"/>
      <c r="X12" s="131"/>
      <c r="Y12" s="160"/>
      <c r="Z12" s="161"/>
    </row>
    <row r="13" spans="1:26" x14ac:dyDescent="0.2">
      <c r="A13" s="142" t="s">
        <v>89</v>
      </c>
      <c r="B13" s="157">
        <f t="shared" si="5"/>
        <v>78220</v>
      </c>
      <c r="C13" s="157">
        <f t="shared" si="5"/>
        <v>77902</v>
      </c>
      <c r="D13" s="158">
        <f t="shared" si="0"/>
        <v>100.40820518086826</v>
      </c>
      <c r="E13" s="157">
        <v>2332</v>
      </c>
      <c r="F13" s="157">
        <v>1939</v>
      </c>
      <c r="G13" s="158">
        <f t="shared" si="1"/>
        <v>120.26817947395566</v>
      </c>
      <c r="H13" s="157">
        <v>75888</v>
      </c>
      <c r="I13" s="157">
        <v>75963</v>
      </c>
      <c r="J13" s="158">
        <f t="shared" si="2"/>
        <v>99.901267722443819</v>
      </c>
      <c r="K13" s="157">
        <v>63793</v>
      </c>
      <c r="L13" s="157">
        <v>63793</v>
      </c>
      <c r="M13" s="158">
        <f t="shared" si="3"/>
        <v>100</v>
      </c>
      <c r="N13" s="243">
        <f t="shared" si="6"/>
        <v>142013</v>
      </c>
      <c r="O13" s="243">
        <f t="shared" si="6"/>
        <v>141695</v>
      </c>
      <c r="P13" s="158">
        <f t="shared" si="4"/>
        <v>100.22442570309467</v>
      </c>
      <c r="Q13" s="131"/>
      <c r="R13" s="131"/>
      <c r="S13" s="81"/>
      <c r="T13" s="131"/>
      <c r="U13" s="131"/>
      <c r="V13" s="81"/>
      <c r="W13" s="131"/>
      <c r="X13" s="131"/>
      <c r="Y13" s="160"/>
      <c r="Z13" s="161"/>
    </row>
    <row r="14" spans="1:26" x14ac:dyDescent="0.2">
      <c r="A14" s="142" t="s">
        <v>90</v>
      </c>
      <c r="B14" s="157">
        <f t="shared" si="5"/>
        <v>649766</v>
      </c>
      <c r="C14" s="157">
        <f t="shared" si="5"/>
        <v>548247</v>
      </c>
      <c r="D14" s="158">
        <f t="shared" si="0"/>
        <v>118.51701878897649</v>
      </c>
      <c r="E14" s="157">
        <v>84442</v>
      </c>
      <c r="F14" s="157">
        <v>76792</v>
      </c>
      <c r="G14" s="158">
        <f t="shared" si="1"/>
        <v>109.96197520575059</v>
      </c>
      <c r="H14" s="157">
        <v>565324</v>
      </c>
      <c r="I14" s="157">
        <v>471455</v>
      </c>
      <c r="J14" s="158">
        <f t="shared" si="2"/>
        <v>119.91048986647719</v>
      </c>
      <c r="K14" s="157">
        <v>206769</v>
      </c>
      <c r="L14" s="157">
        <v>196506</v>
      </c>
      <c r="M14" s="158">
        <f t="shared" si="3"/>
        <v>105.22274129034228</v>
      </c>
      <c r="N14" s="243">
        <f t="shared" si="6"/>
        <v>856535</v>
      </c>
      <c r="O14" s="243">
        <f t="shared" si="6"/>
        <v>744753</v>
      </c>
      <c r="P14" s="158">
        <f t="shared" si="4"/>
        <v>115.00927153029259</v>
      </c>
      <c r="Q14" s="131"/>
      <c r="R14" s="131"/>
      <c r="S14" s="81"/>
      <c r="T14" s="131"/>
      <c r="U14" s="131"/>
      <c r="V14" s="81"/>
      <c r="W14" s="131"/>
      <c r="X14" s="131"/>
      <c r="Y14" s="160"/>
      <c r="Z14" s="161"/>
    </row>
    <row r="15" spans="1:26" x14ac:dyDescent="0.2">
      <c r="A15" s="142" t="s">
        <v>91</v>
      </c>
      <c r="B15" s="157">
        <f t="shared" si="5"/>
        <v>183814</v>
      </c>
      <c r="C15" s="157">
        <f t="shared" si="5"/>
        <v>179440</v>
      </c>
      <c r="D15" s="158">
        <f t="shared" si="0"/>
        <v>102.4375835934017</v>
      </c>
      <c r="E15" s="157">
        <v>26617</v>
      </c>
      <c r="F15" s="157">
        <v>31497</v>
      </c>
      <c r="G15" s="158">
        <f t="shared" si="1"/>
        <v>84.506460932787249</v>
      </c>
      <c r="H15" s="157">
        <v>157197</v>
      </c>
      <c r="I15" s="157">
        <v>147943</v>
      </c>
      <c r="J15" s="158">
        <f t="shared" si="2"/>
        <v>106.25511176601799</v>
      </c>
      <c r="K15" s="157">
        <v>240713</v>
      </c>
      <c r="L15" s="157">
        <v>223758</v>
      </c>
      <c r="M15" s="158">
        <f t="shared" si="3"/>
        <v>107.57738270810428</v>
      </c>
      <c r="N15" s="243">
        <f t="shared" si="6"/>
        <v>424527</v>
      </c>
      <c r="O15" s="243">
        <f t="shared" si="6"/>
        <v>403198</v>
      </c>
      <c r="P15" s="158">
        <f t="shared" si="4"/>
        <v>105.28995679542061</v>
      </c>
      <c r="Q15" s="131"/>
      <c r="R15" s="131"/>
      <c r="S15" s="81"/>
      <c r="T15" s="131"/>
      <c r="U15" s="131"/>
      <c r="V15" s="81"/>
      <c r="W15" s="131"/>
      <c r="X15" s="131"/>
      <c r="Y15" s="160"/>
      <c r="Z15" s="161"/>
    </row>
    <row r="16" spans="1:26" x14ac:dyDescent="0.2">
      <c r="A16" s="142" t="s">
        <v>92</v>
      </c>
      <c r="B16" s="157">
        <f t="shared" si="5"/>
        <v>211809</v>
      </c>
      <c r="C16" s="157">
        <f t="shared" si="5"/>
        <v>232504</v>
      </c>
      <c r="D16" s="158">
        <f t="shared" si="0"/>
        <v>91.099077865327047</v>
      </c>
      <c r="E16" s="157">
        <v>31322</v>
      </c>
      <c r="F16" s="157">
        <v>30549</v>
      </c>
      <c r="G16" s="158">
        <f t="shared" si="1"/>
        <v>102.53036105928182</v>
      </c>
      <c r="H16" s="157">
        <v>180487</v>
      </c>
      <c r="I16" s="157">
        <v>201955</v>
      </c>
      <c r="J16" s="158">
        <f t="shared" si="2"/>
        <v>89.369909138174336</v>
      </c>
      <c r="K16" s="157">
        <v>200667</v>
      </c>
      <c r="L16" s="157">
        <v>211535</v>
      </c>
      <c r="M16" s="158">
        <f t="shared" si="3"/>
        <v>94.862315928806112</v>
      </c>
      <c r="N16" s="243">
        <f t="shared" si="6"/>
        <v>412476</v>
      </c>
      <c r="O16" s="243">
        <f t="shared" si="6"/>
        <v>444039</v>
      </c>
      <c r="P16" s="158">
        <f t="shared" si="4"/>
        <v>92.891840581570534</v>
      </c>
      <c r="Q16" s="131"/>
      <c r="R16" s="131"/>
      <c r="S16" s="81"/>
      <c r="T16" s="131"/>
      <c r="U16" s="131"/>
      <c r="V16" s="81"/>
      <c r="W16" s="131"/>
      <c r="X16" s="131"/>
      <c r="Y16" s="161"/>
      <c r="Z16" s="161"/>
    </row>
    <row r="17" spans="1:26" ht="14.25" customHeight="1" x14ac:dyDescent="0.2">
      <c r="A17" s="142" t="s">
        <v>93</v>
      </c>
      <c r="B17" s="157">
        <f t="shared" si="5"/>
        <v>251835</v>
      </c>
      <c r="C17" s="157">
        <f t="shared" si="5"/>
        <v>240448</v>
      </c>
      <c r="D17" s="158">
        <f t="shared" si="0"/>
        <v>104.73574327921213</v>
      </c>
      <c r="E17" s="157">
        <v>26664</v>
      </c>
      <c r="F17" s="157">
        <v>24156</v>
      </c>
      <c r="G17" s="158">
        <f t="shared" si="1"/>
        <v>110.38251366120218</v>
      </c>
      <c r="H17" s="157">
        <v>225171</v>
      </c>
      <c r="I17" s="157">
        <v>216292</v>
      </c>
      <c r="J17" s="158">
        <f t="shared" si="2"/>
        <v>104.10509866291864</v>
      </c>
      <c r="K17" s="157">
        <v>144136</v>
      </c>
      <c r="L17" s="157">
        <v>146367</v>
      </c>
      <c r="M17" s="158">
        <f t="shared" si="3"/>
        <v>98.475749315077849</v>
      </c>
      <c r="N17" s="243">
        <f t="shared" si="6"/>
        <v>395971</v>
      </c>
      <c r="O17" s="243">
        <f t="shared" si="6"/>
        <v>386815</v>
      </c>
      <c r="P17" s="158">
        <f t="shared" si="4"/>
        <v>102.36702299548881</v>
      </c>
      <c r="Q17" s="131"/>
      <c r="R17" s="131"/>
      <c r="S17" s="81"/>
      <c r="T17" s="131"/>
      <c r="U17" s="131"/>
      <c r="V17" s="81"/>
      <c r="W17" s="131"/>
      <c r="X17" s="131"/>
      <c r="Y17" s="160"/>
      <c r="Z17" s="161"/>
    </row>
    <row r="18" spans="1:26" ht="14.25" customHeight="1" x14ac:dyDescent="0.2">
      <c r="A18" s="142" t="s">
        <v>94</v>
      </c>
      <c r="B18" s="157">
        <f t="shared" si="5"/>
        <v>237876</v>
      </c>
      <c r="C18" s="157">
        <f t="shared" si="5"/>
        <v>222360</v>
      </c>
      <c r="D18" s="158">
        <f t="shared" si="0"/>
        <v>106.97787371829466</v>
      </c>
      <c r="E18" s="157">
        <v>121879</v>
      </c>
      <c r="F18" s="157">
        <v>112187</v>
      </c>
      <c r="G18" s="158">
        <f t="shared" si="1"/>
        <v>108.63914713826021</v>
      </c>
      <c r="H18" s="157">
        <v>115997</v>
      </c>
      <c r="I18" s="157">
        <v>110173</v>
      </c>
      <c r="J18" s="158">
        <f t="shared" si="2"/>
        <v>105.28623165385349</v>
      </c>
      <c r="K18" s="157">
        <v>150328</v>
      </c>
      <c r="L18" s="157">
        <v>148593</v>
      </c>
      <c r="M18" s="158">
        <f t="shared" si="3"/>
        <v>101.16761893225119</v>
      </c>
      <c r="N18" s="243">
        <f t="shared" si="6"/>
        <v>388204</v>
      </c>
      <c r="O18" s="243">
        <f t="shared" si="6"/>
        <v>370953</v>
      </c>
      <c r="P18" s="158">
        <f t="shared" si="4"/>
        <v>104.65045437023019</v>
      </c>
      <c r="Q18" s="131"/>
      <c r="R18" s="131"/>
      <c r="S18" s="81"/>
      <c r="T18" s="131"/>
      <c r="U18" s="131"/>
      <c r="V18" s="81"/>
      <c r="W18" s="131"/>
      <c r="X18" s="131"/>
      <c r="Y18" s="160"/>
      <c r="Z18" s="161"/>
    </row>
    <row r="19" spans="1:26" ht="14.25" customHeight="1" x14ac:dyDescent="0.2">
      <c r="A19" s="142" t="s">
        <v>95</v>
      </c>
      <c r="B19" s="157">
        <f t="shared" si="5"/>
        <v>131041</v>
      </c>
      <c r="C19" s="157">
        <f t="shared" si="5"/>
        <v>115563</v>
      </c>
      <c r="D19" s="158">
        <f t="shared" si="0"/>
        <v>113.3935602225626</v>
      </c>
      <c r="E19" s="157">
        <v>6821</v>
      </c>
      <c r="F19" s="157">
        <v>6312</v>
      </c>
      <c r="G19" s="158">
        <f t="shared" si="1"/>
        <v>108.0640050697085</v>
      </c>
      <c r="H19" s="157">
        <v>124220</v>
      </c>
      <c r="I19" s="157">
        <v>109251</v>
      </c>
      <c r="J19" s="158">
        <f t="shared" si="2"/>
        <v>113.70147641669183</v>
      </c>
      <c r="K19" s="157">
        <v>172081</v>
      </c>
      <c r="L19" s="157">
        <v>164754</v>
      </c>
      <c r="M19" s="158">
        <f t="shared" si="3"/>
        <v>104.44723648591233</v>
      </c>
      <c r="N19" s="243">
        <f t="shared" si="6"/>
        <v>303122</v>
      </c>
      <c r="O19" s="243">
        <f t="shared" si="6"/>
        <v>280317</v>
      </c>
      <c r="P19" s="158">
        <f t="shared" si="4"/>
        <v>108.13543238547787</v>
      </c>
      <c r="Q19" s="131"/>
      <c r="R19" s="131"/>
      <c r="S19" s="81"/>
      <c r="T19" s="131"/>
      <c r="U19" s="131"/>
      <c r="V19" s="81"/>
      <c r="W19" s="131"/>
      <c r="X19" s="131"/>
      <c r="Y19" s="160"/>
      <c r="Z19" s="161"/>
    </row>
    <row r="20" spans="1:26" ht="14.25" customHeight="1" x14ac:dyDescent="0.2">
      <c r="A20" s="142" t="s">
        <v>96</v>
      </c>
      <c r="B20" s="157">
        <f t="shared" si="5"/>
        <v>7806</v>
      </c>
      <c r="C20" s="157">
        <f t="shared" si="5"/>
        <v>7922</v>
      </c>
      <c r="D20" s="158">
        <f t="shared" si="0"/>
        <v>98.535723302196416</v>
      </c>
      <c r="E20" s="157">
        <v>144</v>
      </c>
      <c r="F20" s="157">
        <v>119</v>
      </c>
      <c r="G20" s="158">
        <f t="shared" si="1"/>
        <v>121.00840336134453</v>
      </c>
      <c r="H20" s="157">
        <v>7662</v>
      </c>
      <c r="I20" s="157">
        <v>7803</v>
      </c>
      <c r="J20" s="158">
        <f t="shared" si="2"/>
        <v>98.193002691272596</v>
      </c>
      <c r="K20" s="157">
        <v>11023</v>
      </c>
      <c r="L20" s="157">
        <v>11838</v>
      </c>
      <c r="M20" s="158">
        <f t="shared" si="3"/>
        <v>93.115391113363742</v>
      </c>
      <c r="N20" s="243">
        <f t="shared" si="6"/>
        <v>18829</v>
      </c>
      <c r="O20" s="243">
        <f t="shared" si="6"/>
        <v>19760</v>
      </c>
      <c r="P20" s="158">
        <f t="shared" si="4"/>
        <v>95.288461538461533</v>
      </c>
      <c r="Q20" s="131"/>
      <c r="R20" s="131"/>
      <c r="S20" s="81"/>
      <c r="T20" s="131"/>
      <c r="U20" s="131"/>
      <c r="V20" s="81"/>
      <c r="W20" s="131"/>
      <c r="X20" s="131"/>
      <c r="Y20" s="160"/>
      <c r="Z20" s="161"/>
    </row>
    <row r="21" spans="1:26" ht="14.25" customHeight="1" x14ac:dyDescent="0.2">
      <c r="A21" s="142" t="s">
        <v>97</v>
      </c>
      <c r="B21" s="157">
        <f t="shared" si="5"/>
        <v>259455</v>
      </c>
      <c r="C21" s="157">
        <f t="shared" si="5"/>
        <v>237118</v>
      </c>
      <c r="D21" s="158">
        <f t="shared" si="0"/>
        <v>109.42020428647341</v>
      </c>
      <c r="E21" s="157">
        <v>68471</v>
      </c>
      <c r="F21" s="157">
        <v>67836</v>
      </c>
      <c r="G21" s="158">
        <f t="shared" si="1"/>
        <v>100.93608113685949</v>
      </c>
      <c r="H21" s="157">
        <v>190984</v>
      </c>
      <c r="I21" s="157">
        <v>169282</v>
      </c>
      <c r="J21" s="158">
        <f t="shared" si="2"/>
        <v>112.82002811876042</v>
      </c>
      <c r="K21" s="157">
        <v>125915</v>
      </c>
      <c r="L21" s="157">
        <v>147764</v>
      </c>
      <c r="M21" s="158">
        <f t="shared" si="3"/>
        <v>85.213583822852655</v>
      </c>
      <c r="N21" s="243">
        <f t="shared" si="6"/>
        <v>385370</v>
      </c>
      <c r="O21" s="243">
        <f t="shared" si="6"/>
        <v>384882</v>
      </c>
      <c r="P21" s="158">
        <f t="shared" si="4"/>
        <v>100.12679210771094</v>
      </c>
      <c r="Q21" s="131"/>
      <c r="R21" s="131"/>
      <c r="S21" s="81"/>
      <c r="T21" s="131"/>
      <c r="U21" s="131"/>
      <c r="V21" s="81"/>
      <c r="W21" s="131"/>
      <c r="X21" s="131"/>
      <c r="Y21" s="160"/>
      <c r="Z21" s="161"/>
    </row>
    <row r="22" spans="1:26" ht="14.25" customHeight="1" x14ac:dyDescent="0.2">
      <c r="A22" s="142" t="s">
        <v>98</v>
      </c>
      <c r="B22" s="157">
        <f t="shared" si="5"/>
        <v>187835</v>
      </c>
      <c r="C22" s="157">
        <f t="shared" si="5"/>
        <v>191837</v>
      </c>
      <c r="D22" s="158">
        <f t="shared" si="0"/>
        <v>97.913853948925393</v>
      </c>
      <c r="E22" s="157">
        <v>118672</v>
      </c>
      <c r="F22" s="157">
        <v>115437</v>
      </c>
      <c r="G22" s="158">
        <f t="shared" si="1"/>
        <v>102.80239437961831</v>
      </c>
      <c r="H22" s="157">
        <v>69163</v>
      </c>
      <c r="I22" s="157">
        <v>76400</v>
      </c>
      <c r="J22" s="158">
        <f t="shared" si="2"/>
        <v>90.527486910994753</v>
      </c>
      <c r="K22" s="157">
        <v>136246</v>
      </c>
      <c r="L22" s="157">
        <v>157021</v>
      </c>
      <c r="M22" s="158">
        <f t="shared" si="3"/>
        <v>86.769285636953015</v>
      </c>
      <c r="N22" s="243">
        <f t="shared" si="6"/>
        <v>324081</v>
      </c>
      <c r="O22" s="243">
        <f t="shared" si="6"/>
        <v>348858</v>
      </c>
      <c r="P22" s="158">
        <f t="shared" si="4"/>
        <v>92.897683298075435</v>
      </c>
      <c r="Q22" s="131"/>
      <c r="R22" s="131"/>
      <c r="S22" s="81"/>
      <c r="T22" s="131"/>
      <c r="U22" s="131"/>
      <c r="V22" s="81"/>
      <c r="W22" s="131"/>
      <c r="X22" s="131"/>
      <c r="Y22" s="160"/>
      <c r="Z22" s="161"/>
    </row>
    <row r="23" spans="1:26" ht="14.25" customHeight="1" x14ac:dyDescent="0.2">
      <c r="A23" s="142" t="s">
        <v>204</v>
      </c>
      <c r="B23" s="157">
        <f t="shared" si="5"/>
        <v>240483</v>
      </c>
      <c r="C23" s="157">
        <f t="shared" si="5"/>
        <v>185246</v>
      </c>
      <c r="D23" s="158">
        <f t="shared" si="0"/>
        <v>129.81818770715697</v>
      </c>
      <c r="E23" s="157">
        <v>59333</v>
      </c>
      <c r="F23" s="157">
        <v>46472</v>
      </c>
      <c r="G23" s="158">
        <f t="shared" si="1"/>
        <v>127.67472886899638</v>
      </c>
      <c r="H23" s="157">
        <v>181150</v>
      </c>
      <c r="I23" s="157">
        <v>138774</v>
      </c>
      <c r="J23" s="158">
        <f t="shared" si="2"/>
        <v>130.53597936212836</v>
      </c>
      <c r="K23" s="157">
        <v>568290</v>
      </c>
      <c r="L23" s="157">
        <v>698546</v>
      </c>
      <c r="M23" s="158">
        <f t="shared" si="3"/>
        <v>81.353268073970781</v>
      </c>
      <c r="N23" s="243">
        <f t="shared" si="6"/>
        <v>808773</v>
      </c>
      <c r="O23" s="243">
        <f t="shared" si="6"/>
        <v>883792</v>
      </c>
      <c r="P23" s="158">
        <f t="shared" si="4"/>
        <v>91.5116905335192</v>
      </c>
      <c r="Q23" s="131"/>
      <c r="R23" s="131"/>
      <c r="S23" s="81"/>
      <c r="T23" s="131"/>
      <c r="U23" s="131"/>
      <c r="V23" s="81"/>
      <c r="W23" s="131"/>
      <c r="X23" s="131"/>
      <c r="Y23" s="160"/>
      <c r="Z23" s="161"/>
    </row>
    <row r="24" spans="1:26" ht="14.25" customHeight="1" x14ac:dyDescent="0.2">
      <c r="A24" s="142" t="s">
        <v>100</v>
      </c>
      <c r="B24" s="157">
        <f t="shared" si="5"/>
        <v>77860</v>
      </c>
      <c r="C24" s="157">
        <f t="shared" si="5"/>
        <v>73192</v>
      </c>
      <c r="D24" s="158">
        <f t="shared" si="0"/>
        <v>106.37774620177069</v>
      </c>
      <c r="E24" s="157">
        <v>2037</v>
      </c>
      <c r="F24" s="157">
        <v>2095</v>
      </c>
      <c r="G24" s="158">
        <f t="shared" si="1"/>
        <v>97.231503579952275</v>
      </c>
      <c r="H24" s="157">
        <v>75823</v>
      </c>
      <c r="I24" s="157">
        <v>71097</v>
      </c>
      <c r="J24" s="158">
        <f t="shared" si="2"/>
        <v>106.6472565649746</v>
      </c>
      <c r="K24" s="157">
        <v>29370</v>
      </c>
      <c r="L24" s="157">
        <v>34628</v>
      </c>
      <c r="M24" s="158">
        <f t="shared" si="3"/>
        <v>84.815756035578147</v>
      </c>
      <c r="N24" s="243">
        <f t="shared" si="6"/>
        <v>107230</v>
      </c>
      <c r="O24" s="243">
        <f t="shared" si="6"/>
        <v>107820</v>
      </c>
      <c r="P24" s="158">
        <f t="shared" si="4"/>
        <v>99.452791689853456</v>
      </c>
      <c r="Q24" s="131"/>
      <c r="R24" s="131"/>
      <c r="S24" s="81"/>
      <c r="T24" s="131"/>
      <c r="U24" s="131"/>
      <c r="V24" s="81"/>
      <c r="W24" s="131"/>
      <c r="X24" s="131"/>
      <c r="Y24" s="161"/>
      <c r="Z24" s="161"/>
    </row>
    <row r="25" spans="1:26" x14ac:dyDescent="0.2">
      <c r="A25" s="142" t="s">
        <v>101</v>
      </c>
      <c r="B25" s="157">
        <f t="shared" si="5"/>
        <v>195225</v>
      </c>
      <c r="C25" s="157">
        <f t="shared" si="5"/>
        <v>195598</v>
      </c>
      <c r="D25" s="158">
        <f t="shared" si="0"/>
        <v>99.809302753606886</v>
      </c>
      <c r="E25" s="157">
        <v>27967</v>
      </c>
      <c r="F25" s="157">
        <v>25602</v>
      </c>
      <c r="G25" s="158">
        <f t="shared" si="1"/>
        <v>109.23755956565893</v>
      </c>
      <c r="H25" s="157">
        <v>167258</v>
      </c>
      <c r="I25" s="157">
        <v>169996</v>
      </c>
      <c r="J25" s="158">
        <f t="shared" si="2"/>
        <v>98.389373867620407</v>
      </c>
      <c r="K25" s="157">
        <v>136751</v>
      </c>
      <c r="L25" s="157">
        <v>145637</v>
      </c>
      <c r="M25" s="158">
        <f t="shared" si="3"/>
        <v>93.898528533271076</v>
      </c>
      <c r="N25" s="243">
        <f t="shared" si="6"/>
        <v>331976</v>
      </c>
      <c r="O25" s="243">
        <f t="shared" si="6"/>
        <v>341235</v>
      </c>
      <c r="P25" s="158">
        <f t="shared" si="4"/>
        <v>97.286620657318267</v>
      </c>
      <c r="Q25" s="131"/>
      <c r="R25" s="131"/>
      <c r="S25" s="81"/>
      <c r="T25" s="131"/>
      <c r="U25" s="131"/>
      <c r="V25" s="81"/>
      <c r="W25" s="131"/>
      <c r="X25" s="131"/>
      <c r="Y25" s="160"/>
      <c r="Z25" s="161"/>
    </row>
    <row r="26" spans="1:26" x14ac:dyDescent="0.2">
      <c r="A26" s="142" t="s">
        <v>205</v>
      </c>
      <c r="B26" s="157">
        <f>H26</f>
        <v>59</v>
      </c>
      <c r="C26" s="157" t="s">
        <v>202</v>
      </c>
      <c r="D26" s="158" t="s">
        <v>202</v>
      </c>
      <c r="E26" s="143" t="s">
        <v>202</v>
      </c>
      <c r="F26" s="143" t="s">
        <v>202</v>
      </c>
      <c r="G26" s="159" t="s">
        <v>202</v>
      </c>
      <c r="H26" s="157">
        <v>59</v>
      </c>
      <c r="I26" s="157" t="s">
        <v>202</v>
      </c>
      <c r="J26" s="159" t="s">
        <v>202</v>
      </c>
      <c r="K26" s="157">
        <v>162</v>
      </c>
      <c r="L26" s="157">
        <v>229</v>
      </c>
      <c r="M26" s="158">
        <f t="shared" si="3"/>
        <v>70.742358078602621</v>
      </c>
      <c r="N26" s="243">
        <f>K26+B26</f>
        <v>221</v>
      </c>
      <c r="O26" s="243">
        <f>L26</f>
        <v>229</v>
      </c>
      <c r="P26" s="158">
        <f t="shared" si="4"/>
        <v>96.506550218340621</v>
      </c>
      <c r="Q26" s="81"/>
      <c r="R26" s="81"/>
      <c r="S26" s="81"/>
      <c r="T26" s="81"/>
      <c r="U26" s="131"/>
      <c r="V26" s="81"/>
      <c r="W26" s="131"/>
      <c r="X26" s="131"/>
      <c r="Y26" s="160"/>
      <c r="Z26" s="161"/>
    </row>
    <row r="27" spans="1:26" x14ac:dyDescent="0.2">
      <c r="A27" s="142" t="s">
        <v>203</v>
      </c>
      <c r="B27" s="157" t="s">
        <v>202</v>
      </c>
      <c r="C27" s="157">
        <f>I27</f>
        <v>2</v>
      </c>
      <c r="D27" s="159" t="s">
        <v>202</v>
      </c>
      <c r="E27" s="143" t="s">
        <v>202</v>
      </c>
      <c r="F27" s="157" t="s">
        <v>202</v>
      </c>
      <c r="G27" s="159" t="s">
        <v>202</v>
      </c>
      <c r="H27" s="143" t="s">
        <v>202</v>
      </c>
      <c r="I27" s="157">
        <v>2</v>
      </c>
      <c r="J27" s="159" t="s">
        <v>202</v>
      </c>
      <c r="K27" s="244">
        <v>2020</v>
      </c>
      <c r="L27" s="157">
        <v>2558</v>
      </c>
      <c r="M27" s="158">
        <f t="shared" si="3"/>
        <v>78.967943706020321</v>
      </c>
      <c r="N27" s="243">
        <f>K27</f>
        <v>2020</v>
      </c>
      <c r="O27" s="243">
        <f>L27+C27</f>
        <v>2560</v>
      </c>
      <c r="P27" s="158">
        <f t="shared" si="4"/>
        <v>78.90625</v>
      </c>
      <c r="Q27" s="81"/>
      <c r="R27" s="81"/>
      <c r="S27" s="81"/>
      <c r="T27" s="131"/>
      <c r="U27" s="131"/>
      <c r="V27" s="81"/>
      <c r="W27" s="131"/>
      <c r="X27" s="131"/>
      <c r="Y27" s="160"/>
      <c r="Z27" s="161"/>
    </row>
    <row r="28" spans="1:26" x14ac:dyDescent="0.2">
      <c r="A28" s="141" t="s">
        <v>206</v>
      </c>
      <c r="B28" s="135">
        <f t="shared" si="5"/>
        <v>7818</v>
      </c>
      <c r="C28" s="135">
        <f t="shared" si="5"/>
        <v>12596</v>
      </c>
      <c r="D28" s="162">
        <f>B28/C28*100</f>
        <v>62.067322959669738</v>
      </c>
      <c r="E28" s="135">
        <v>4708</v>
      </c>
      <c r="F28" s="135">
        <v>4358</v>
      </c>
      <c r="G28" s="162">
        <f t="shared" ref="G28" si="7">E28/F28*100</f>
        <v>108.03120697567692</v>
      </c>
      <c r="H28" s="135">
        <v>3110</v>
      </c>
      <c r="I28" s="135">
        <v>8238</v>
      </c>
      <c r="J28" s="162">
        <f t="shared" ref="J28" si="8">H28/I28*100</f>
        <v>37.751881524641902</v>
      </c>
      <c r="K28" s="245">
        <v>82457</v>
      </c>
      <c r="L28" s="135">
        <v>58427</v>
      </c>
      <c r="M28" s="162">
        <f t="shared" si="3"/>
        <v>141.12824550293527</v>
      </c>
      <c r="N28" s="240">
        <f t="shared" si="6"/>
        <v>90275</v>
      </c>
      <c r="O28" s="240">
        <f t="shared" si="6"/>
        <v>71023</v>
      </c>
      <c r="P28" s="162">
        <f t="shared" si="4"/>
        <v>127.10671191022627</v>
      </c>
      <c r="Q28" s="131"/>
      <c r="R28" s="131"/>
      <c r="S28" s="81"/>
      <c r="T28" s="131"/>
      <c r="U28" s="131"/>
      <c r="V28" s="81"/>
      <c r="W28" s="131"/>
      <c r="X28" s="131"/>
      <c r="Y28" s="160"/>
      <c r="Z28" s="161"/>
    </row>
    <row r="29" spans="1:26" x14ac:dyDescent="0.2">
      <c r="A29" s="115"/>
      <c r="B29" s="115"/>
      <c r="C29" s="115"/>
      <c r="D29" s="115"/>
      <c r="E29" s="115"/>
      <c r="F29" s="115"/>
      <c r="G29" s="115"/>
      <c r="H29" s="115"/>
      <c r="I29" s="115"/>
      <c r="J29" s="117"/>
      <c r="K29" s="115"/>
      <c r="L29" s="157"/>
      <c r="M29" s="117"/>
      <c r="N29" s="154"/>
      <c r="O29" s="63"/>
      <c r="P29" s="63"/>
      <c r="Q29" s="63"/>
      <c r="R29" s="63"/>
      <c r="S29" s="63"/>
      <c r="T29" s="63"/>
      <c r="U29" s="63"/>
      <c r="V29" s="63"/>
      <c r="W29" s="63"/>
      <c r="X29" s="63"/>
    </row>
    <row r="30" spans="1:26" ht="28.5" customHeight="1" x14ac:dyDescent="0.2">
      <c r="A30" s="405" t="s">
        <v>149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154"/>
      <c r="R30" s="154"/>
      <c r="S30" s="154"/>
    </row>
    <row r="31" spans="1:26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O31" s="154"/>
      <c r="P31" s="164" t="s">
        <v>140</v>
      </c>
      <c r="Q31" s="154"/>
      <c r="R31" s="154"/>
      <c r="S31" s="154"/>
    </row>
    <row r="32" spans="1:26" ht="15.75" customHeight="1" x14ac:dyDescent="0.2">
      <c r="A32" s="353"/>
      <c r="B32" s="351" t="s">
        <v>197</v>
      </c>
      <c r="C32" s="351"/>
      <c r="D32" s="351"/>
      <c r="E32" s="352" t="s">
        <v>79</v>
      </c>
      <c r="F32" s="354"/>
      <c r="G32" s="354"/>
      <c r="H32" s="354"/>
      <c r="I32" s="354"/>
      <c r="J32" s="354"/>
      <c r="K32" s="345" t="s">
        <v>239</v>
      </c>
      <c r="L32" s="346"/>
      <c r="M32" s="347"/>
      <c r="N32" s="351" t="s">
        <v>80</v>
      </c>
      <c r="O32" s="351"/>
      <c r="P32" s="352"/>
      <c r="Q32" s="154"/>
    </row>
    <row r="33" spans="1:24" ht="35.25" customHeight="1" x14ac:dyDescent="0.2">
      <c r="A33" s="353"/>
      <c r="B33" s="351"/>
      <c r="C33" s="351"/>
      <c r="D33" s="351"/>
      <c r="E33" s="351" t="s">
        <v>78</v>
      </c>
      <c r="F33" s="351"/>
      <c r="G33" s="351"/>
      <c r="H33" s="351" t="s">
        <v>77</v>
      </c>
      <c r="I33" s="351"/>
      <c r="J33" s="351"/>
      <c r="K33" s="348"/>
      <c r="L33" s="349"/>
      <c r="M33" s="350"/>
      <c r="N33" s="351"/>
      <c r="O33" s="351"/>
      <c r="P33" s="352"/>
      <c r="Q33" s="154"/>
    </row>
    <row r="34" spans="1:24" ht="40.5" customHeight="1" x14ac:dyDescent="0.2">
      <c r="A34" s="353"/>
      <c r="B34" s="21" t="s">
        <v>195</v>
      </c>
      <c r="C34" s="21" t="s">
        <v>76</v>
      </c>
      <c r="D34" s="21" t="s">
        <v>196</v>
      </c>
      <c r="E34" s="21" t="s">
        <v>195</v>
      </c>
      <c r="F34" s="21" t="s">
        <v>76</v>
      </c>
      <c r="G34" s="21" t="s">
        <v>196</v>
      </c>
      <c r="H34" s="21" t="s">
        <v>195</v>
      </c>
      <c r="I34" s="21" t="s">
        <v>76</v>
      </c>
      <c r="J34" s="21" t="s">
        <v>196</v>
      </c>
      <c r="K34" s="21" t="s">
        <v>195</v>
      </c>
      <c r="L34" s="21" t="s">
        <v>76</v>
      </c>
      <c r="M34" s="22" t="s">
        <v>196</v>
      </c>
      <c r="N34" s="21" t="s">
        <v>195</v>
      </c>
      <c r="O34" s="21" t="s">
        <v>76</v>
      </c>
      <c r="P34" s="22" t="s">
        <v>196</v>
      </c>
      <c r="Q34" s="154"/>
    </row>
    <row r="35" spans="1:24" x14ac:dyDescent="0.2">
      <c r="A35" s="74" t="s">
        <v>84</v>
      </c>
      <c r="B35" s="157">
        <f>SUM(B36:B55)</f>
        <v>2032346</v>
      </c>
      <c r="C35" s="157">
        <f>SUM(C36:C55)</f>
        <v>1845978</v>
      </c>
      <c r="D35" s="158">
        <f>B35/C35*100</f>
        <v>110.09589496732897</v>
      </c>
      <c r="E35" s="157">
        <f>SUM(E36:E55)</f>
        <v>352541</v>
      </c>
      <c r="F35" s="157">
        <f>SUM(F36:F55)</f>
        <v>317249</v>
      </c>
      <c r="G35" s="158">
        <f>E35/F35*100</f>
        <v>111.12438494683987</v>
      </c>
      <c r="H35" s="157">
        <f>SUM(H36:H55)</f>
        <v>1679805</v>
      </c>
      <c r="I35" s="157">
        <f>SUM(I36:I55)</f>
        <v>1528729</v>
      </c>
      <c r="J35" s="158">
        <f>H35/I35*100</f>
        <v>109.8824579111144</v>
      </c>
      <c r="K35" s="157">
        <f>SUM(K36:K55)</f>
        <v>1604619</v>
      </c>
      <c r="L35" s="157">
        <f>SUM(L36:L55)</f>
        <v>1519579</v>
      </c>
      <c r="M35" s="158">
        <f>K35/L35*100</f>
        <v>105.59628686629652</v>
      </c>
      <c r="N35" s="157">
        <f>SUM(N36:N55)</f>
        <v>3636965</v>
      </c>
      <c r="O35" s="157">
        <f>SUM(O36:O55)</f>
        <v>3365557</v>
      </c>
      <c r="P35" s="158">
        <f>N35/O35*100</f>
        <v>108.0642817815892</v>
      </c>
      <c r="Q35" s="131"/>
      <c r="R35" s="131"/>
      <c r="S35" s="81"/>
      <c r="T35" s="131"/>
      <c r="U35" s="131"/>
      <c r="V35" s="81"/>
      <c r="W35" s="131"/>
      <c r="X35" s="131"/>
    </row>
    <row r="36" spans="1:24" s="165" customFormat="1" x14ac:dyDescent="0.2">
      <c r="A36" s="79" t="s">
        <v>85</v>
      </c>
      <c r="B36" s="157">
        <f>E36+H36</f>
        <v>202058</v>
      </c>
      <c r="C36" s="157">
        <f>F36+I36</f>
        <v>135892</v>
      </c>
      <c r="D36" s="158">
        <f t="shared" ref="D36:D52" si="9">B36/C36*100</f>
        <v>148.69013628469668</v>
      </c>
      <c r="E36" s="157">
        <v>14804</v>
      </c>
      <c r="F36" s="157">
        <v>9336</v>
      </c>
      <c r="G36" s="158">
        <f t="shared" ref="G36:G52" si="10">E36/F36*100</f>
        <v>158.56898029134533</v>
      </c>
      <c r="H36" s="157">
        <v>187254</v>
      </c>
      <c r="I36" s="157">
        <v>126556</v>
      </c>
      <c r="J36" s="158">
        <f t="shared" ref="J36:J52" si="11">H36/I36*100</f>
        <v>147.96137678181992</v>
      </c>
      <c r="K36" s="157">
        <v>112969</v>
      </c>
      <c r="L36" s="157">
        <v>74129</v>
      </c>
      <c r="M36" s="158">
        <f t="shared" ref="M36:M55" si="12">K36/L36*100</f>
        <v>152.39514899701871</v>
      </c>
      <c r="N36" s="243">
        <f>K36+B36</f>
        <v>315027</v>
      </c>
      <c r="O36" s="243">
        <f>L36+C36</f>
        <v>210021</v>
      </c>
      <c r="P36" s="158">
        <f t="shared" ref="P36:P55" si="13">N36/O36*100</f>
        <v>149.99785735712143</v>
      </c>
      <c r="Q36" s="131"/>
      <c r="R36" s="131"/>
      <c r="S36" s="81"/>
      <c r="T36" s="131"/>
      <c r="U36" s="131"/>
      <c r="V36" s="81"/>
      <c r="W36" s="131"/>
      <c r="X36" s="131"/>
    </row>
    <row r="37" spans="1:24" x14ac:dyDescent="0.2">
      <c r="A37" s="80" t="s">
        <v>86</v>
      </c>
      <c r="B37" s="157">
        <f t="shared" ref="B37:B55" si="14">E37+H37</f>
        <v>98089</v>
      </c>
      <c r="C37" s="157">
        <f t="shared" ref="C37:C55" si="15">F37+I37</f>
        <v>100240</v>
      </c>
      <c r="D37" s="158">
        <f t="shared" si="9"/>
        <v>97.854150039904226</v>
      </c>
      <c r="E37" s="157">
        <v>47123</v>
      </c>
      <c r="F37" s="157">
        <v>52312</v>
      </c>
      <c r="G37" s="158">
        <f t="shared" si="10"/>
        <v>90.080669827190704</v>
      </c>
      <c r="H37" s="157">
        <v>50966</v>
      </c>
      <c r="I37" s="157">
        <v>47928</v>
      </c>
      <c r="J37" s="158">
        <f t="shared" si="11"/>
        <v>106.3386746786847</v>
      </c>
      <c r="K37" s="157">
        <v>89285</v>
      </c>
      <c r="L37" s="157">
        <v>82994</v>
      </c>
      <c r="M37" s="158">
        <f t="shared" si="12"/>
        <v>107.58006602886955</v>
      </c>
      <c r="N37" s="243">
        <f>K37+B37</f>
        <v>187374</v>
      </c>
      <c r="O37" s="243">
        <f t="shared" ref="O37:O55" si="16">L37+C37</f>
        <v>183234</v>
      </c>
      <c r="P37" s="158">
        <f t="shared" si="13"/>
        <v>102.25940600543568</v>
      </c>
      <c r="Q37" s="131"/>
      <c r="R37" s="131"/>
      <c r="S37" s="81"/>
      <c r="T37" s="131"/>
      <c r="U37" s="131"/>
      <c r="V37" s="81"/>
      <c r="W37" s="131"/>
      <c r="X37" s="131"/>
    </row>
    <row r="38" spans="1:24" x14ac:dyDescent="0.2">
      <c r="A38" s="80" t="s">
        <v>87</v>
      </c>
      <c r="B38" s="157">
        <f t="shared" si="14"/>
        <v>187730</v>
      </c>
      <c r="C38" s="157">
        <f t="shared" si="15"/>
        <v>170094</v>
      </c>
      <c r="D38" s="158">
        <f t="shared" si="9"/>
        <v>110.36838454031302</v>
      </c>
      <c r="E38" s="157">
        <v>28224</v>
      </c>
      <c r="F38" s="157">
        <v>26471</v>
      </c>
      <c r="G38" s="158">
        <f t="shared" si="10"/>
        <v>106.62234143024443</v>
      </c>
      <c r="H38" s="157">
        <v>159506</v>
      </c>
      <c r="I38" s="157">
        <v>143623</v>
      </c>
      <c r="J38" s="158">
        <f t="shared" si="11"/>
        <v>111.0588136997556</v>
      </c>
      <c r="K38" s="157">
        <v>91810</v>
      </c>
      <c r="L38" s="157">
        <v>86523</v>
      </c>
      <c r="M38" s="158">
        <f t="shared" si="12"/>
        <v>106.11051396738441</v>
      </c>
      <c r="N38" s="243">
        <f t="shared" ref="N38:N55" si="17">K38+B38</f>
        <v>279540</v>
      </c>
      <c r="O38" s="243">
        <f t="shared" si="16"/>
        <v>256617</v>
      </c>
      <c r="P38" s="158">
        <f t="shared" si="13"/>
        <v>108.93276750955705</v>
      </c>
      <c r="Q38" s="131"/>
      <c r="R38" s="131"/>
      <c r="S38" s="81"/>
      <c r="T38" s="131"/>
      <c r="U38" s="131"/>
      <c r="V38" s="81"/>
      <c r="W38" s="131"/>
      <c r="X38" s="131"/>
    </row>
    <row r="39" spans="1:24" s="165" customFormat="1" x14ac:dyDescent="0.2">
      <c r="A39" s="80" t="s">
        <v>88</v>
      </c>
      <c r="B39" s="157">
        <f t="shared" si="14"/>
        <v>154586</v>
      </c>
      <c r="C39" s="157">
        <f t="shared" si="15"/>
        <v>134574</v>
      </c>
      <c r="D39" s="158">
        <f t="shared" si="9"/>
        <v>114.87062879902507</v>
      </c>
      <c r="E39" s="157">
        <v>27895</v>
      </c>
      <c r="F39" s="157">
        <v>25299</v>
      </c>
      <c r="G39" s="158">
        <f t="shared" si="10"/>
        <v>110.26127514921538</v>
      </c>
      <c r="H39" s="157">
        <v>126691</v>
      </c>
      <c r="I39" s="157">
        <v>109275</v>
      </c>
      <c r="J39" s="158">
        <f t="shared" si="11"/>
        <v>115.9377716769618</v>
      </c>
      <c r="K39" s="157">
        <v>151853</v>
      </c>
      <c r="L39" s="157">
        <v>153410</v>
      </c>
      <c r="M39" s="158">
        <f t="shared" si="12"/>
        <v>98.985072681050781</v>
      </c>
      <c r="N39" s="243">
        <f t="shared" si="17"/>
        <v>306439</v>
      </c>
      <c r="O39" s="243">
        <f t="shared" si="16"/>
        <v>287984</v>
      </c>
      <c r="P39" s="158">
        <f t="shared" si="13"/>
        <v>106.40834213011834</v>
      </c>
      <c r="Q39" s="131"/>
      <c r="R39" s="131"/>
      <c r="S39" s="81"/>
      <c r="T39" s="131"/>
      <c r="U39" s="131"/>
      <c r="V39" s="81"/>
      <c r="W39" s="131"/>
      <c r="X39" s="131"/>
    </row>
    <row r="40" spans="1:24" x14ac:dyDescent="0.2">
      <c r="A40" s="80" t="s">
        <v>89</v>
      </c>
      <c r="B40" s="157">
        <f t="shared" si="14"/>
        <v>40817</v>
      </c>
      <c r="C40" s="157">
        <f t="shared" si="15"/>
        <v>40338</v>
      </c>
      <c r="D40" s="158">
        <f t="shared" si="9"/>
        <v>101.18746591303484</v>
      </c>
      <c r="E40" s="157">
        <v>1293</v>
      </c>
      <c r="F40" s="157">
        <v>774</v>
      </c>
      <c r="G40" s="158">
        <f t="shared" si="10"/>
        <v>167.05426356589149</v>
      </c>
      <c r="H40" s="157">
        <v>39524</v>
      </c>
      <c r="I40" s="157">
        <v>39564</v>
      </c>
      <c r="J40" s="158">
        <f t="shared" si="11"/>
        <v>99.898897988069962</v>
      </c>
      <c r="K40" s="157">
        <v>34139</v>
      </c>
      <c r="L40" s="157">
        <v>34140</v>
      </c>
      <c r="M40" s="158">
        <f t="shared" si="12"/>
        <v>99.997070884592858</v>
      </c>
      <c r="N40" s="243">
        <f t="shared" si="17"/>
        <v>74956</v>
      </c>
      <c r="O40" s="243">
        <f t="shared" si="16"/>
        <v>74478</v>
      </c>
      <c r="P40" s="158">
        <f t="shared" si="13"/>
        <v>100.64180026316495</v>
      </c>
      <c r="Q40" s="131"/>
      <c r="R40" s="131"/>
      <c r="S40" s="81"/>
      <c r="T40" s="131"/>
      <c r="U40" s="131"/>
      <c r="V40" s="81"/>
      <c r="W40" s="131"/>
      <c r="X40" s="131"/>
    </row>
    <row r="41" spans="1:24" x14ac:dyDescent="0.2">
      <c r="A41" s="80" t="s">
        <v>90</v>
      </c>
      <c r="B41" s="157">
        <f t="shared" si="14"/>
        <v>308783</v>
      </c>
      <c r="C41" s="157">
        <f t="shared" si="15"/>
        <v>306827</v>
      </c>
      <c r="D41" s="158">
        <f t="shared" si="9"/>
        <v>100.63749278909613</v>
      </c>
      <c r="E41" s="157">
        <v>40860</v>
      </c>
      <c r="F41" s="157">
        <v>37568</v>
      </c>
      <c r="G41" s="158">
        <f t="shared" si="10"/>
        <v>108.76277683134583</v>
      </c>
      <c r="H41" s="157">
        <v>267923</v>
      </c>
      <c r="I41" s="157">
        <v>269259</v>
      </c>
      <c r="J41" s="158">
        <f t="shared" si="11"/>
        <v>99.503823456226158</v>
      </c>
      <c r="K41" s="157">
        <v>101763</v>
      </c>
      <c r="L41" s="157">
        <v>93270</v>
      </c>
      <c r="M41" s="158">
        <f t="shared" si="12"/>
        <v>109.1058218076552</v>
      </c>
      <c r="N41" s="243">
        <f t="shared" si="17"/>
        <v>410546</v>
      </c>
      <c r="O41" s="243">
        <f t="shared" si="16"/>
        <v>400097</v>
      </c>
      <c r="P41" s="158">
        <f t="shared" si="13"/>
        <v>102.61161668295438</v>
      </c>
      <c r="Q41" s="131"/>
      <c r="R41" s="131"/>
      <c r="S41" s="81"/>
      <c r="T41" s="131"/>
      <c r="U41" s="131"/>
      <c r="V41" s="81"/>
      <c r="W41" s="131"/>
      <c r="X41" s="131"/>
    </row>
    <row r="42" spans="1:24" x14ac:dyDescent="0.2">
      <c r="A42" s="80" t="s">
        <v>91</v>
      </c>
      <c r="B42" s="157">
        <f t="shared" si="14"/>
        <v>79686</v>
      </c>
      <c r="C42" s="157">
        <f t="shared" si="15"/>
        <v>77052</v>
      </c>
      <c r="D42" s="158">
        <f t="shared" si="9"/>
        <v>103.418470643202</v>
      </c>
      <c r="E42" s="157">
        <v>10118</v>
      </c>
      <c r="F42" s="157">
        <v>9614</v>
      </c>
      <c r="G42" s="158">
        <f t="shared" si="10"/>
        <v>105.24235489910548</v>
      </c>
      <c r="H42" s="157">
        <v>69568</v>
      </c>
      <c r="I42" s="157">
        <v>67438</v>
      </c>
      <c r="J42" s="158">
        <f t="shared" si="11"/>
        <v>103.15845665648446</v>
      </c>
      <c r="K42" s="157">
        <v>100608</v>
      </c>
      <c r="L42" s="157">
        <v>101187</v>
      </c>
      <c r="M42" s="158">
        <f t="shared" si="12"/>
        <v>99.42779210768181</v>
      </c>
      <c r="N42" s="243">
        <f t="shared" si="17"/>
        <v>180294</v>
      </c>
      <c r="O42" s="243">
        <f t="shared" si="16"/>
        <v>178239</v>
      </c>
      <c r="P42" s="158">
        <f t="shared" si="13"/>
        <v>101.15294632487839</v>
      </c>
      <c r="Q42" s="131"/>
      <c r="R42" s="131"/>
      <c r="S42" s="81"/>
      <c r="T42" s="131"/>
      <c r="U42" s="131"/>
      <c r="V42" s="81"/>
      <c r="W42" s="131"/>
      <c r="X42" s="131"/>
    </row>
    <row r="43" spans="1:24" s="165" customFormat="1" x14ac:dyDescent="0.2">
      <c r="A43" s="80" t="s">
        <v>92</v>
      </c>
      <c r="B43" s="157">
        <f t="shared" si="14"/>
        <v>119019</v>
      </c>
      <c r="C43" s="157">
        <f t="shared" si="15"/>
        <v>118105</v>
      </c>
      <c r="D43" s="158">
        <f t="shared" si="9"/>
        <v>100.77388764235214</v>
      </c>
      <c r="E43" s="157">
        <v>12721</v>
      </c>
      <c r="F43" s="157">
        <v>11831</v>
      </c>
      <c r="G43" s="158">
        <f t="shared" si="10"/>
        <v>107.52261009213085</v>
      </c>
      <c r="H43" s="157">
        <v>106298</v>
      </c>
      <c r="I43" s="157">
        <v>106274</v>
      </c>
      <c r="J43" s="158">
        <f t="shared" si="11"/>
        <v>100.02258313416263</v>
      </c>
      <c r="K43" s="157">
        <v>100956</v>
      </c>
      <c r="L43" s="157">
        <v>91964</v>
      </c>
      <c r="M43" s="158">
        <f t="shared" si="12"/>
        <v>109.77773911530599</v>
      </c>
      <c r="N43" s="243">
        <f t="shared" si="17"/>
        <v>219975</v>
      </c>
      <c r="O43" s="243">
        <f t="shared" si="16"/>
        <v>210069</v>
      </c>
      <c r="P43" s="158">
        <f t="shared" si="13"/>
        <v>104.71559344786714</v>
      </c>
      <c r="Q43" s="131"/>
      <c r="R43" s="131"/>
      <c r="S43" s="81"/>
      <c r="T43" s="131"/>
      <c r="U43" s="131"/>
      <c r="V43" s="81"/>
      <c r="W43" s="131"/>
      <c r="X43" s="131"/>
    </row>
    <row r="44" spans="1:24" x14ac:dyDescent="0.2">
      <c r="A44" s="80" t="s">
        <v>93</v>
      </c>
      <c r="B44" s="157">
        <f t="shared" si="14"/>
        <v>132060</v>
      </c>
      <c r="C44" s="157">
        <f t="shared" si="15"/>
        <v>124037</v>
      </c>
      <c r="D44" s="158">
        <f t="shared" si="9"/>
        <v>106.46823125357756</v>
      </c>
      <c r="E44" s="157">
        <v>12043</v>
      </c>
      <c r="F44" s="157">
        <v>11394</v>
      </c>
      <c r="G44" s="158">
        <f t="shared" si="10"/>
        <v>105.6959803405301</v>
      </c>
      <c r="H44" s="157">
        <v>120017</v>
      </c>
      <c r="I44" s="157">
        <v>112643</v>
      </c>
      <c r="J44" s="158">
        <f t="shared" si="11"/>
        <v>106.54634553412107</v>
      </c>
      <c r="K44" s="157">
        <v>78696</v>
      </c>
      <c r="L44" s="157">
        <v>75394</v>
      </c>
      <c r="M44" s="158">
        <f t="shared" si="12"/>
        <v>104.37965885879512</v>
      </c>
      <c r="N44" s="243">
        <f t="shared" si="17"/>
        <v>210756</v>
      </c>
      <c r="O44" s="243">
        <f t="shared" si="16"/>
        <v>199431</v>
      </c>
      <c r="P44" s="158">
        <f t="shared" si="13"/>
        <v>105.6786557756818</v>
      </c>
      <c r="Q44" s="131"/>
      <c r="R44" s="131"/>
      <c r="S44" s="81"/>
      <c r="T44" s="131"/>
      <c r="U44" s="131"/>
      <c r="V44" s="81"/>
      <c r="W44" s="131"/>
      <c r="X44" s="131"/>
    </row>
    <row r="45" spans="1:24" x14ac:dyDescent="0.2">
      <c r="A45" s="80" t="s">
        <v>94</v>
      </c>
      <c r="B45" s="157">
        <f t="shared" si="14"/>
        <v>111221</v>
      </c>
      <c r="C45" s="157">
        <f t="shared" si="15"/>
        <v>101301</v>
      </c>
      <c r="D45" s="158">
        <f t="shared" si="9"/>
        <v>109.79259829616687</v>
      </c>
      <c r="E45" s="157">
        <v>41692</v>
      </c>
      <c r="F45" s="157">
        <v>36577</v>
      </c>
      <c r="G45" s="158">
        <f t="shared" si="10"/>
        <v>113.98419771987862</v>
      </c>
      <c r="H45" s="157">
        <v>69529</v>
      </c>
      <c r="I45" s="157">
        <v>64724</v>
      </c>
      <c r="J45" s="158">
        <f t="shared" si="11"/>
        <v>107.42383041839194</v>
      </c>
      <c r="K45" s="157">
        <v>79422</v>
      </c>
      <c r="L45" s="157">
        <v>74247</v>
      </c>
      <c r="M45" s="158">
        <f t="shared" si="12"/>
        <v>106.96997858499333</v>
      </c>
      <c r="N45" s="243">
        <f t="shared" si="17"/>
        <v>190643</v>
      </c>
      <c r="O45" s="243">
        <f t="shared" si="16"/>
        <v>175548</v>
      </c>
      <c r="P45" s="158">
        <f t="shared" si="13"/>
        <v>108.59878779593046</v>
      </c>
      <c r="Q45" s="131"/>
      <c r="R45" s="131"/>
      <c r="S45" s="81"/>
      <c r="T45" s="131"/>
      <c r="U45" s="131"/>
      <c r="V45" s="81"/>
      <c r="W45" s="131"/>
      <c r="X45" s="131"/>
    </row>
    <row r="46" spans="1:24" x14ac:dyDescent="0.2">
      <c r="A46" s="80" t="s">
        <v>95</v>
      </c>
      <c r="B46" s="157">
        <f t="shared" si="14"/>
        <v>78853</v>
      </c>
      <c r="C46" s="157">
        <f t="shared" si="15"/>
        <v>70251</v>
      </c>
      <c r="D46" s="158">
        <f t="shared" si="9"/>
        <v>112.24466555636219</v>
      </c>
      <c r="E46" s="157">
        <v>1929</v>
      </c>
      <c r="F46" s="157">
        <v>1210</v>
      </c>
      <c r="G46" s="158">
        <f t="shared" si="10"/>
        <v>159.42148760330579</v>
      </c>
      <c r="H46" s="157">
        <v>76924</v>
      </c>
      <c r="I46" s="157">
        <v>69041</v>
      </c>
      <c r="J46" s="158">
        <f t="shared" si="11"/>
        <v>111.41785315971669</v>
      </c>
      <c r="K46" s="157">
        <v>91327</v>
      </c>
      <c r="L46" s="157">
        <v>83998</v>
      </c>
      <c r="M46" s="158">
        <f t="shared" si="12"/>
        <v>108.72520774304151</v>
      </c>
      <c r="N46" s="243">
        <f t="shared" si="17"/>
        <v>170180</v>
      </c>
      <c r="O46" s="243">
        <f t="shared" si="16"/>
        <v>154249</v>
      </c>
      <c r="P46" s="158">
        <f t="shared" si="13"/>
        <v>110.32810585481916</v>
      </c>
      <c r="Q46" s="131"/>
      <c r="R46" s="131"/>
      <c r="S46" s="81"/>
      <c r="T46" s="131"/>
      <c r="U46" s="131"/>
      <c r="V46" s="81"/>
      <c r="W46" s="131"/>
      <c r="X46" s="131"/>
    </row>
    <row r="47" spans="1:24" x14ac:dyDescent="0.2">
      <c r="A47" s="80" t="s">
        <v>96</v>
      </c>
      <c r="B47" s="157">
        <f t="shared" si="14"/>
        <v>5144</v>
      </c>
      <c r="C47" s="157">
        <f>I47</f>
        <v>5174</v>
      </c>
      <c r="D47" s="158">
        <f t="shared" si="9"/>
        <v>99.420177812137609</v>
      </c>
      <c r="E47" s="157">
        <v>40</v>
      </c>
      <c r="F47" s="157" t="s">
        <v>202</v>
      </c>
      <c r="G47" s="158" t="s">
        <v>202</v>
      </c>
      <c r="H47" s="157">
        <v>5104</v>
      </c>
      <c r="I47" s="157">
        <v>5174</v>
      </c>
      <c r="J47" s="158">
        <f t="shared" si="11"/>
        <v>98.647081561654431</v>
      </c>
      <c r="K47" s="157">
        <v>9842</v>
      </c>
      <c r="L47" s="157">
        <v>10108</v>
      </c>
      <c r="M47" s="158">
        <f t="shared" si="12"/>
        <v>97.368421052631575</v>
      </c>
      <c r="N47" s="243">
        <f t="shared" si="17"/>
        <v>14986</v>
      </c>
      <c r="O47" s="243">
        <f t="shared" si="16"/>
        <v>15282</v>
      </c>
      <c r="P47" s="158">
        <f t="shared" si="13"/>
        <v>98.063080748593109</v>
      </c>
      <c r="Q47" s="81"/>
      <c r="R47" s="81"/>
      <c r="S47" s="81"/>
      <c r="T47" s="131"/>
      <c r="U47" s="131"/>
      <c r="V47" s="81"/>
      <c r="W47" s="131"/>
      <c r="X47" s="131"/>
    </row>
    <row r="48" spans="1:24" x14ac:dyDescent="0.2">
      <c r="A48" s="80" t="s">
        <v>97</v>
      </c>
      <c r="B48" s="157">
        <f t="shared" si="14"/>
        <v>141465</v>
      </c>
      <c r="C48" s="157">
        <f t="shared" si="15"/>
        <v>122527</v>
      </c>
      <c r="D48" s="158">
        <f t="shared" si="9"/>
        <v>115.45618516735088</v>
      </c>
      <c r="E48" s="157">
        <v>31790</v>
      </c>
      <c r="F48" s="157">
        <v>27536</v>
      </c>
      <c r="G48" s="158">
        <f t="shared" si="10"/>
        <v>115.44886693782685</v>
      </c>
      <c r="H48" s="157">
        <v>109675</v>
      </c>
      <c r="I48" s="157">
        <v>94991</v>
      </c>
      <c r="J48" s="158">
        <f t="shared" si="11"/>
        <v>115.4583065764125</v>
      </c>
      <c r="K48" s="157">
        <v>52604</v>
      </c>
      <c r="L48" s="157">
        <v>51936</v>
      </c>
      <c r="M48" s="158">
        <f t="shared" si="12"/>
        <v>101.28619839802835</v>
      </c>
      <c r="N48" s="243">
        <f t="shared" si="17"/>
        <v>194069</v>
      </c>
      <c r="O48" s="243">
        <f t="shared" si="16"/>
        <v>174463</v>
      </c>
      <c r="P48" s="158">
        <f t="shared" si="13"/>
        <v>111.23791290990066</v>
      </c>
      <c r="Q48" s="131"/>
      <c r="R48" s="131"/>
      <c r="S48" s="81"/>
      <c r="T48" s="131"/>
      <c r="U48" s="131"/>
      <c r="V48" s="81"/>
      <c r="W48" s="131"/>
      <c r="X48" s="131"/>
    </row>
    <row r="49" spans="1:29" x14ac:dyDescent="0.2">
      <c r="A49" s="80" t="s">
        <v>98</v>
      </c>
      <c r="B49" s="157">
        <f t="shared" si="14"/>
        <v>85875</v>
      </c>
      <c r="C49" s="157">
        <f t="shared" si="15"/>
        <v>82204</v>
      </c>
      <c r="D49" s="158">
        <f t="shared" si="9"/>
        <v>104.46571942971146</v>
      </c>
      <c r="E49" s="157">
        <v>47896</v>
      </c>
      <c r="F49" s="157">
        <v>44853</v>
      </c>
      <c r="G49" s="158">
        <f t="shared" si="10"/>
        <v>106.78438454506944</v>
      </c>
      <c r="H49" s="157">
        <v>37979</v>
      </c>
      <c r="I49" s="157">
        <v>37351</v>
      </c>
      <c r="J49" s="158">
        <f t="shared" si="11"/>
        <v>101.68134721961928</v>
      </c>
      <c r="K49" s="157">
        <v>71024</v>
      </c>
      <c r="L49" s="157">
        <v>68579</v>
      </c>
      <c r="M49" s="158">
        <f t="shared" si="12"/>
        <v>103.56523133903966</v>
      </c>
      <c r="N49" s="243">
        <f t="shared" si="17"/>
        <v>156899</v>
      </c>
      <c r="O49" s="243">
        <f t="shared" si="16"/>
        <v>150783</v>
      </c>
      <c r="P49" s="158">
        <f t="shared" si="13"/>
        <v>104.05616017720831</v>
      </c>
      <c r="Q49" s="131"/>
      <c r="R49" s="131"/>
      <c r="S49" s="81"/>
      <c r="T49" s="131"/>
      <c r="U49" s="131"/>
      <c r="V49" s="81"/>
      <c r="W49" s="131"/>
      <c r="X49" s="131"/>
    </row>
    <row r="50" spans="1:29" x14ac:dyDescent="0.2">
      <c r="A50" s="80" t="s">
        <v>99</v>
      </c>
      <c r="B50" s="157">
        <f t="shared" si="14"/>
        <v>125476</v>
      </c>
      <c r="C50" s="157">
        <f t="shared" si="15"/>
        <v>87130</v>
      </c>
      <c r="D50" s="158">
        <f t="shared" si="9"/>
        <v>144.01009985079767</v>
      </c>
      <c r="E50" s="157">
        <v>22056</v>
      </c>
      <c r="F50" s="157">
        <v>10926</v>
      </c>
      <c r="G50" s="158">
        <f t="shared" si="10"/>
        <v>201.86710598572213</v>
      </c>
      <c r="H50" s="157">
        <v>103420</v>
      </c>
      <c r="I50" s="157">
        <v>76204</v>
      </c>
      <c r="J50" s="158">
        <f t="shared" si="11"/>
        <v>135.71466064773503</v>
      </c>
      <c r="K50" s="157">
        <v>320238</v>
      </c>
      <c r="L50" s="157">
        <v>323819</v>
      </c>
      <c r="M50" s="158">
        <f t="shared" si="12"/>
        <v>98.894135303981543</v>
      </c>
      <c r="N50" s="243">
        <f t="shared" si="17"/>
        <v>445714</v>
      </c>
      <c r="O50" s="243">
        <f t="shared" si="16"/>
        <v>410949</v>
      </c>
      <c r="P50" s="158">
        <f t="shared" si="13"/>
        <v>108.45968721179513</v>
      </c>
      <c r="Q50" s="131"/>
      <c r="R50" s="131"/>
      <c r="S50" s="81"/>
      <c r="T50" s="131"/>
      <c r="U50" s="131"/>
      <c r="V50" s="81"/>
      <c r="W50" s="131"/>
      <c r="X50" s="131"/>
    </row>
    <row r="51" spans="1:29" s="166" customFormat="1" ht="15" x14ac:dyDescent="0.25">
      <c r="A51" s="79" t="s">
        <v>100</v>
      </c>
      <c r="B51" s="157">
        <f t="shared" si="14"/>
        <v>47938</v>
      </c>
      <c r="C51" s="157">
        <f t="shared" si="15"/>
        <v>58083</v>
      </c>
      <c r="D51" s="158">
        <f t="shared" si="9"/>
        <v>82.533615687894908</v>
      </c>
      <c r="E51" s="157">
        <v>551</v>
      </c>
      <c r="F51" s="157">
        <v>638</v>
      </c>
      <c r="G51" s="158">
        <f t="shared" si="10"/>
        <v>86.36363636363636</v>
      </c>
      <c r="H51" s="157">
        <v>47387</v>
      </c>
      <c r="I51" s="157">
        <v>57445</v>
      </c>
      <c r="J51" s="158">
        <f t="shared" si="11"/>
        <v>82.491078422839237</v>
      </c>
      <c r="K51" s="157">
        <v>20110</v>
      </c>
      <c r="L51" s="157">
        <v>18569</v>
      </c>
      <c r="M51" s="158">
        <f t="shared" si="12"/>
        <v>108.29877753244655</v>
      </c>
      <c r="N51" s="243">
        <f t="shared" si="17"/>
        <v>68048</v>
      </c>
      <c r="O51" s="243">
        <f t="shared" si="16"/>
        <v>76652</v>
      </c>
      <c r="P51" s="158">
        <f t="shared" si="13"/>
        <v>88.775243959714032</v>
      </c>
      <c r="Q51" s="131"/>
      <c r="R51" s="131"/>
      <c r="S51" s="81"/>
      <c r="T51" s="131"/>
      <c r="U51" s="131"/>
      <c r="V51" s="81"/>
      <c r="W51" s="131"/>
      <c r="X51" s="131"/>
    </row>
    <row r="52" spans="1:29" s="165" customFormat="1" x14ac:dyDescent="0.2">
      <c r="A52" s="80" t="s">
        <v>101</v>
      </c>
      <c r="B52" s="157">
        <f t="shared" si="14"/>
        <v>108017</v>
      </c>
      <c r="C52" s="157">
        <f t="shared" si="15"/>
        <v>105531</v>
      </c>
      <c r="D52" s="158">
        <f t="shared" si="9"/>
        <v>102.35570590632138</v>
      </c>
      <c r="E52" s="157">
        <v>8431</v>
      </c>
      <c r="F52" s="157">
        <v>7955</v>
      </c>
      <c r="G52" s="158">
        <f t="shared" si="10"/>
        <v>105.98365807668134</v>
      </c>
      <c r="H52" s="157">
        <v>99586</v>
      </c>
      <c r="I52" s="157">
        <v>97576</v>
      </c>
      <c r="J52" s="158">
        <f t="shared" si="11"/>
        <v>102.05993277035337</v>
      </c>
      <c r="K52" s="157">
        <v>72579</v>
      </c>
      <c r="L52" s="157">
        <v>70071</v>
      </c>
      <c r="M52" s="158">
        <f t="shared" si="12"/>
        <v>103.57922678426168</v>
      </c>
      <c r="N52" s="243">
        <f t="shared" si="17"/>
        <v>180596</v>
      </c>
      <c r="O52" s="243">
        <f t="shared" si="16"/>
        <v>175602</v>
      </c>
      <c r="P52" s="158">
        <f t="shared" si="13"/>
        <v>102.84393116251522</v>
      </c>
      <c r="Q52" s="131"/>
      <c r="R52" s="131"/>
      <c r="S52" s="81"/>
      <c r="T52" s="131"/>
      <c r="U52" s="131"/>
      <c r="V52" s="81"/>
      <c r="W52" s="131"/>
      <c r="X52" s="131"/>
    </row>
    <row r="53" spans="1:29" x14ac:dyDescent="0.2">
      <c r="A53" s="80" t="s">
        <v>102</v>
      </c>
      <c r="B53" s="157">
        <f>H53</f>
        <v>41</v>
      </c>
      <c r="C53" s="157" t="s">
        <v>202</v>
      </c>
      <c r="D53" s="158" t="s">
        <v>202</v>
      </c>
      <c r="E53" s="143" t="s">
        <v>202</v>
      </c>
      <c r="F53" s="143" t="s">
        <v>202</v>
      </c>
      <c r="G53" s="159" t="s">
        <v>202</v>
      </c>
      <c r="H53" s="157">
        <v>41</v>
      </c>
      <c r="I53" s="157" t="s">
        <v>202</v>
      </c>
      <c r="J53" s="159" t="s">
        <v>202</v>
      </c>
      <c r="K53" s="157">
        <v>118</v>
      </c>
      <c r="L53" s="157">
        <v>181</v>
      </c>
      <c r="M53" s="158">
        <f t="shared" si="12"/>
        <v>65.193370165745861</v>
      </c>
      <c r="N53" s="243">
        <f t="shared" si="17"/>
        <v>159</v>
      </c>
      <c r="O53" s="243">
        <f>L53</f>
        <v>181</v>
      </c>
      <c r="P53" s="158">
        <f t="shared" si="13"/>
        <v>87.845303867403317</v>
      </c>
      <c r="Q53" s="81"/>
      <c r="R53" s="81"/>
      <c r="S53" s="81"/>
      <c r="T53" s="81"/>
      <c r="U53" s="131"/>
      <c r="V53" s="81"/>
      <c r="W53" s="131"/>
      <c r="X53" s="131"/>
    </row>
    <row r="54" spans="1:29" x14ac:dyDescent="0.2">
      <c r="A54" s="80" t="s">
        <v>103</v>
      </c>
      <c r="B54" s="157" t="s">
        <v>202</v>
      </c>
      <c r="C54" s="157">
        <f>I54</f>
        <v>1</v>
      </c>
      <c r="D54" s="159" t="s">
        <v>202</v>
      </c>
      <c r="E54" s="143" t="s">
        <v>202</v>
      </c>
      <c r="F54" s="157" t="s">
        <v>202</v>
      </c>
      <c r="G54" s="159" t="s">
        <v>202</v>
      </c>
      <c r="H54" s="143" t="s">
        <v>202</v>
      </c>
      <c r="I54" s="157">
        <v>1</v>
      </c>
      <c r="J54" s="159" t="s">
        <v>202</v>
      </c>
      <c r="K54" s="244">
        <v>1007</v>
      </c>
      <c r="L54" s="157">
        <v>1049</v>
      </c>
      <c r="M54" s="158">
        <f t="shared" si="12"/>
        <v>95.996186844613916</v>
      </c>
      <c r="N54" s="243">
        <f>K54</f>
        <v>1007</v>
      </c>
      <c r="O54" s="243">
        <f t="shared" si="16"/>
        <v>1050</v>
      </c>
      <c r="P54" s="158">
        <f t="shared" si="13"/>
        <v>95.904761904761898</v>
      </c>
      <c r="Q54" s="81"/>
      <c r="R54" s="81"/>
      <c r="S54" s="81"/>
      <c r="T54" s="131"/>
      <c r="U54" s="131"/>
      <c r="V54" s="81"/>
      <c r="W54" s="131"/>
      <c r="X54" s="131"/>
    </row>
    <row r="55" spans="1:29" x14ac:dyDescent="0.2">
      <c r="A55" s="82" t="s">
        <v>104</v>
      </c>
      <c r="B55" s="135">
        <f t="shared" si="14"/>
        <v>5488</v>
      </c>
      <c r="C55" s="135">
        <f t="shared" si="15"/>
        <v>6617</v>
      </c>
      <c r="D55" s="162">
        <f>B55/C55*100</f>
        <v>82.937887260087649</v>
      </c>
      <c r="E55" s="135">
        <v>3075</v>
      </c>
      <c r="F55" s="135">
        <v>2955</v>
      </c>
      <c r="G55" s="162">
        <f t="shared" ref="G55" si="18">E55/F55*100</f>
        <v>104.06091370558374</v>
      </c>
      <c r="H55" s="135">
        <v>2413</v>
      </c>
      <c r="I55" s="135">
        <v>3662</v>
      </c>
      <c r="J55" s="162">
        <f t="shared" ref="J55" si="19">H55/I55*100</f>
        <v>65.892954669579467</v>
      </c>
      <c r="K55" s="245">
        <v>24269</v>
      </c>
      <c r="L55" s="135">
        <v>24011</v>
      </c>
      <c r="M55" s="162">
        <f t="shared" si="12"/>
        <v>101.07450751738787</v>
      </c>
      <c r="N55" s="240">
        <f t="shared" si="17"/>
        <v>29757</v>
      </c>
      <c r="O55" s="240">
        <f t="shared" si="16"/>
        <v>30628</v>
      </c>
      <c r="P55" s="162">
        <f t="shared" si="13"/>
        <v>97.156196943972844</v>
      </c>
      <c r="Q55" s="131"/>
      <c r="R55" s="131"/>
      <c r="S55" s="81"/>
      <c r="T55" s="131"/>
      <c r="U55" s="131"/>
      <c r="V55" s="81"/>
      <c r="W55" s="131"/>
      <c r="X55" s="131"/>
    </row>
    <row r="56" spans="1:29" x14ac:dyDescent="0.2">
      <c r="A56" s="167"/>
      <c r="B56" s="168"/>
      <c r="C56" s="168"/>
      <c r="D56" s="169"/>
      <c r="E56" s="170"/>
      <c r="F56" s="160"/>
      <c r="G56" s="169"/>
      <c r="H56" s="170"/>
      <c r="I56" s="160"/>
      <c r="J56" s="169"/>
      <c r="K56" s="170"/>
      <c r="L56" s="160"/>
      <c r="M56" s="169"/>
      <c r="O56" s="171"/>
      <c r="P56" s="172"/>
      <c r="Q56" s="171"/>
      <c r="R56" s="171"/>
      <c r="S56" s="172"/>
      <c r="T56" s="171"/>
      <c r="U56" s="171"/>
      <c r="V56" s="172"/>
      <c r="W56" s="171"/>
      <c r="X56" s="171"/>
    </row>
    <row r="57" spans="1:29" s="85" customFormat="1" x14ac:dyDescent="0.2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</row>
    <row r="58" spans="1:29" ht="32.25" customHeight="1" x14ac:dyDescent="0.2">
      <c r="A58" s="395" t="s">
        <v>232</v>
      </c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5"/>
      <c r="N58" s="395"/>
      <c r="O58" s="395"/>
      <c r="P58" s="395"/>
      <c r="Q58" s="395"/>
      <c r="R58" s="395"/>
      <c r="S58" s="395"/>
    </row>
    <row r="59" spans="1:29" x14ac:dyDescent="0.2">
      <c r="A59" s="174"/>
      <c r="B59" s="91"/>
      <c r="C59" s="91"/>
      <c r="D59" s="91"/>
      <c r="E59" s="175"/>
      <c r="F59" s="175"/>
      <c r="G59" s="91"/>
      <c r="H59" s="175"/>
      <c r="I59" s="175"/>
      <c r="J59" s="91"/>
      <c r="K59" s="175"/>
      <c r="L59" s="175"/>
      <c r="M59" s="91"/>
      <c r="N59" s="91"/>
      <c r="O59" s="91"/>
      <c r="P59" s="85"/>
      <c r="Q59" s="175"/>
      <c r="R59" s="175"/>
      <c r="AB59" s="176" t="s">
        <v>141</v>
      </c>
    </row>
    <row r="60" spans="1:29" ht="14.25" customHeight="1" x14ac:dyDescent="0.2">
      <c r="A60" s="396"/>
      <c r="B60" s="399" t="s">
        <v>197</v>
      </c>
      <c r="C60" s="400"/>
      <c r="D60" s="400"/>
      <c r="E60" s="400"/>
      <c r="F60" s="400"/>
      <c r="G60" s="400"/>
      <c r="H60" s="400"/>
      <c r="I60" s="400"/>
      <c r="J60" s="401"/>
      <c r="K60" s="387" t="s">
        <v>79</v>
      </c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</row>
    <row r="61" spans="1:29" ht="14.25" customHeight="1" x14ac:dyDescent="0.2">
      <c r="A61" s="397"/>
      <c r="B61" s="402"/>
      <c r="C61" s="403"/>
      <c r="D61" s="403"/>
      <c r="E61" s="403"/>
      <c r="F61" s="403"/>
      <c r="G61" s="403"/>
      <c r="H61" s="403"/>
      <c r="I61" s="403"/>
      <c r="J61" s="404"/>
      <c r="K61" s="387" t="s">
        <v>78</v>
      </c>
      <c r="L61" s="388"/>
      <c r="M61" s="388"/>
      <c r="N61" s="388"/>
      <c r="O61" s="388"/>
      <c r="P61" s="388"/>
      <c r="Q61" s="388"/>
      <c r="R61" s="388"/>
      <c r="S61" s="388"/>
      <c r="T61" s="387" t="s">
        <v>77</v>
      </c>
      <c r="U61" s="388"/>
      <c r="V61" s="388"/>
      <c r="W61" s="388"/>
      <c r="X61" s="388"/>
      <c r="Y61" s="388"/>
      <c r="Z61" s="388"/>
      <c r="AA61" s="388"/>
      <c r="AB61" s="388"/>
    </row>
    <row r="62" spans="1:29" ht="24.75" customHeight="1" x14ac:dyDescent="0.2">
      <c r="A62" s="397"/>
      <c r="B62" s="387" t="s">
        <v>142</v>
      </c>
      <c r="C62" s="389"/>
      <c r="D62" s="390" t="s">
        <v>143</v>
      </c>
      <c r="E62" s="387" t="s">
        <v>144</v>
      </c>
      <c r="F62" s="392"/>
      <c r="G62" s="390" t="s">
        <v>145</v>
      </c>
      <c r="H62" s="359" t="s">
        <v>146</v>
      </c>
      <c r="I62" s="359"/>
      <c r="J62" s="359" t="s">
        <v>147</v>
      </c>
      <c r="K62" s="387" t="s">
        <v>142</v>
      </c>
      <c r="L62" s="389"/>
      <c r="M62" s="390" t="s">
        <v>143</v>
      </c>
      <c r="N62" s="387" t="s">
        <v>144</v>
      </c>
      <c r="O62" s="392"/>
      <c r="P62" s="390" t="s">
        <v>145</v>
      </c>
      <c r="Q62" s="359" t="s">
        <v>146</v>
      </c>
      <c r="R62" s="359"/>
      <c r="S62" s="359" t="s">
        <v>147</v>
      </c>
      <c r="T62" s="387" t="s">
        <v>142</v>
      </c>
      <c r="U62" s="389"/>
      <c r="V62" s="390" t="s">
        <v>143</v>
      </c>
      <c r="W62" s="387" t="s">
        <v>144</v>
      </c>
      <c r="X62" s="392"/>
      <c r="Y62" s="390" t="s">
        <v>145</v>
      </c>
      <c r="Z62" s="359" t="s">
        <v>146</v>
      </c>
      <c r="AA62" s="359"/>
      <c r="AB62" s="387" t="s">
        <v>147</v>
      </c>
      <c r="AC62" s="154"/>
    </row>
    <row r="63" spans="1:29" ht="41.25" customHeight="1" x14ac:dyDescent="0.2">
      <c r="A63" s="398"/>
      <c r="B63" s="92" t="s">
        <v>148</v>
      </c>
      <c r="C63" s="92" t="s">
        <v>149</v>
      </c>
      <c r="D63" s="391"/>
      <c r="E63" s="92" t="s">
        <v>148</v>
      </c>
      <c r="F63" s="92" t="s">
        <v>149</v>
      </c>
      <c r="G63" s="391"/>
      <c r="H63" s="92" t="s">
        <v>148</v>
      </c>
      <c r="I63" s="92" t="s">
        <v>149</v>
      </c>
      <c r="J63" s="359"/>
      <c r="K63" s="92" t="s">
        <v>148</v>
      </c>
      <c r="L63" s="92" t="s">
        <v>149</v>
      </c>
      <c r="M63" s="391"/>
      <c r="N63" s="92" t="s">
        <v>148</v>
      </c>
      <c r="O63" s="92" t="s">
        <v>149</v>
      </c>
      <c r="P63" s="391"/>
      <c r="Q63" s="92" t="s">
        <v>148</v>
      </c>
      <c r="R63" s="92" t="s">
        <v>149</v>
      </c>
      <c r="S63" s="359"/>
      <c r="T63" s="92" t="s">
        <v>148</v>
      </c>
      <c r="U63" s="92" t="s">
        <v>149</v>
      </c>
      <c r="V63" s="391"/>
      <c r="W63" s="92" t="s">
        <v>148</v>
      </c>
      <c r="X63" s="92" t="s">
        <v>149</v>
      </c>
      <c r="Y63" s="391"/>
      <c r="Z63" s="92" t="s">
        <v>148</v>
      </c>
      <c r="AA63" s="92" t="s">
        <v>149</v>
      </c>
      <c r="AB63" s="387"/>
      <c r="AC63" s="154"/>
    </row>
    <row r="64" spans="1:29" x14ac:dyDescent="0.2">
      <c r="A64" s="177" t="s">
        <v>150</v>
      </c>
      <c r="B64" s="128">
        <v>1496342</v>
      </c>
      <c r="C64" s="128">
        <v>794621</v>
      </c>
      <c r="D64" s="130">
        <v>39.299999999999997</v>
      </c>
      <c r="E64" s="128">
        <v>1322333</v>
      </c>
      <c r="F64" s="128">
        <v>656555</v>
      </c>
      <c r="G64" s="130">
        <v>34.700000000000003</v>
      </c>
      <c r="H64" s="128">
        <v>986788</v>
      </c>
      <c r="I64" s="128">
        <v>581170</v>
      </c>
      <c r="J64" s="130">
        <v>25.9</v>
      </c>
      <c r="K64" s="128">
        <v>282435</v>
      </c>
      <c r="L64" s="128">
        <v>124760</v>
      </c>
      <c r="M64" s="130">
        <v>32.799999999999997</v>
      </c>
      <c r="N64" s="128">
        <v>419626</v>
      </c>
      <c r="O64" s="128">
        <v>158376</v>
      </c>
      <c r="P64" s="130">
        <v>48.8</v>
      </c>
      <c r="Q64" s="128">
        <v>158070</v>
      </c>
      <c r="R64" s="128">
        <v>69405</v>
      </c>
      <c r="S64" s="130">
        <v>18.399999999999999</v>
      </c>
      <c r="T64" s="128">
        <v>1213907</v>
      </c>
      <c r="U64" s="128">
        <v>669861</v>
      </c>
      <c r="V64" s="130">
        <v>41.2</v>
      </c>
      <c r="W64" s="128">
        <v>902707</v>
      </c>
      <c r="X64" s="128">
        <v>498179</v>
      </c>
      <c r="Y64" s="130">
        <v>30.6</v>
      </c>
      <c r="Z64" s="128">
        <v>828718</v>
      </c>
      <c r="AA64" s="128">
        <v>511765</v>
      </c>
      <c r="AB64" s="130">
        <v>28.1</v>
      </c>
    </row>
    <row r="65" spans="1:28" x14ac:dyDescent="0.2">
      <c r="A65" s="91" t="s">
        <v>85</v>
      </c>
      <c r="B65" s="128">
        <v>7304</v>
      </c>
      <c r="C65" s="128">
        <v>4112</v>
      </c>
      <c r="D65" s="130">
        <v>2.9</v>
      </c>
      <c r="E65" s="128">
        <v>93187</v>
      </c>
      <c r="F65" s="128">
        <v>74976</v>
      </c>
      <c r="G65" s="130">
        <v>36.4</v>
      </c>
      <c r="H65" s="128">
        <v>155378</v>
      </c>
      <c r="I65" s="128">
        <v>122970</v>
      </c>
      <c r="J65" s="130">
        <v>60.7</v>
      </c>
      <c r="K65" s="128">
        <v>3230</v>
      </c>
      <c r="L65" s="128">
        <v>1613</v>
      </c>
      <c r="M65" s="130">
        <v>10.6</v>
      </c>
      <c r="N65" s="128">
        <v>13298</v>
      </c>
      <c r="O65" s="128">
        <v>6280</v>
      </c>
      <c r="P65" s="130">
        <v>43.7</v>
      </c>
      <c r="Q65" s="128">
        <v>13924</v>
      </c>
      <c r="R65" s="128">
        <v>6911</v>
      </c>
      <c r="S65" s="130">
        <v>45.7</v>
      </c>
      <c r="T65" s="128">
        <v>4074</v>
      </c>
      <c r="U65" s="128">
        <v>2499</v>
      </c>
      <c r="V65" s="130">
        <v>1.8</v>
      </c>
      <c r="W65" s="128">
        <v>79889</v>
      </c>
      <c r="X65" s="128">
        <v>68696</v>
      </c>
      <c r="Y65" s="130">
        <v>35.4</v>
      </c>
      <c r="Z65" s="128">
        <v>141454</v>
      </c>
      <c r="AA65" s="128">
        <v>116059</v>
      </c>
      <c r="AB65" s="130">
        <v>62.8</v>
      </c>
    </row>
    <row r="66" spans="1:28" x14ac:dyDescent="0.2">
      <c r="A66" s="167" t="s">
        <v>151</v>
      </c>
      <c r="B66" s="128">
        <v>76511</v>
      </c>
      <c r="C66" s="128">
        <v>40966</v>
      </c>
      <c r="D66" s="130">
        <v>36.200000000000003</v>
      </c>
      <c r="E66" s="128">
        <v>129370</v>
      </c>
      <c r="F66" s="128">
        <v>54446</v>
      </c>
      <c r="G66" s="130">
        <v>61.1</v>
      </c>
      <c r="H66" s="128">
        <v>5687</v>
      </c>
      <c r="I66" s="128">
        <v>2677</v>
      </c>
      <c r="J66" s="130">
        <v>2.7</v>
      </c>
      <c r="K66" s="128">
        <v>39449</v>
      </c>
      <c r="L66" s="128">
        <v>16564</v>
      </c>
      <c r="M66" s="130">
        <v>30.7</v>
      </c>
      <c r="N66" s="128">
        <v>84982</v>
      </c>
      <c r="O66" s="128">
        <v>29005</v>
      </c>
      <c r="P66" s="130">
        <v>66.2</v>
      </c>
      <c r="Q66" s="128">
        <v>3906</v>
      </c>
      <c r="R66" s="128">
        <v>1554</v>
      </c>
      <c r="S66" s="130">
        <v>3</v>
      </c>
      <c r="T66" s="128">
        <v>37062</v>
      </c>
      <c r="U66" s="128">
        <v>24402</v>
      </c>
      <c r="V66" s="130">
        <v>44.5</v>
      </c>
      <c r="W66" s="128">
        <v>44388</v>
      </c>
      <c r="X66" s="128">
        <v>25441</v>
      </c>
      <c r="Y66" s="130">
        <v>53.3</v>
      </c>
      <c r="Z66" s="128">
        <v>1781</v>
      </c>
      <c r="AA66" s="128">
        <v>1123</v>
      </c>
      <c r="AB66" s="130">
        <v>2.1</v>
      </c>
    </row>
    <row r="67" spans="1:28" x14ac:dyDescent="0.2">
      <c r="A67" s="167" t="s">
        <v>152</v>
      </c>
      <c r="B67" s="128">
        <v>118178</v>
      </c>
      <c r="C67" s="128">
        <v>68674</v>
      </c>
      <c r="D67" s="130">
        <v>35.9</v>
      </c>
      <c r="E67" s="128">
        <v>21782</v>
      </c>
      <c r="F67" s="128">
        <v>11062</v>
      </c>
      <c r="G67" s="130">
        <v>6.6</v>
      </c>
      <c r="H67" s="128">
        <v>189310</v>
      </c>
      <c r="I67" s="128">
        <v>107994</v>
      </c>
      <c r="J67" s="130">
        <v>57.5</v>
      </c>
      <c r="K67" s="128">
        <v>8971</v>
      </c>
      <c r="L67" s="128">
        <v>4220</v>
      </c>
      <c r="M67" s="130">
        <v>15.2</v>
      </c>
      <c r="N67" s="128">
        <v>18837</v>
      </c>
      <c r="O67" s="128">
        <v>9371</v>
      </c>
      <c r="P67" s="130">
        <v>32</v>
      </c>
      <c r="Q67" s="128">
        <v>31034</v>
      </c>
      <c r="R67" s="128">
        <v>14633</v>
      </c>
      <c r="S67" s="130">
        <v>52.7</v>
      </c>
      <c r="T67" s="128">
        <v>109207</v>
      </c>
      <c r="U67" s="128">
        <v>64454</v>
      </c>
      <c r="V67" s="130">
        <v>40.4</v>
      </c>
      <c r="W67" s="128">
        <v>2945</v>
      </c>
      <c r="X67" s="128">
        <v>1691</v>
      </c>
      <c r="Y67" s="130">
        <v>1.1000000000000001</v>
      </c>
      <c r="Z67" s="128">
        <v>158276</v>
      </c>
      <c r="AA67" s="128">
        <v>93361</v>
      </c>
      <c r="AB67" s="130">
        <v>58.5</v>
      </c>
    </row>
    <row r="68" spans="1:28" x14ac:dyDescent="0.2">
      <c r="A68" s="167" t="s">
        <v>153</v>
      </c>
      <c r="B68" s="128">
        <v>129886</v>
      </c>
      <c r="C68" s="128">
        <v>67495</v>
      </c>
      <c r="D68" s="130">
        <v>45.1</v>
      </c>
      <c r="E68" s="128">
        <v>64185</v>
      </c>
      <c r="F68" s="128">
        <v>33580</v>
      </c>
      <c r="G68" s="130">
        <v>22.3</v>
      </c>
      <c r="H68" s="128">
        <v>93783</v>
      </c>
      <c r="I68" s="128">
        <v>53511</v>
      </c>
      <c r="J68" s="130">
        <v>32.6</v>
      </c>
      <c r="K68" s="128">
        <v>19401</v>
      </c>
      <c r="L68" s="128">
        <v>9024</v>
      </c>
      <c r="M68" s="130">
        <v>31.8</v>
      </c>
      <c r="N68" s="128">
        <v>37389</v>
      </c>
      <c r="O68" s="128">
        <v>16717</v>
      </c>
      <c r="P68" s="130">
        <v>61.2</v>
      </c>
      <c r="Q68" s="128">
        <v>4301</v>
      </c>
      <c r="R68" s="128">
        <v>2154</v>
      </c>
      <c r="S68" s="130">
        <v>7</v>
      </c>
      <c r="T68" s="128">
        <v>110485</v>
      </c>
      <c r="U68" s="128">
        <v>58471</v>
      </c>
      <c r="V68" s="130">
        <v>48.7</v>
      </c>
      <c r="W68" s="128">
        <v>26796</v>
      </c>
      <c r="X68" s="128">
        <v>16863</v>
      </c>
      <c r="Y68" s="130">
        <v>11.8</v>
      </c>
      <c r="Z68" s="128">
        <v>89482</v>
      </c>
      <c r="AA68" s="128">
        <v>51357</v>
      </c>
      <c r="AB68" s="130">
        <v>39.5</v>
      </c>
    </row>
    <row r="69" spans="1:28" x14ac:dyDescent="0.2">
      <c r="A69" s="167" t="s">
        <v>154</v>
      </c>
      <c r="B69" s="128">
        <v>771</v>
      </c>
      <c r="C69" s="128">
        <v>554</v>
      </c>
      <c r="D69" s="130">
        <v>1</v>
      </c>
      <c r="E69" s="128">
        <v>212</v>
      </c>
      <c r="F69" s="128">
        <v>71</v>
      </c>
      <c r="G69" s="130">
        <v>0.3</v>
      </c>
      <c r="H69" s="128">
        <v>77237</v>
      </c>
      <c r="I69" s="128">
        <v>40192</v>
      </c>
      <c r="J69" s="130">
        <v>98.7</v>
      </c>
      <c r="K69" s="128">
        <v>771</v>
      </c>
      <c r="L69" s="128">
        <v>554</v>
      </c>
      <c r="M69" s="130">
        <v>33.1</v>
      </c>
      <c r="N69" s="128">
        <v>212</v>
      </c>
      <c r="O69" s="128">
        <v>71</v>
      </c>
      <c r="P69" s="130">
        <v>9.1</v>
      </c>
      <c r="Q69" s="128">
        <v>1349</v>
      </c>
      <c r="R69" s="128">
        <v>668</v>
      </c>
      <c r="S69" s="130">
        <v>57.8</v>
      </c>
      <c r="T69" s="285" t="s">
        <v>202</v>
      </c>
      <c r="U69" s="285" t="s">
        <v>202</v>
      </c>
      <c r="V69" s="285" t="s">
        <v>202</v>
      </c>
      <c r="W69" s="285" t="s">
        <v>202</v>
      </c>
      <c r="X69" s="285" t="s">
        <v>202</v>
      </c>
      <c r="Y69" s="285" t="s">
        <v>202</v>
      </c>
      <c r="Z69" s="128">
        <v>75888</v>
      </c>
      <c r="AA69" s="128">
        <v>39524</v>
      </c>
      <c r="AB69" s="130">
        <v>100</v>
      </c>
    </row>
    <row r="70" spans="1:28" x14ac:dyDescent="0.2">
      <c r="A70" s="167" t="s">
        <v>155</v>
      </c>
      <c r="B70" s="128">
        <v>6214</v>
      </c>
      <c r="C70" s="128">
        <v>3450</v>
      </c>
      <c r="D70" s="130">
        <v>1</v>
      </c>
      <c r="E70" s="128">
        <v>530606</v>
      </c>
      <c r="F70" s="128">
        <v>244382</v>
      </c>
      <c r="G70" s="130">
        <v>81.7</v>
      </c>
      <c r="H70" s="128">
        <v>112946</v>
      </c>
      <c r="I70" s="128">
        <v>60951</v>
      </c>
      <c r="J70" s="130">
        <v>17.399999999999999</v>
      </c>
      <c r="K70" s="128">
        <v>2625</v>
      </c>
      <c r="L70" s="128">
        <v>1246</v>
      </c>
      <c r="M70" s="130">
        <v>3.1</v>
      </c>
      <c r="N70" s="128">
        <v>32696</v>
      </c>
      <c r="O70" s="128">
        <v>12880</v>
      </c>
      <c r="P70" s="130">
        <v>38.700000000000003</v>
      </c>
      <c r="Q70" s="128">
        <v>49121</v>
      </c>
      <c r="R70" s="128">
        <v>26734</v>
      </c>
      <c r="S70" s="130">
        <v>58.2</v>
      </c>
      <c r="T70" s="128">
        <v>3589</v>
      </c>
      <c r="U70" s="128">
        <v>2204</v>
      </c>
      <c r="V70" s="130">
        <v>0.6</v>
      </c>
      <c r="W70" s="128">
        <v>497910</v>
      </c>
      <c r="X70" s="128">
        <v>231502</v>
      </c>
      <c r="Y70" s="130">
        <v>88.1</v>
      </c>
      <c r="Z70" s="128">
        <v>63825</v>
      </c>
      <c r="AA70" s="128">
        <v>34217</v>
      </c>
      <c r="AB70" s="130">
        <v>11.3</v>
      </c>
    </row>
    <row r="71" spans="1:28" x14ac:dyDescent="0.2">
      <c r="A71" s="167" t="s">
        <v>156</v>
      </c>
      <c r="B71" s="128">
        <v>119144</v>
      </c>
      <c r="C71" s="128">
        <v>48581</v>
      </c>
      <c r="D71" s="130">
        <v>64.8</v>
      </c>
      <c r="E71" s="128">
        <v>44202</v>
      </c>
      <c r="F71" s="128">
        <v>25440</v>
      </c>
      <c r="G71" s="130">
        <v>24</v>
      </c>
      <c r="H71" s="128">
        <v>20468</v>
      </c>
      <c r="I71" s="128">
        <v>5665</v>
      </c>
      <c r="J71" s="130">
        <v>11.1</v>
      </c>
      <c r="K71" s="128">
        <v>6045</v>
      </c>
      <c r="L71" s="128">
        <v>2230</v>
      </c>
      <c r="M71" s="130">
        <v>22.7</v>
      </c>
      <c r="N71" s="128">
        <v>16206</v>
      </c>
      <c r="O71" s="128">
        <v>7888</v>
      </c>
      <c r="P71" s="130">
        <v>60.9</v>
      </c>
      <c r="Q71" s="128">
        <v>4366</v>
      </c>
      <c r="R71" s="285" t="s">
        <v>202</v>
      </c>
      <c r="S71" s="130">
        <v>16.399999999999999</v>
      </c>
      <c r="T71" s="128">
        <v>113099</v>
      </c>
      <c r="U71" s="128">
        <v>46351</v>
      </c>
      <c r="V71" s="130">
        <v>71.900000000000006</v>
      </c>
      <c r="W71" s="128">
        <v>27996</v>
      </c>
      <c r="X71" s="128">
        <v>17552</v>
      </c>
      <c r="Y71" s="130">
        <v>17.8</v>
      </c>
      <c r="Z71" s="128">
        <v>16102</v>
      </c>
      <c r="AA71" s="128">
        <v>5665</v>
      </c>
      <c r="AB71" s="130">
        <v>10.199999999999999</v>
      </c>
    </row>
    <row r="72" spans="1:28" x14ac:dyDescent="0.2">
      <c r="A72" s="80" t="s">
        <v>92</v>
      </c>
      <c r="B72" s="128">
        <v>71557</v>
      </c>
      <c r="C72" s="128">
        <v>33864</v>
      </c>
      <c r="D72" s="130">
        <v>33.799999999999997</v>
      </c>
      <c r="E72" s="128">
        <v>97659</v>
      </c>
      <c r="F72" s="128">
        <v>58750</v>
      </c>
      <c r="G72" s="130">
        <v>46.1</v>
      </c>
      <c r="H72" s="128">
        <v>42593</v>
      </c>
      <c r="I72" s="128">
        <v>26405</v>
      </c>
      <c r="J72" s="130">
        <v>20.100000000000001</v>
      </c>
      <c r="K72" s="128">
        <v>8340</v>
      </c>
      <c r="L72" s="128">
        <v>3693</v>
      </c>
      <c r="M72" s="130">
        <v>26.6</v>
      </c>
      <c r="N72" s="128">
        <v>21280</v>
      </c>
      <c r="O72" s="128">
        <v>8233</v>
      </c>
      <c r="P72" s="130">
        <v>67.900000000000006</v>
      </c>
      <c r="Q72" s="128">
        <v>1702</v>
      </c>
      <c r="R72" s="128">
        <v>795</v>
      </c>
      <c r="S72" s="130">
        <v>5.4</v>
      </c>
      <c r="T72" s="128">
        <v>63217</v>
      </c>
      <c r="U72" s="128">
        <v>30171</v>
      </c>
      <c r="V72" s="130">
        <v>35</v>
      </c>
      <c r="W72" s="128">
        <v>76379</v>
      </c>
      <c r="X72" s="128">
        <v>50517</v>
      </c>
      <c r="Y72" s="130">
        <v>42.3</v>
      </c>
      <c r="Z72" s="128">
        <v>40891</v>
      </c>
      <c r="AA72" s="128">
        <v>25610</v>
      </c>
      <c r="AB72" s="130">
        <v>22.7</v>
      </c>
    </row>
    <row r="73" spans="1:28" x14ac:dyDescent="0.2">
      <c r="A73" s="167" t="s">
        <v>157</v>
      </c>
      <c r="B73" s="128">
        <v>154653</v>
      </c>
      <c r="C73" s="128">
        <v>83168</v>
      </c>
      <c r="D73" s="130">
        <v>61.4</v>
      </c>
      <c r="E73" s="128">
        <v>26247</v>
      </c>
      <c r="F73" s="128">
        <v>12235</v>
      </c>
      <c r="G73" s="130">
        <v>10.4</v>
      </c>
      <c r="H73" s="128">
        <v>70935</v>
      </c>
      <c r="I73" s="128">
        <v>36657</v>
      </c>
      <c r="J73" s="130">
        <v>28.2</v>
      </c>
      <c r="K73" s="128">
        <v>7382</v>
      </c>
      <c r="L73" s="128">
        <v>3775</v>
      </c>
      <c r="M73" s="130">
        <v>27.7</v>
      </c>
      <c r="N73" s="128">
        <v>17057</v>
      </c>
      <c r="O73" s="128">
        <v>7139</v>
      </c>
      <c r="P73" s="130">
        <v>64</v>
      </c>
      <c r="Q73" s="128">
        <v>2225</v>
      </c>
      <c r="R73" s="128">
        <v>1129</v>
      </c>
      <c r="S73" s="130">
        <v>8.3000000000000007</v>
      </c>
      <c r="T73" s="128">
        <v>147271</v>
      </c>
      <c r="U73" s="128">
        <v>79393</v>
      </c>
      <c r="V73" s="130">
        <v>65.400000000000006</v>
      </c>
      <c r="W73" s="128">
        <v>9190</v>
      </c>
      <c r="X73" s="128">
        <v>5096</v>
      </c>
      <c r="Y73" s="130">
        <v>4.0999999999999996</v>
      </c>
      <c r="Z73" s="128">
        <v>68710</v>
      </c>
      <c r="AA73" s="128">
        <v>35528</v>
      </c>
      <c r="AB73" s="130">
        <v>30.5</v>
      </c>
    </row>
    <row r="74" spans="1:28" x14ac:dyDescent="0.2">
      <c r="A74" s="167" t="s">
        <v>158</v>
      </c>
      <c r="B74" s="128">
        <v>121953</v>
      </c>
      <c r="C74" s="128">
        <v>63884</v>
      </c>
      <c r="D74" s="130">
        <v>51.3</v>
      </c>
      <c r="E74" s="128">
        <v>105567</v>
      </c>
      <c r="F74" s="128">
        <v>44020</v>
      </c>
      <c r="G74" s="130">
        <v>44.4</v>
      </c>
      <c r="H74" s="128">
        <v>10356</v>
      </c>
      <c r="I74" s="128">
        <v>3317</v>
      </c>
      <c r="J74" s="130">
        <v>4.4000000000000004</v>
      </c>
      <c r="K74" s="128">
        <v>35985</v>
      </c>
      <c r="L74" s="128">
        <v>12084</v>
      </c>
      <c r="M74" s="130">
        <v>29.5</v>
      </c>
      <c r="N74" s="128">
        <v>78378</v>
      </c>
      <c r="O74" s="128">
        <v>27760</v>
      </c>
      <c r="P74" s="130">
        <v>64.3</v>
      </c>
      <c r="Q74" s="128">
        <v>7516</v>
      </c>
      <c r="R74" s="128">
        <v>1848</v>
      </c>
      <c r="S74" s="130">
        <v>6.2</v>
      </c>
      <c r="T74" s="128">
        <v>85968</v>
      </c>
      <c r="U74" s="128">
        <v>51800</v>
      </c>
      <c r="V74" s="130">
        <v>74.099999999999994</v>
      </c>
      <c r="W74" s="128">
        <v>27189</v>
      </c>
      <c r="X74" s="128">
        <v>16260</v>
      </c>
      <c r="Y74" s="130">
        <v>23.4</v>
      </c>
      <c r="Z74" s="128">
        <v>2840</v>
      </c>
      <c r="AA74" s="128">
        <v>1469</v>
      </c>
      <c r="AB74" s="130">
        <v>2.4</v>
      </c>
    </row>
    <row r="75" spans="1:28" x14ac:dyDescent="0.2">
      <c r="A75" s="167" t="s">
        <v>159</v>
      </c>
      <c r="B75" s="128">
        <v>115248</v>
      </c>
      <c r="C75" s="128">
        <v>68673</v>
      </c>
      <c r="D75" s="130">
        <v>87.9</v>
      </c>
      <c r="E75" s="128">
        <v>14281</v>
      </c>
      <c r="F75" s="128">
        <v>8923</v>
      </c>
      <c r="G75" s="130">
        <v>10.9</v>
      </c>
      <c r="H75" s="128">
        <v>1512</v>
      </c>
      <c r="I75" s="128">
        <v>1257</v>
      </c>
      <c r="J75" s="130">
        <v>1.2</v>
      </c>
      <c r="K75" s="128">
        <v>5400</v>
      </c>
      <c r="L75" s="128">
        <v>1812</v>
      </c>
      <c r="M75" s="130">
        <v>79.2</v>
      </c>
      <c r="N75" s="128">
        <v>1421</v>
      </c>
      <c r="O75" s="128">
        <v>117</v>
      </c>
      <c r="P75" s="130">
        <v>20.8</v>
      </c>
      <c r="Q75" s="285" t="s">
        <v>202</v>
      </c>
      <c r="R75" s="285" t="s">
        <v>202</v>
      </c>
      <c r="S75" s="285" t="s">
        <v>202</v>
      </c>
      <c r="T75" s="128">
        <v>109848</v>
      </c>
      <c r="U75" s="128">
        <v>66861</v>
      </c>
      <c r="V75" s="130">
        <v>88.4</v>
      </c>
      <c r="W75" s="128">
        <v>12860</v>
      </c>
      <c r="X75" s="128">
        <v>8806</v>
      </c>
      <c r="Y75" s="130">
        <v>10.4</v>
      </c>
      <c r="Z75" s="128">
        <v>1512</v>
      </c>
      <c r="AA75" s="128">
        <v>1257</v>
      </c>
      <c r="AB75" s="130">
        <v>1.2</v>
      </c>
    </row>
    <row r="76" spans="1:28" x14ac:dyDescent="0.2">
      <c r="A76" s="167" t="s">
        <v>160</v>
      </c>
      <c r="B76" s="285" t="s">
        <v>202</v>
      </c>
      <c r="C76" s="285" t="s">
        <v>202</v>
      </c>
      <c r="D76" s="285" t="s">
        <v>202</v>
      </c>
      <c r="E76" s="128">
        <v>7806</v>
      </c>
      <c r="F76" s="128">
        <v>5144</v>
      </c>
      <c r="G76" s="130">
        <v>100</v>
      </c>
      <c r="H76" s="285" t="s">
        <v>202</v>
      </c>
      <c r="I76" s="285" t="s">
        <v>202</v>
      </c>
      <c r="J76" s="285" t="s">
        <v>202</v>
      </c>
      <c r="K76" s="285" t="s">
        <v>202</v>
      </c>
      <c r="L76" s="285" t="s">
        <v>202</v>
      </c>
      <c r="M76" s="285" t="s">
        <v>202</v>
      </c>
      <c r="N76" s="128">
        <v>144</v>
      </c>
      <c r="O76" s="128">
        <v>40</v>
      </c>
      <c r="P76" s="130">
        <v>100</v>
      </c>
      <c r="Q76" s="285" t="s">
        <v>202</v>
      </c>
      <c r="R76" s="285" t="s">
        <v>202</v>
      </c>
      <c r="S76" s="285" t="s">
        <v>202</v>
      </c>
      <c r="T76" s="285" t="s">
        <v>202</v>
      </c>
      <c r="U76" s="285" t="s">
        <v>202</v>
      </c>
      <c r="V76" s="285" t="s">
        <v>202</v>
      </c>
      <c r="W76" s="128">
        <v>7662</v>
      </c>
      <c r="X76" s="128">
        <v>5104</v>
      </c>
      <c r="Y76" s="130">
        <v>100</v>
      </c>
      <c r="Z76" s="285" t="s">
        <v>202</v>
      </c>
      <c r="AA76" s="285" t="s">
        <v>202</v>
      </c>
      <c r="AB76" s="285" t="s">
        <v>202</v>
      </c>
    </row>
    <row r="77" spans="1:28" x14ac:dyDescent="0.2">
      <c r="A77" s="167" t="s">
        <v>161</v>
      </c>
      <c r="B77" s="128">
        <v>159230</v>
      </c>
      <c r="C77" s="128">
        <v>85396</v>
      </c>
      <c r="D77" s="130">
        <v>61.4</v>
      </c>
      <c r="E77" s="128">
        <v>51005</v>
      </c>
      <c r="F77" s="128">
        <v>22896</v>
      </c>
      <c r="G77" s="130">
        <v>19.7</v>
      </c>
      <c r="H77" s="128">
        <v>49220</v>
      </c>
      <c r="I77" s="128">
        <v>33173</v>
      </c>
      <c r="J77" s="130">
        <v>19</v>
      </c>
      <c r="K77" s="128">
        <v>36523</v>
      </c>
      <c r="L77" s="128">
        <v>16443</v>
      </c>
      <c r="M77" s="130">
        <v>53.3</v>
      </c>
      <c r="N77" s="128">
        <v>25231</v>
      </c>
      <c r="O77" s="128">
        <v>11354</v>
      </c>
      <c r="P77" s="130">
        <v>36.799999999999997</v>
      </c>
      <c r="Q77" s="128">
        <v>6717</v>
      </c>
      <c r="R77" s="128">
        <v>3993</v>
      </c>
      <c r="S77" s="130">
        <v>9.8000000000000007</v>
      </c>
      <c r="T77" s="128">
        <v>122707</v>
      </c>
      <c r="U77" s="128">
        <v>68953</v>
      </c>
      <c r="V77" s="130">
        <v>64.2</v>
      </c>
      <c r="W77" s="128">
        <v>25774</v>
      </c>
      <c r="X77" s="128">
        <v>11542</v>
      </c>
      <c r="Y77" s="130">
        <v>13.5</v>
      </c>
      <c r="Z77" s="128">
        <v>42503</v>
      </c>
      <c r="AA77" s="128">
        <v>29180</v>
      </c>
      <c r="AB77" s="130">
        <v>22.3</v>
      </c>
    </row>
    <row r="78" spans="1:28" x14ac:dyDescent="0.2">
      <c r="A78" s="167" t="s">
        <v>162</v>
      </c>
      <c r="B78" s="128">
        <v>111560</v>
      </c>
      <c r="C78" s="128">
        <v>57148</v>
      </c>
      <c r="D78" s="130">
        <v>59.4</v>
      </c>
      <c r="E78" s="128">
        <v>49639</v>
      </c>
      <c r="F78" s="128">
        <v>19395</v>
      </c>
      <c r="G78" s="130">
        <v>26.4</v>
      </c>
      <c r="H78" s="128">
        <v>26636</v>
      </c>
      <c r="I78" s="128">
        <v>9332</v>
      </c>
      <c r="J78" s="130">
        <v>14.2</v>
      </c>
      <c r="K78" s="128">
        <v>52115</v>
      </c>
      <c r="L78" s="128">
        <v>23397</v>
      </c>
      <c r="M78" s="130">
        <v>43.9</v>
      </c>
      <c r="N78" s="128">
        <v>42617</v>
      </c>
      <c r="O78" s="128">
        <v>16176</v>
      </c>
      <c r="P78" s="130">
        <v>35.9</v>
      </c>
      <c r="Q78" s="128">
        <v>23940</v>
      </c>
      <c r="R78" s="128">
        <v>8323</v>
      </c>
      <c r="S78" s="130">
        <v>20.2</v>
      </c>
      <c r="T78" s="128">
        <v>59445</v>
      </c>
      <c r="U78" s="128">
        <v>33751</v>
      </c>
      <c r="V78" s="130">
        <v>85.9</v>
      </c>
      <c r="W78" s="128">
        <v>7022</v>
      </c>
      <c r="X78" s="128">
        <v>3219</v>
      </c>
      <c r="Y78" s="130">
        <v>10.199999999999999</v>
      </c>
      <c r="Z78" s="128">
        <v>2696</v>
      </c>
      <c r="AA78" s="128">
        <v>1009</v>
      </c>
      <c r="AB78" s="130">
        <v>3.9</v>
      </c>
    </row>
    <row r="79" spans="1:28" x14ac:dyDescent="0.2">
      <c r="A79" s="167" t="s">
        <v>163</v>
      </c>
      <c r="B79" s="128">
        <v>208918</v>
      </c>
      <c r="C79" s="128">
        <v>117503</v>
      </c>
      <c r="D79" s="130">
        <v>86.9</v>
      </c>
      <c r="E79" s="128">
        <v>28158</v>
      </c>
      <c r="F79" s="128">
        <v>6409</v>
      </c>
      <c r="G79" s="130">
        <v>11.7</v>
      </c>
      <c r="H79" s="128">
        <v>3407</v>
      </c>
      <c r="I79" s="128">
        <v>1564</v>
      </c>
      <c r="J79" s="130">
        <v>1.4</v>
      </c>
      <c r="K79" s="128">
        <v>35448</v>
      </c>
      <c r="L79" s="128">
        <v>18726</v>
      </c>
      <c r="M79" s="130">
        <v>59.7</v>
      </c>
      <c r="N79" s="128">
        <v>23252</v>
      </c>
      <c r="O79" s="128">
        <v>3306</v>
      </c>
      <c r="P79" s="130">
        <v>39.200000000000003</v>
      </c>
      <c r="Q79" s="128">
        <v>633</v>
      </c>
      <c r="R79" s="128">
        <v>24</v>
      </c>
      <c r="S79" s="130">
        <v>1.1000000000000001</v>
      </c>
      <c r="T79" s="128">
        <v>173470</v>
      </c>
      <c r="U79" s="128">
        <v>98777</v>
      </c>
      <c r="V79" s="130">
        <v>95.8</v>
      </c>
      <c r="W79" s="128">
        <v>4906</v>
      </c>
      <c r="X79" s="128">
        <v>3103</v>
      </c>
      <c r="Y79" s="130">
        <v>2.7</v>
      </c>
      <c r="Z79" s="128">
        <v>2774</v>
      </c>
      <c r="AA79" s="128">
        <v>1540</v>
      </c>
      <c r="AB79" s="130">
        <v>1.5</v>
      </c>
    </row>
    <row r="80" spans="1:28" x14ac:dyDescent="0.2">
      <c r="A80" s="91" t="s">
        <v>164</v>
      </c>
      <c r="B80" s="128">
        <v>22535</v>
      </c>
      <c r="C80" s="128">
        <v>13055</v>
      </c>
      <c r="D80" s="130">
        <v>28.9</v>
      </c>
      <c r="E80" s="128">
        <v>47584</v>
      </c>
      <c r="F80" s="128">
        <v>30576</v>
      </c>
      <c r="G80" s="130">
        <v>61.1</v>
      </c>
      <c r="H80" s="128">
        <v>7741</v>
      </c>
      <c r="I80" s="128">
        <v>4307</v>
      </c>
      <c r="J80" s="130">
        <v>9.9</v>
      </c>
      <c r="K80" s="128">
        <v>1310</v>
      </c>
      <c r="L80" s="128">
        <v>348</v>
      </c>
      <c r="M80" s="130">
        <v>64.3</v>
      </c>
      <c r="N80" s="128">
        <v>723</v>
      </c>
      <c r="O80" s="128">
        <v>199</v>
      </c>
      <c r="P80" s="130">
        <v>35.5</v>
      </c>
      <c r="Q80" s="128">
        <v>4</v>
      </c>
      <c r="R80" s="128">
        <v>4</v>
      </c>
      <c r="S80" s="130">
        <v>0.2</v>
      </c>
      <c r="T80" s="128">
        <v>21225</v>
      </c>
      <c r="U80" s="128">
        <v>12707</v>
      </c>
      <c r="V80" s="130">
        <v>28</v>
      </c>
      <c r="W80" s="128">
        <v>46861</v>
      </c>
      <c r="X80" s="128">
        <v>30377</v>
      </c>
      <c r="Y80" s="130">
        <v>61.8</v>
      </c>
      <c r="Z80" s="128">
        <v>7737</v>
      </c>
      <c r="AA80" s="128">
        <v>4303</v>
      </c>
      <c r="AB80" s="130">
        <v>10.199999999999999</v>
      </c>
    </row>
    <row r="81" spans="1:61" x14ac:dyDescent="0.2">
      <c r="A81" s="167" t="s">
        <v>165</v>
      </c>
      <c r="B81" s="128">
        <v>65512</v>
      </c>
      <c r="C81" s="128">
        <v>32569</v>
      </c>
      <c r="D81" s="130">
        <v>33.6</v>
      </c>
      <c r="E81" s="128">
        <v>10446</v>
      </c>
      <c r="F81" s="128">
        <v>4250</v>
      </c>
      <c r="G81" s="130">
        <v>5.4</v>
      </c>
      <c r="H81" s="128">
        <v>119267</v>
      </c>
      <c r="I81" s="128">
        <v>71198</v>
      </c>
      <c r="J81" s="130">
        <v>61.1</v>
      </c>
      <c r="K81" s="128">
        <v>15240</v>
      </c>
      <c r="L81" s="128">
        <v>5956</v>
      </c>
      <c r="M81" s="130">
        <v>54.5</v>
      </c>
      <c r="N81" s="128">
        <v>5707</v>
      </c>
      <c r="O81" s="128">
        <v>1840</v>
      </c>
      <c r="P81" s="130">
        <v>20.399999999999999</v>
      </c>
      <c r="Q81" s="128">
        <v>7020</v>
      </c>
      <c r="R81" s="128">
        <v>635</v>
      </c>
      <c r="S81" s="130">
        <v>25.1</v>
      </c>
      <c r="T81" s="128">
        <v>50272</v>
      </c>
      <c r="U81" s="128">
        <v>26613</v>
      </c>
      <c r="V81" s="130">
        <v>30.1</v>
      </c>
      <c r="W81" s="128">
        <v>4739</v>
      </c>
      <c r="X81" s="128">
        <v>2410</v>
      </c>
      <c r="Y81" s="130">
        <v>2.8</v>
      </c>
      <c r="Z81" s="128">
        <v>112247</v>
      </c>
      <c r="AA81" s="128">
        <v>70563</v>
      </c>
      <c r="AB81" s="130">
        <v>67.099999999999994</v>
      </c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</row>
    <row r="82" spans="1:61" x14ac:dyDescent="0.2">
      <c r="A82" s="80" t="s">
        <v>166</v>
      </c>
      <c r="B82" s="157">
        <v>59</v>
      </c>
      <c r="C82" s="157">
        <v>41</v>
      </c>
      <c r="D82" s="159">
        <v>100</v>
      </c>
      <c r="E82" s="143" t="s">
        <v>202</v>
      </c>
      <c r="F82" s="143" t="s">
        <v>202</v>
      </c>
      <c r="G82" s="143" t="s">
        <v>202</v>
      </c>
      <c r="H82" s="143" t="s">
        <v>202</v>
      </c>
      <c r="I82" s="143" t="s">
        <v>202</v>
      </c>
      <c r="J82" s="143" t="s">
        <v>202</v>
      </c>
      <c r="K82" s="143" t="s">
        <v>202</v>
      </c>
      <c r="L82" s="143" t="s">
        <v>202</v>
      </c>
      <c r="M82" s="143" t="s">
        <v>202</v>
      </c>
      <c r="N82" s="143" t="s">
        <v>202</v>
      </c>
      <c r="O82" s="143" t="s">
        <v>202</v>
      </c>
      <c r="P82" s="143" t="s">
        <v>202</v>
      </c>
      <c r="Q82" s="143" t="s">
        <v>202</v>
      </c>
      <c r="R82" s="143" t="s">
        <v>202</v>
      </c>
      <c r="S82" s="143" t="s">
        <v>202</v>
      </c>
      <c r="T82" s="157">
        <v>59</v>
      </c>
      <c r="U82" s="157">
        <v>41</v>
      </c>
      <c r="V82" s="159">
        <v>100</v>
      </c>
      <c r="W82" s="143" t="s">
        <v>202</v>
      </c>
      <c r="X82" s="143" t="s">
        <v>202</v>
      </c>
      <c r="Y82" s="143" t="s">
        <v>202</v>
      </c>
      <c r="Z82" s="143" t="s">
        <v>202</v>
      </c>
      <c r="AA82" s="143" t="s">
        <v>202</v>
      </c>
      <c r="AB82" s="143" t="s">
        <v>202</v>
      </c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</row>
    <row r="83" spans="1:61" s="154" customFormat="1" x14ac:dyDescent="0.2">
      <c r="A83" s="178" t="s">
        <v>168</v>
      </c>
      <c r="B83" s="135">
        <v>7109</v>
      </c>
      <c r="C83" s="135">
        <v>5488</v>
      </c>
      <c r="D83" s="147">
        <v>90.9</v>
      </c>
      <c r="E83" s="135">
        <v>397</v>
      </c>
      <c r="F83" s="136" t="s">
        <v>202</v>
      </c>
      <c r="G83" s="147">
        <v>5.0999999999999996</v>
      </c>
      <c r="H83" s="135">
        <v>312</v>
      </c>
      <c r="I83" s="136" t="s">
        <v>202</v>
      </c>
      <c r="J83" s="147">
        <v>4</v>
      </c>
      <c r="K83" s="135">
        <v>4200</v>
      </c>
      <c r="L83" s="135">
        <v>3075</v>
      </c>
      <c r="M83" s="147">
        <v>89.2</v>
      </c>
      <c r="N83" s="135">
        <v>196</v>
      </c>
      <c r="O83" s="136" t="s">
        <v>202</v>
      </c>
      <c r="P83" s="147">
        <v>4.2</v>
      </c>
      <c r="Q83" s="136">
        <v>312</v>
      </c>
      <c r="R83" s="136" t="s">
        <v>202</v>
      </c>
      <c r="S83" s="147">
        <v>6.6</v>
      </c>
      <c r="T83" s="135">
        <v>2909</v>
      </c>
      <c r="U83" s="135">
        <v>2413</v>
      </c>
      <c r="V83" s="147">
        <v>93.5</v>
      </c>
      <c r="W83" s="135">
        <v>201</v>
      </c>
      <c r="X83" s="136" t="s">
        <v>202</v>
      </c>
      <c r="Y83" s="147">
        <v>6.5</v>
      </c>
      <c r="Z83" s="136" t="s">
        <v>202</v>
      </c>
      <c r="AA83" s="136" t="s">
        <v>202</v>
      </c>
      <c r="AB83" s="136" t="s">
        <v>202</v>
      </c>
    </row>
    <row r="84" spans="1:61" s="154" customFormat="1" x14ac:dyDescent="0.2">
      <c r="A84" s="202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151"/>
      <c r="U84" s="151"/>
      <c r="V84" s="151"/>
      <c r="W84" s="151"/>
      <c r="X84" s="151"/>
      <c r="Y84" s="151"/>
      <c r="Z84" s="151"/>
      <c r="AA84" s="151"/>
      <c r="AB84" s="151"/>
    </row>
    <row r="85" spans="1:61" x14ac:dyDescent="0.2">
      <c r="A85" s="177"/>
      <c r="B85" s="179"/>
      <c r="C85" s="85"/>
      <c r="D85" s="179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</row>
    <row r="86" spans="1:61" x14ac:dyDescent="0.2">
      <c r="A86" s="91"/>
      <c r="B86" s="91"/>
      <c r="C86" s="91"/>
      <c r="D86" s="91"/>
      <c r="F86" s="180"/>
      <c r="G86" s="180"/>
      <c r="H86" s="180"/>
      <c r="I86" s="180"/>
      <c r="J86" s="180"/>
      <c r="S86" s="180" t="s">
        <v>169</v>
      </c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</row>
    <row r="87" spans="1:61" ht="14.25" customHeight="1" x14ac:dyDescent="0.2">
      <c r="A87" s="396"/>
      <c r="B87" s="399" t="s">
        <v>239</v>
      </c>
      <c r="C87" s="400"/>
      <c r="D87" s="400"/>
      <c r="E87" s="400"/>
      <c r="F87" s="400"/>
      <c r="G87" s="400"/>
      <c r="H87" s="400"/>
      <c r="I87" s="400"/>
      <c r="J87" s="401"/>
      <c r="K87" s="399" t="s">
        <v>80</v>
      </c>
      <c r="L87" s="400"/>
      <c r="M87" s="400"/>
      <c r="N87" s="400"/>
      <c r="O87" s="400"/>
      <c r="P87" s="400"/>
      <c r="Q87" s="400"/>
      <c r="R87" s="400"/>
      <c r="S87" s="400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</row>
    <row r="88" spans="1:61" ht="12.75" customHeight="1" x14ac:dyDescent="0.2">
      <c r="A88" s="397"/>
      <c r="B88" s="402"/>
      <c r="C88" s="403"/>
      <c r="D88" s="403"/>
      <c r="E88" s="403"/>
      <c r="F88" s="403"/>
      <c r="G88" s="403"/>
      <c r="H88" s="403"/>
      <c r="I88" s="403"/>
      <c r="J88" s="404"/>
      <c r="K88" s="402"/>
      <c r="L88" s="403"/>
      <c r="M88" s="403"/>
      <c r="N88" s="403"/>
      <c r="O88" s="403"/>
      <c r="P88" s="403"/>
      <c r="Q88" s="403"/>
      <c r="R88" s="403"/>
      <c r="S88" s="403"/>
    </row>
    <row r="89" spans="1:61" ht="22.5" customHeight="1" x14ac:dyDescent="0.2">
      <c r="A89" s="397"/>
      <c r="B89" s="387" t="s">
        <v>142</v>
      </c>
      <c r="C89" s="389"/>
      <c r="D89" s="390" t="s">
        <v>143</v>
      </c>
      <c r="E89" s="387" t="s">
        <v>144</v>
      </c>
      <c r="F89" s="389"/>
      <c r="G89" s="390" t="s">
        <v>145</v>
      </c>
      <c r="H89" s="387" t="s">
        <v>146</v>
      </c>
      <c r="I89" s="389"/>
      <c r="J89" s="390" t="s">
        <v>147</v>
      </c>
      <c r="K89" s="387" t="s">
        <v>142</v>
      </c>
      <c r="L89" s="389"/>
      <c r="M89" s="390" t="s">
        <v>143</v>
      </c>
      <c r="N89" s="387" t="s">
        <v>144</v>
      </c>
      <c r="O89" s="392"/>
      <c r="P89" s="390" t="s">
        <v>145</v>
      </c>
      <c r="Q89" s="359" t="s">
        <v>146</v>
      </c>
      <c r="R89" s="359"/>
      <c r="S89" s="387" t="s">
        <v>147</v>
      </c>
    </row>
    <row r="90" spans="1:61" ht="47.25" customHeight="1" x14ac:dyDescent="0.2">
      <c r="A90" s="398"/>
      <c r="B90" s="92" t="s">
        <v>148</v>
      </c>
      <c r="C90" s="92" t="s">
        <v>149</v>
      </c>
      <c r="D90" s="391"/>
      <c r="E90" s="92" t="s">
        <v>148</v>
      </c>
      <c r="F90" s="92" t="s">
        <v>149</v>
      </c>
      <c r="G90" s="391"/>
      <c r="H90" s="92" t="s">
        <v>148</v>
      </c>
      <c r="I90" s="92" t="s">
        <v>149</v>
      </c>
      <c r="J90" s="391"/>
      <c r="K90" s="92" t="s">
        <v>148</v>
      </c>
      <c r="L90" s="92" t="s">
        <v>149</v>
      </c>
      <c r="M90" s="391"/>
      <c r="N90" s="92" t="s">
        <v>148</v>
      </c>
      <c r="O90" s="92" t="s">
        <v>149</v>
      </c>
      <c r="P90" s="391"/>
      <c r="Q90" s="92" t="s">
        <v>148</v>
      </c>
      <c r="R90" s="92" t="s">
        <v>149</v>
      </c>
      <c r="S90" s="387"/>
    </row>
    <row r="91" spans="1:61" x14ac:dyDescent="0.2">
      <c r="A91" s="177" t="s">
        <v>150</v>
      </c>
      <c r="B91" s="280">
        <v>2132631</v>
      </c>
      <c r="C91" s="280">
        <v>1114046</v>
      </c>
      <c r="D91" s="101">
        <v>71.5</v>
      </c>
      <c r="E91" s="280">
        <v>156961</v>
      </c>
      <c r="F91" s="280">
        <v>104843</v>
      </c>
      <c r="G91" s="101">
        <v>5.3</v>
      </c>
      <c r="H91" s="280">
        <v>694414</v>
      </c>
      <c r="I91" s="280">
        <v>385730</v>
      </c>
      <c r="J91" s="101">
        <v>23.3</v>
      </c>
      <c r="K91" s="128">
        <v>3628973</v>
      </c>
      <c r="L91" s="128">
        <v>1908667</v>
      </c>
      <c r="M91" s="130">
        <v>53.5</v>
      </c>
      <c r="N91" s="128">
        <v>1479294</v>
      </c>
      <c r="O91" s="128">
        <v>761398</v>
      </c>
      <c r="P91" s="130">
        <v>21.8</v>
      </c>
      <c r="Q91" s="128">
        <v>1681202</v>
      </c>
      <c r="R91" s="128">
        <v>966900</v>
      </c>
      <c r="S91" s="130">
        <v>24.8</v>
      </c>
    </row>
    <row r="92" spans="1:61" x14ac:dyDescent="0.2">
      <c r="A92" s="91" t="s">
        <v>85</v>
      </c>
      <c r="B92" s="157">
        <v>7862</v>
      </c>
      <c r="C92" s="157">
        <v>5048</v>
      </c>
      <c r="D92" s="103">
        <v>5.8</v>
      </c>
      <c r="E92" s="157">
        <v>31427</v>
      </c>
      <c r="F92" s="157">
        <v>29416</v>
      </c>
      <c r="G92" s="103">
        <v>23</v>
      </c>
      <c r="H92" s="157">
        <v>97320</v>
      </c>
      <c r="I92" s="157">
        <v>78505</v>
      </c>
      <c r="J92" s="103">
        <v>71.2</v>
      </c>
      <c r="K92" s="128">
        <v>15166</v>
      </c>
      <c r="L92" s="128">
        <v>9160</v>
      </c>
      <c r="M92" s="130">
        <v>3.9</v>
      </c>
      <c r="N92" s="128">
        <v>124614</v>
      </c>
      <c r="O92" s="128">
        <v>104392</v>
      </c>
      <c r="P92" s="130">
        <v>31.8</v>
      </c>
      <c r="Q92" s="128">
        <v>252698</v>
      </c>
      <c r="R92" s="128">
        <v>201475</v>
      </c>
      <c r="S92" s="130">
        <v>64.400000000000006</v>
      </c>
    </row>
    <row r="93" spans="1:61" x14ac:dyDescent="0.2">
      <c r="A93" s="167" t="s">
        <v>151</v>
      </c>
      <c r="B93" s="157">
        <v>171938</v>
      </c>
      <c r="C93" s="157">
        <v>80446</v>
      </c>
      <c r="D93" s="103">
        <v>89.1</v>
      </c>
      <c r="E93" s="157">
        <v>9060</v>
      </c>
      <c r="F93" s="157">
        <v>3354</v>
      </c>
      <c r="G93" s="103">
        <v>4.7</v>
      </c>
      <c r="H93" s="157">
        <v>11940</v>
      </c>
      <c r="I93" s="157">
        <v>5485</v>
      </c>
      <c r="J93" s="103">
        <v>6.2</v>
      </c>
      <c r="K93" s="128">
        <v>248449</v>
      </c>
      <c r="L93" s="128">
        <v>121412</v>
      </c>
      <c r="M93" s="130">
        <v>61.4</v>
      </c>
      <c r="N93" s="128">
        <v>138430</v>
      </c>
      <c r="O93" s="128">
        <v>57800</v>
      </c>
      <c r="P93" s="130">
        <v>34.200000000000003</v>
      </c>
      <c r="Q93" s="128">
        <v>17627</v>
      </c>
      <c r="R93" s="128">
        <v>8162</v>
      </c>
      <c r="S93" s="130">
        <v>4.4000000000000004</v>
      </c>
    </row>
    <row r="94" spans="1:61" x14ac:dyDescent="0.2">
      <c r="A94" s="167" t="s">
        <v>152</v>
      </c>
      <c r="B94" s="157">
        <v>141074</v>
      </c>
      <c r="C94" s="157">
        <v>79855</v>
      </c>
      <c r="D94" s="103">
        <v>82.8</v>
      </c>
      <c r="E94" s="157">
        <v>72</v>
      </c>
      <c r="F94" s="157" t="s">
        <v>202</v>
      </c>
      <c r="G94" s="103">
        <v>0</v>
      </c>
      <c r="H94" s="157">
        <v>29248</v>
      </c>
      <c r="I94" s="157">
        <v>11955</v>
      </c>
      <c r="J94" s="103">
        <v>17.2</v>
      </c>
      <c r="K94" s="128">
        <v>259252</v>
      </c>
      <c r="L94" s="128">
        <v>148529</v>
      </c>
      <c r="M94" s="130">
        <v>51.9</v>
      </c>
      <c r="N94" s="128">
        <v>21854</v>
      </c>
      <c r="O94" s="128">
        <v>11062</v>
      </c>
      <c r="P94" s="130">
        <v>4.4000000000000004</v>
      </c>
      <c r="Q94" s="128">
        <v>218558</v>
      </c>
      <c r="R94" s="128">
        <v>119949</v>
      </c>
      <c r="S94" s="130">
        <v>43.7</v>
      </c>
    </row>
    <row r="95" spans="1:61" x14ac:dyDescent="0.2">
      <c r="A95" s="167" t="s">
        <v>153</v>
      </c>
      <c r="B95" s="157">
        <v>112486</v>
      </c>
      <c r="C95" s="157">
        <v>88206</v>
      </c>
      <c r="D95" s="103">
        <v>52.7</v>
      </c>
      <c r="E95" s="157">
        <v>19937</v>
      </c>
      <c r="F95" s="157">
        <v>11467</v>
      </c>
      <c r="G95" s="103">
        <v>9.3000000000000007</v>
      </c>
      <c r="H95" s="157">
        <v>80921</v>
      </c>
      <c r="I95" s="157">
        <v>52180</v>
      </c>
      <c r="J95" s="103">
        <v>37.9</v>
      </c>
      <c r="K95" s="128">
        <v>242372</v>
      </c>
      <c r="L95" s="128">
        <v>155701</v>
      </c>
      <c r="M95" s="130">
        <v>48.4</v>
      </c>
      <c r="N95" s="128">
        <v>84122</v>
      </c>
      <c r="O95" s="128">
        <v>45047</v>
      </c>
      <c r="P95" s="130">
        <v>16.8</v>
      </c>
      <c r="Q95" s="128">
        <v>174704</v>
      </c>
      <c r="R95" s="128">
        <v>105691</v>
      </c>
      <c r="S95" s="130">
        <v>34.9</v>
      </c>
    </row>
    <row r="96" spans="1:61" x14ac:dyDescent="0.2">
      <c r="A96" s="167" t="s">
        <v>154</v>
      </c>
      <c r="B96" s="157" t="s">
        <v>202</v>
      </c>
      <c r="C96" s="157" t="s">
        <v>202</v>
      </c>
      <c r="D96" s="103" t="s">
        <v>202</v>
      </c>
      <c r="E96" s="157" t="s">
        <v>202</v>
      </c>
      <c r="F96" s="157" t="s">
        <v>202</v>
      </c>
      <c r="G96" s="103" t="s">
        <v>202</v>
      </c>
      <c r="H96" s="157">
        <v>63793</v>
      </c>
      <c r="I96" s="157">
        <v>34139</v>
      </c>
      <c r="J96" s="103">
        <v>100</v>
      </c>
      <c r="K96" s="128">
        <v>771</v>
      </c>
      <c r="L96" s="128">
        <v>554</v>
      </c>
      <c r="M96" s="130">
        <v>0.5</v>
      </c>
      <c r="N96" s="128">
        <v>212</v>
      </c>
      <c r="O96" s="128">
        <v>71</v>
      </c>
      <c r="P96" s="130">
        <v>0.1</v>
      </c>
      <c r="Q96" s="128">
        <v>141030</v>
      </c>
      <c r="R96" s="128">
        <v>74331</v>
      </c>
      <c r="S96" s="130">
        <v>99.3</v>
      </c>
    </row>
    <row r="97" spans="1:19" x14ac:dyDescent="0.2">
      <c r="A97" s="167" t="s">
        <v>155</v>
      </c>
      <c r="B97" s="157">
        <v>452</v>
      </c>
      <c r="C97" s="157">
        <v>295</v>
      </c>
      <c r="D97" s="103">
        <v>0.2</v>
      </c>
      <c r="E97" s="157">
        <v>28</v>
      </c>
      <c r="F97" s="157">
        <v>21</v>
      </c>
      <c r="G97" s="103">
        <v>0</v>
      </c>
      <c r="H97" s="157">
        <v>206289</v>
      </c>
      <c r="I97" s="157">
        <v>101447</v>
      </c>
      <c r="J97" s="103">
        <v>99.8</v>
      </c>
      <c r="K97" s="128">
        <v>6666</v>
      </c>
      <c r="L97" s="128">
        <v>3745</v>
      </c>
      <c r="M97" s="130">
        <v>0.8</v>
      </c>
      <c r="N97" s="128">
        <v>530634</v>
      </c>
      <c r="O97" s="128">
        <v>244403</v>
      </c>
      <c r="P97" s="130">
        <v>62</v>
      </c>
      <c r="Q97" s="128">
        <v>319235</v>
      </c>
      <c r="R97" s="128">
        <v>162398</v>
      </c>
      <c r="S97" s="130">
        <v>37.299999999999997</v>
      </c>
    </row>
    <row r="98" spans="1:19" x14ac:dyDescent="0.2">
      <c r="A98" s="167" t="s">
        <v>156</v>
      </c>
      <c r="B98" s="157">
        <v>172534</v>
      </c>
      <c r="C98" s="157">
        <v>72399</v>
      </c>
      <c r="D98" s="103">
        <v>71.7</v>
      </c>
      <c r="E98" s="157">
        <v>44251</v>
      </c>
      <c r="F98" s="157">
        <v>19340</v>
      </c>
      <c r="G98" s="103">
        <v>18.399999999999999</v>
      </c>
      <c r="H98" s="157">
        <v>23928</v>
      </c>
      <c r="I98" s="157">
        <v>8869</v>
      </c>
      <c r="J98" s="103">
        <v>9.9</v>
      </c>
      <c r="K98" s="128">
        <v>291678</v>
      </c>
      <c r="L98" s="128">
        <v>120980</v>
      </c>
      <c r="M98" s="130">
        <v>68.7</v>
      </c>
      <c r="N98" s="128">
        <v>88453</v>
      </c>
      <c r="O98" s="128">
        <v>44780</v>
      </c>
      <c r="P98" s="130">
        <v>20.8</v>
      </c>
      <c r="Q98" s="128">
        <v>44396</v>
      </c>
      <c r="R98" s="128">
        <v>14534</v>
      </c>
      <c r="S98" s="130">
        <v>10.5</v>
      </c>
    </row>
    <row r="99" spans="1:19" x14ac:dyDescent="0.2">
      <c r="A99" s="80" t="s">
        <v>92</v>
      </c>
      <c r="B99" s="157">
        <v>103749</v>
      </c>
      <c r="C99" s="157">
        <v>46270</v>
      </c>
      <c r="D99" s="103">
        <v>51.7</v>
      </c>
      <c r="E99" s="157">
        <v>30294</v>
      </c>
      <c r="F99" s="157">
        <v>23467</v>
      </c>
      <c r="G99" s="103">
        <v>15.1</v>
      </c>
      <c r="H99" s="157">
        <v>66624</v>
      </c>
      <c r="I99" s="157">
        <v>31219</v>
      </c>
      <c r="J99" s="103">
        <v>33.200000000000003</v>
      </c>
      <c r="K99" s="128">
        <v>175306</v>
      </c>
      <c r="L99" s="128">
        <v>80134</v>
      </c>
      <c r="M99" s="130">
        <v>42.5</v>
      </c>
      <c r="N99" s="128">
        <v>127953</v>
      </c>
      <c r="O99" s="128">
        <v>82217</v>
      </c>
      <c r="P99" s="130">
        <v>31</v>
      </c>
      <c r="Q99" s="128">
        <v>109217</v>
      </c>
      <c r="R99" s="128">
        <v>57624</v>
      </c>
      <c r="S99" s="130">
        <v>26.5</v>
      </c>
    </row>
    <row r="100" spans="1:19" x14ac:dyDescent="0.2">
      <c r="A100" s="167" t="s">
        <v>157</v>
      </c>
      <c r="B100" s="157">
        <v>127042</v>
      </c>
      <c r="C100" s="157">
        <v>68580</v>
      </c>
      <c r="D100" s="103">
        <v>88.1</v>
      </c>
      <c r="E100" s="157">
        <v>3203</v>
      </c>
      <c r="F100" s="157">
        <v>1635</v>
      </c>
      <c r="G100" s="103">
        <v>2.2000000000000002</v>
      </c>
      <c r="H100" s="157">
        <v>13891</v>
      </c>
      <c r="I100" s="157">
        <v>8481</v>
      </c>
      <c r="J100" s="103">
        <v>9.6</v>
      </c>
      <c r="K100" s="128">
        <v>281695</v>
      </c>
      <c r="L100" s="128">
        <v>151748</v>
      </c>
      <c r="M100" s="130">
        <v>71.099999999999994</v>
      </c>
      <c r="N100" s="128">
        <v>29450</v>
      </c>
      <c r="O100" s="128">
        <v>13870</v>
      </c>
      <c r="P100" s="130">
        <v>7.4</v>
      </c>
      <c r="Q100" s="128">
        <v>84826</v>
      </c>
      <c r="R100" s="128">
        <v>45138</v>
      </c>
      <c r="S100" s="130">
        <v>21.4</v>
      </c>
    </row>
    <row r="101" spans="1:19" x14ac:dyDescent="0.2">
      <c r="A101" s="167" t="s">
        <v>158</v>
      </c>
      <c r="B101" s="157">
        <v>148556</v>
      </c>
      <c r="C101" s="157">
        <v>78394</v>
      </c>
      <c r="D101" s="103">
        <v>98.8</v>
      </c>
      <c r="E101" s="157">
        <v>114</v>
      </c>
      <c r="F101" s="157">
        <v>114</v>
      </c>
      <c r="G101" s="103">
        <v>0.1</v>
      </c>
      <c r="H101" s="157">
        <v>1658</v>
      </c>
      <c r="I101" s="157">
        <v>914</v>
      </c>
      <c r="J101" s="103">
        <v>1.1000000000000001</v>
      </c>
      <c r="K101" s="128">
        <v>270509</v>
      </c>
      <c r="L101" s="128">
        <v>142278</v>
      </c>
      <c r="M101" s="130">
        <v>69.7</v>
      </c>
      <c r="N101" s="128">
        <v>105681</v>
      </c>
      <c r="O101" s="128">
        <v>44134</v>
      </c>
      <c r="P101" s="130">
        <v>27.2</v>
      </c>
      <c r="Q101" s="128">
        <v>12014</v>
      </c>
      <c r="R101" s="128">
        <v>4231</v>
      </c>
      <c r="S101" s="130">
        <v>3.1</v>
      </c>
    </row>
    <row r="102" spans="1:19" x14ac:dyDescent="0.2">
      <c r="A102" s="167" t="s">
        <v>159</v>
      </c>
      <c r="B102" s="157">
        <v>172081</v>
      </c>
      <c r="C102" s="157">
        <v>91327</v>
      </c>
      <c r="D102" s="103">
        <v>100</v>
      </c>
      <c r="E102" s="157" t="s">
        <v>202</v>
      </c>
      <c r="F102" s="157" t="s">
        <v>202</v>
      </c>
      <c r="G102" s="103" t="s">
        <v>202</v>
      </c>
      <c r="H102" s="157" t="s">
        <v>202</v>
      </c>
      <c r="I102" s="157" t="s">
        <v>202</v>
      </c>
      <c r="J102" s="103" t="s">
        <v>202</v>
      </c>
      <c r="K102" s="128">
        <v>287329</v>
      </c>
      <c r="L102" s="128">
        <v>160000</v>
      </c>
      <c r="M102" s="130">
        <v>94.8</v>
      </c>
      <c r="N102" s="128">
        <v>14281</v>
      </c>
      <c r="O102" s="128">
        <v>8923</v>
      </c>
      <c r="P102" s="130">
        <v>4.7</v>
      </c>
      <c r="Q102" s="128">
        <v>1512</v>
      </c>
      <c r="R102" s="128">
        <v>1257</v>
      </c>
      <c r="S102" s="130">
        <v>0.5</v>
      </c>
    </row>
    <row r="103" spans="1:19" x14ac:dyDescent="0.2">
      <c r="A103" s="167" t="s">
        <v>160</v>
      </c>
      <c r="B103" s="157" t="s">
        <v>202</v>
      </c>
      <c r="C103" s="157" t="s">
        <v>202</v>
      </c>
      <c r="D103" s="103" t="s">
        <v>202</v>
      </c>
      <c r="E103" s="157">
        <v>11023</v>
      </c>
      <c r="F103" s="157">
        <v>9842</v>
      </c>
      <c r="G103" s="103">
        <v>100</v>
      </c>
      <c r="H103" s="157" t="s">
        <v>202</v>
      </c>
      <c r="I103" s="157" t="s">
        <v>202</v>
      </c>
      <c r="J103" s="103" t="s">
        <v>202</v>
      </c>
      <c r="K103" s="133" t="s">
        <v>202</v>
      </c>
      <c r="L103" s="133" t="s">
        <v>202</v>
      </c>
      <c r="M103" s="133" t="s">
        <v>202</v>
      </c>
      <c r="N103" s="128">
        <v>18829</v>
      </c>
      <c r="O103" s="128">
        <v>14986</v>
      </c>
      <c r="P103" s="130">
        <v>100</v>
      </c>
      <c r="Q103" s="133" t="s">
        <v>202</v>
      </c>
      <c r="R103" s="133" t="s">
        <v>202</v>
      </c>
      <c r="S103" s="133" t="s">
        <v>202</v>
      </c>
    </row>
    <row r="104" spans="1:19" x14ac:dyDescent="0.2">
      <c r="A104" s="167" t="s">
        <v>161</v>
      </c>
      <c r="B104" s="157">
        <v>109753</v>
      </c>
      <c r="C104" s="157">
        <v>45909</v>
      </c>
      <c r="D104" s="103">
        <v>87.2</v>
      </c>
      <c r="E104" s="157">
        <v>170</v>
      </c>
      <c r="F104" s="157">
        <v>22</v>
      </c>
      <c r="G104" s="103">
        <v>0.1</v>
      </c>
      <c r="H104" s="157">
        <v>15992</v>
      </c>
      <c r="I104" s="157">
        <v>6673</v>
      </c>
      <c r="J104" s="103">
        <v>12.7</v>
      </c>
      <c r="K104" s="128">
        <v>268983</v>
      </c>
      <c r="L104" s="128">
        <v>131305</v>
      </c>
      <c r="M104" s="130">
        <v>69.8</v>
      </c>
      <c r="N104" s="128">
        <v>51175</v>
      </c>
      <c r="O104" s="128">
        <v>22918</v>
      </c>
      <c r="P104" s="130">
        <v>13.3</v>
      </c>
      <c r="Q104" s="128">
        <v>65212</v>
      </c>
      <c r="R104" s="128">
        <v>39846</v>
      </c>
      <c r="S104" s="130">
        <v>16.899999999999999</v>
      </c>
    </row>
    <row r="105" spans="1:19" x14ac:dyDescent="0.2">
      <c r="A105" s="167" t="s">
        <v>162</v>
      </c>
      <c r="B105" s="157">
        <v>135827</v>
      </c>
      <c r="C105" s="157">
        <v>70974</v>
      </c>
      <c r="D105" s="103">
        <v>99.7</v>
      </c>
      <c r="E105" s="157">
        <v>249</v>
      </c>
      <c r="F105" s="157">
        <v>9</v>
      </c>
      <c r="G105" s="103">
        <v>0.2</v>
      </c>
      <c r="H105" s="157">
        <v>170</v>
      </c>
      <c r="I105" s="157">
        <v>41</v>
      </c>
      <c r="J105" s="103">
        <v>0.1</v>
      </c>
      <c r="K105" s="128">
        <v>247387</v>
      </c>
      <c r="L105" s="128">
        <v>128122</v>
      </c>
      <c r="M105" s="130">
        <v>76.3</v>
      </c>
      <c r="N105" s="128">
        <v>49888</v>
      </c>
      <c r="O105" s="128">
        <v>19404</v>
      </c>
      <c r="P105" s="130">
        <v>15.4</v>
      </c>
      <c r="Q105" s="128">
        <v>26806</v>
      </c>
      <c r="R105" s="128">
        <v>9373</v>
      </c>
      <c r="S105" s="130">
        <v>8.3000000000000007</v>
      </c>
    </row>
    <row r="106" spans="1:19" x14ac:dyDescent="0.2">
      <c r="A106" s="167" t="s">
        <v>163</v>
      </c>
      <c r="B106" s="157">
        <v>568177</v>
      </c>
      <c r="C106" s="157">
        <v>320136</v>
      </c>
      <c r="D106" s="103">
        <v>100</v>
      </c>
      <c r="E106" s="157">
        <v>113</v>
      </c>
      <c r="F106" s="157">
        <v>102</v>
      </c>
      <c r="G106" s="103">
        <v>0</v>
      </c>
      <c r="H106" s="157" t="s">
        <v>202</v>
      </c>
      <c r="I106" s="157" t="s">
        <v>202</v>
      </c>
      <c r="J106" s="103" t="s">
        <v>202</v>
      </c>
      <c r="K106" s="128">
        <v>777095</v>
      </c>
      <c r="L106" s="128">
        <v>437639</v>
      </c>
      <c r="M106" s="130">
        <v>96.1</v>
      </c>
      <c r="N106" s="128">
        <v>28271</v>
      </c>
      <c r="O106" s="128">
        <v>6511</v>
      </c>
      <c r="P106" s="130">
        <v>3.5</v>
      </c>
      <c r="Q106" s="128">
        <v>3407</v>
      </c>
      <c r="R106" s="128">
        <v>1564</v>
      </c>
      <c r="S106" s="130">
        <v>0.4</v>
      </c>
    </row>
    <row r="107" spans="1:19" x14ac:dyDescent="0.2">
      <c r="A107" s="91" t="s">
        <v>164</v>
      </c>
      <c r="B107" s="157">
        <v>20430</v>
      </c>
      <c r="C107" s="157">
        <v>13266</v>
      </c>
      <c r="D107" s="103">
        <v>69.599999999999994</v>
      </c>
      <c r="E107" s="157">
        <v>7020</v>
      </c>
      <c r="F107" s="157">
        <v>6054</v>
      </c>
      <c r="G107" s="103">
        <v>23.9</v>
      </c>
      <c r="H107" s="157">
        <v>1920</v>
      </c>
      <c r="I107" s="157">
        <v>790</v>
      </c>
      <c r="J107" s="103">
        <v>6.5</v>
      </c>
      <c r="K107" s="128">
        <v>42965</v>
      </c>
      <c r="L107" s="128">
        <v>26321</v>
      </c>
      <c r="M107" s="130">
        <v>40.1</v>
      </c>
      <c r="N107" s="128">
        <v>54604</v>
      </c>
      <c r="O107" s="128">
        <v>36630</v>
      </c>
      <c r="P107" s="130">
        <v>50.9</v>
      </c>
      <c r="Q107" s="128">
        <v>9661</v>
      </c>
      <c r="R107" s="128">
        <v>5097</v>
      </c>
      <c r="S107" s="130">
        <v>9</v>
      </c>
    </row>
    <row r="108" spans="1:19" x14ac:dyDescent="0.2">
      <c r="A108" s="167" t="s">
        <v>165</v>
      </c>
      <c r="B108" s="157">
        <v>56031</v>
      </c>
      <c r="C108" s="157">
        <v>27547</v>
      </c>
      <c r="D108" s="103">
        <v>41</v>
      </c>
      <c r="E108" s="157" t="s">
        <v>202</v>
      </c>
      <c r="F108" s="157" t="s">
        <v>202</v>
      </c>
      <c r="G108" s="103" t="s">
        <v>202</v>
      </c>
      <c r="H108" s="157">
        <v>80720</v>
      </c>
      <c r="I108" s="157">
        <v>45032</v>
      </c>
      <c r="J108" s="103">
        <v>59</v>
      </c>
      <c r="K108" s="128">
        <v>121543</v>
      </c>
      <c r="L108" s="128">
        <v>60116</v>
      </c>
      <c r="M108" s="130">
        <v>36.6</v>
      </c>
      <c r="N108" s="128">
        <v>10446</v>
      </c>
      <c r="O108" s="128">
        <v>4250</v>
      </c>
      <c r="P108" s="130">
        <v>3.1</v>
      </c>
      <c r="Q108" s="128">
        <v>199987</v>
      </c>
      <c r="R108" s="128">
        <v>116230</v>
      </c>
      <c r="S108" s="130">
        <v>60.2</v>
      </c>
    </row>
    <row r="109" spans="1:19" x14ac:dyDescent="0.2">
      <c r="A109" s="80" t="s">
        <v>166</v>
      </c>
      <c r="B109" s="157">
        <v>162</v>
      </c>
      <c r="C109" s="157">
        <v>118</v>
      </c>
      <c r="D109" s="103">
        <v>100</v>
      </c>
      <c r="E109" s="157" t="s">
        <v>202</v>
      </c>
      <c r="F109" s="157" t="s">
        <v>202</v>
      </c>
      <c r="G109" s="103" t="s">
        <v>202</v>
      </c>
      <c r="H109" s="157" t="s">
        <v>202</v>
      </c>
      <c r="I109" s="157" t="s">
        <v>202</v>
      </c>
      <c r="J109" s="103" t="s">
        <v>202</v>
      </c>
      <c r="K109" s="128">
        <v>221</v>
      </c>
      <c r="L109" s="128">
        <v>159</v>
      </c>
      <c r="M109" s="130">
        <v>100</v>
      </c>
      <c r="N109" s="133" t="s">
        <v>202</v>
      </c>
      <c r="O109" s="133" t="s">
        <v>202</v>
      </c>
      <c r="P109" s="133" t="s">
        <v>202</v>
      </c>
      <c r="Q109" s="133" t="s">
        <v>202</v>
      </c>
      <c r="R109" s="133" t="s">
        <v>202</v>
      </c>
      <c r="S109" s="133" t="s">
        <v>202</v>
      </c>
    </row>
    <row r="110" spans="1:19" x14ac:dyDescent="0.2">
      <c r="A110" s="167" t="s">
        <v>167</v>
      </c>
      <c r="B110" s="157">
        <v>2020</v>
      </c>
      <c r="C110" s="157">
        <v>1007</v>
      </c>
      <c r="D110" s="103">
        <v>100</v>
      </c>
      <c r="E110" s="157" t="s">
        <v>202</v>
      </c>
      <c r="F110" s="157" t="s">
        <v>202</v>
      </c>
      <c r="G110" s="103" t="s">
        <v>202</v>
      </c>
      <c r="H110" s="157" t="s">
        <v>202</v>
      </c>
      <c r="I110" s="157" t="s">
        <v>202</v>
      </c>
      <c r="J110" s="103" t="s">
        <v>202</v>
      </c>
      <c r="K110" s="128">
        <v>2020</v>
      </c>
      <c r="L110" s="128">
        <v>1007</v>
      </c>
      <c r="M110" s="130">
        <v>100</v>
      </c>
      <c r="N110" s="133" t="s">
        <v>202</v>
      </c>
      <c r="O110" s="133" t="s">
        <v>202</v>
      </c>
      <c r="P110" s="133" t="s">
        <v>202</v>
      </c>
      <c r="Q110" s="133" t="s">
        <v>202</v>
      </c>
      <c r="R110" s="133" t="s">
        <v>202</v>
      </c>
      <c r="S110" s="133" t="s">
        <v>202</v>
      </c>
    </row>
    <row r="111" spans="1:19" x14ac:dyDescent="0.2">
      <c r="A111" s="178" t="s">
        <v>168</v>
      </c>
      <c r="B111" s="135">
        <v>82457</v>
      </c>
      <c r="C111" s="135">
        <v>24269</v>
      </c>
      <c r="D111" s="84">
        <v>100</v>
      </c>
      <c r="E111" s="135" t="s">
        <v>202</v>
      </c>
      <c r="F111" s="135" t="s">
        <v>202</v>
      </c>
      <c r="G111" s="84" t="s">
        <v>202</v>
      </c>
      <c r="H111" s="135" t="s">
        <v>202</v>
      </c>
      <c r="I111" s="135" t="s">
        <v>202</v>
      </c>
      <c r="J111" s="84" t="s">
        <v>202</v>
      </c>
      <c r="K111" s="135">
        <v>89566</v>
      </c>
      <c r="L111" s="135">
        <v>29757</v>
      </c>
      <c r="M111" s="147">
        <v>99.2</v>
      </c>
      <c r="N111" s="135">
        <v>397</v>
      </c>
      <c r="O111" s="136" t="s">
        <v>202</v>
      </c>
      <c r="P111" s="147">
        <v>0.4</v>
      </c>
      <c r="Q111" s="135">
        <v>312</v>
      </c>
      <c r="R111" s="136" t="s">
        <v>202</v>
      </c>
      <c r="S111" s="147">
        <v>0.3</v>
      </c>
    </row>
    <row r="114" spans="1:24" ht="31.5" customHeight="1" x14ac:dyDescent="0.2">
      <c r="A114" s="409" t="s">
        <v>233</v>
      </c>
      <c r="B114" s="409"/>
      <c r="C114" s="409"/>
      <c r="D114" s="409"/>
      <c r="E114" s="409"/>
      <c r="F114" s="409"/>
      <c r="G114" s="409"/>
      <c r="H114" s="409"/>
      <c r="I114" s="409"/>
      <c r="J114" s="409"/>
      <c r="K114" s="409"/>
      <c r="L114" s="409"/>
      <c r="M114" s="409"/>
      <c r="N114" s="409"/>
      <c r="O114" s="409"/>
      <c r="P114" s="409"/>
    </row>
    <row r="115" spans="1:24" x14ac:dyDescent="0.2">
      <c r="A115" s="181"/>
      <c r="B115" s="181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P115" s="182" t="s">
        <v>140</v>
      </c>
    </row>
    <row r="116" spans="1:24" ht="14.25" customHeight="1" x14ac:dyDescent="0.2">
      <c r="A116" s="353"/>
      <c r="B116" s="351" t="s">
        <v>197</v>
      </c>
      <c r="C116" s="351"/>
      <c r="D116" s="351"/>
      <c r="E116" s="352" t="s">
        <v>79</v>
      </c>
      <c r="F116" s="354"/>
      <c r="G116" s="354"/>
      <c r="H116" s="354"/>
      <c r="I116" s="354"/>
      <c r="J116" s="354"/>
      <c r="K116" s="345" t="s">
        <v>239</v>
      </c>
      <c r="L116" s="346"/>
      <c r="M116" s="347"/>
      <c r="N116" s="351" t="s">
        <v>80</v>
      </c>
      <c r="O116" s="351"/>
      <c r="P116" s="352"/>
      <c r="T116" s="131"/>
      <c r="U116" s="131"/>
      <c r="V116" s="81"/>
      <c r="W116" s="131"/>
      <c r="X116" s="131"/>
    </row>
    <row r="117" spans="1:24" ht="36" customHeight="1" x14ac:dyDescent="0.2">
      <c r="A117" s="353"/>
      <c r="B117" s="351"/>
      <c r="C117" s="351"/>
      <c r="D117" s="351"/>
      <c r="E117" s="351" t="s">
        <v>78</v>
      </c>
      <c r="F117" s="351"/>
      <c r="G117" s="351"/>
      <c r="H117" s="351" t="s">
        <v>77</v>
      </c>
      <c r="I117" s="351"/>
      <c r="J117" s="351"/>
      <c r="K117" s="348"/>
      <c r="L117" s="349"/>
      <c r="M117" s="350"/>
      <c r="N117" s="351"/>
      <c r="O117" s="351"/>
      <c r="P117" s="352"/>
      <c r="T117" s="131"/>
      <c r="U117" s="131"/>
      <c r="V117" s="81"/>
      <c r="W117" s="131"/>
      <c r="X117" s="131"/>
    </row>
    <row r="118" spans="1:24" ht="40.5" customHeight="1" x14ac:dyDescent="0.2">
      <c r="A118" s="353"/>
      <c r="B118" s="21" t="s">
        <v>195</v>
      </c>
      <c r="C118" s="21" t="s">
        <v>76</v>
      </c>
      <c r="D118" s="21" t="s">
        <v>196</v>
      </c>
      <c r="E118" s="21" t="s">
        <v>195</v>
      </c>
      <c r="F118" s="21" t="s">
        <v>76</v>
      </c>
      <c r="G118" s="21" t="s">
        <v>196</v>
      </c>
      <c r="H118" s="21" t="s">
        <v>195</v>
      </c>
      <c r="I118" s="21" t="s">
        <v>76</v>
      </c>
      <c r="J118" s="21" t="s">
        <v>196</v>
      </c>
      <c r="K118" s="21" t="s">
        <v>195</v>
      </c>
      <c r="L118" s="21" t="s">
        <v>76</v>
      </c>
      <c r="M118" s="22" t="s">
        <v>196</v>
      </c>
      <c r="N118" s="21" t="s">
        <v>195</v>
      </c>
      <c r="O118" s="21" t="s">
        <v>76</v>
      </c>
      <c r="P118" s="22" t="s">
        <v>196</v>
      </c>
      <c r="Q118" s="154"/>
      <c r="R118" s="154"/>
      <c r="T118" s="131"/>
      <c r="U118" s="131"/>
      <c r="V118" s="81"/>
      <c r="W118" s="131"/>
      <c r="X118" s="131"/>
    </row>
    <row r="119" spans="1:24" x14ac:dyDescent="0.2">
      <c r="A119" s="74" t="s">
        <v>84</v>
      </c>
      <c r="B119" s="157">
        <f>SUM(B120:B139)</f>
        <v>10093423</v>
      </c>
      <c r="C119" s="157">
        <f>SUM(C120:C139)</f>
        <v>8915338</v>
      </c>
      <c r="D119" s="158">
        <f>B119/C119*100</f>
        <v>113.21413725424657</v>
      </c>
      <c r="E119" s="157">
        <f>SUM(E120:E139)</f>
        <v>1215600</v>
      </c>
      <c r="F119" s="157">
        <f>SUM(F120:F139)</f>
        <v>1104137</v>
      </c>
      <c r="G119" s="158">
        <f>E119/F119*100</f>
        <v>110.09503349674905</v>
      </c>
      <c r="H119" s="157">
        <f>SUM(H120:H139)</f>
        <v>8877823</v>
      </c>
      <c r="I119" s="157">
        <f>SUM(I120:I139)</f>
        <v>7811201</v>
      </c>
      <c r="J119" s="158">
        <f>H119/I119*100</f>
        <v>113.65503204948892</v>
      </c>
      <c r="K119" s="157">
        <f>SUM(K120:K139)</f>
        <v>7261238</v>
      </c>
      <c r="L119" s="157">
        <f>SUM(L120:L139)</f>
        <v>8481844</v>
      </c>
      <c r="M119" s="158">
        <f>K119/L119*100</f>
        <v>85.609190642978106</v>
      </c>
      <c r="N119" s="157">
        <f>SUM(N120:N139)</f>
        <v>17354661</v>
      </c>
      <c r="O119" s="157">
        <f>SUM(O120:O139)</f>
        <v>17397182</v>
      </c>
      <c r="P119" s="158">
        <f>N119/O119*100</f>
        <v>99.755586853089198</v>
      </c>
      <c r="Q119" s="131"/>
      <c r="R119" s="131"/>
      <c r="S119" s="81"/>
      <c r="T119" s="131"/>
      <c r="U119" s="131"/>
      <c r="V119" s="81"/>
      <c r="W119" s="131"/>
      <c r="X119" s="131"/>
    </row>
    <row r="120" spans="1:24" x14ac:dyDescent="0.2">
      <c r="A120" s="79" t="s">
        <v>85</v>
      </c>
      <c r="B120" s="157">
        <f>E120+H120</f>
        <v>556114</v>
      </c>
      <c r="C120" s="157">
        <f>F120+I120</f>
        <v>562556</v>
      </c>
      <c r="D120" s="158">
        <f t="shared" ref="D120:D137" si="20">B120/C120*100</f>
        <v>98.854869559652727</v>
      </c>
      <c r="E120" s="157">
        <v>55247</v>
      </c>
      <c r="F120" s="157">
        <v>45473</v>
      </c>
      <c r="G120" s="158">
        <f t="shared" ref="G120:G137" si="21">E120/F120*100</f>
        <v>121.49407340619709</v>
      </c>
      <c r="H120" s="157">
        <v>500867</v>
      </c>
      <c r="I120" s="157">
        <v>517083</v>
      </c>
      <c r="J120" s="158">
        <f t="shared" ref="J120:J136" si="22">H120/I120*100</f>
        <v>96.863946407056517</v>
      </c>
      <c r="K120" s="157">
        <v>257859</v>
      </c>
      <c r="L120" s="157">
        <v>308486</v>
      </c>
      <c r="M120" s="158">
        <f t="shared" ref="M120:M139" si="23">K120/L120*100</f>
        <v>83.588558313829481</v>
      </c>
      <c r="N120" s="243">
        <f>K120+B120</f>
        <v>813973</v>
      </c>
      <c r="O120" s="243">
        <f>L120+C120</f>
        <v>871042</v>
      </c>
      <c r="P120" s="158">
        <f t="shared" ref="P120:P139" si="24">N120/O120*100</f>
        <v>93.448191935635705</v>
      </c>
      <c r="Q120" s="131"/>
      <c r="R120" s="131"/>
      <c r="S120" s="81"/>
      <c r="T120" s="131"/>
      <c r="U120" s="131"/>
      <c r="V120" s="81"/>
      <c r="W120" s="131"/>
      <c r="X120" s="131"/>
    </row>
    <row r="121" spans="1:24" x14ac:dyDescent="0.2">
      <c r="A121" s="80" t="s">
        <v>86</v>
      </c>
      <c r="B121" s="157">
        <f t="shared" ref="B121:B139" si="25">E121+H121</f>
        <v>177818</v>
      </c>
      <c r="C121" s="157">
        <f t="shared" ref="C121:C139" si="26">F121+I121</f>
        <v>171294</v>
      </c>
      <c r="D121" s="158">
        <f t="shared" si="20"/>
        <v>103.80865646198933</v>
      </c>
      <c r="E121" s="157">
        <v>85482</v>
      </c>
      <c r="F121" s="157">
        <v>82255</v>
      </c>
      <c r="G121" s="158">
        <f t="shared" si="21"/>
        <v>103.9231657649991</v>
      </c>
      <c r="H121" s="157">
        <v>92336</v>
      </c>
      <c r="I121" s="157">
        <v>89039</v>
      </c>
      <c r="J121" s="158">
        <f t="shared" si="22"/>
        <v>103.70287177528948</v>
      </c>
      <c r="K121" s="157">
        <v>355134</v>
      </c>
      <c r="L121" s="157">
        <v>376403</v>
      </c>
      <c r="M121" s="158">
        <f t="shared" si="23"/>
        <v>94.349407417050344</v>
      </c>
      <c r="N121" s="243">
        <f>K121+B121</f>
        <v>532952</v>
      </c>
      <c r="O121" s="243">
        <f t="shared" ref="O121:O139" si="27">L121+C121</f>
        <v>547697</v>
      </c>
      <c r="P121" s="158">
        <f t="shared" si="24"/>
        <v>97.307818008862569</v>
      </c>
      <c r="Q121" s="131"/>
      <c r="R121" s="131"/>
      <c r="S121" s="81"/>
      <c r="T121" s="131"/>
      <c r="U121" s="131"/>
      <c r="V121" s="81"/>
      <c r="W121" s="131"/>
      <c r="X121" s="131"/>
    </row>
    <row r="122" spans="1:24" x14ac:dyDescent="0.2">
      <c r="A122" s="80" t="s">
        <v>87</v>
      </c>
      <c r="B122" s="157">
        <f t="shared" si="25"/>
        <v>637407</v>
      </c>
      <c r="C122" s="157">
        <f t="shared" si="26"/>
        <v>581218</v>
      </c>
      <c r="D122" s="158">
        <f t="shared" si="20"/>
        <v>109.66745696107141</v>
      </c>
      <c r="E122" s="157">
        <v>72921</v>
      </c>
      <c r="F122" s="157">
        <v>64382</v>
      </c>
      <c r="G122" s="158">
        <f t="shared" si="21"/>
        <v>113.26302382653537</v>
      </c>
      <c r="H122" s="157">
        <v>564486</v>
      </c>
      <c r="I122" s="157">
        <v>516836</v>
      </c>
      <c r="J122" s="158">
        <f t="shared" si="22"/>
        <v>109.21955900904736</v>
      </c>
      <c r="K122" s="157">
        <v>330894</v>
      </c>
      <c r="L122" s="157">
        <v>329561</v>
      </c>
      <c r="M122" s="158">
        <f t="shared" si="23"/>
        <v>100.40447747154548</v>
      </c>
      <c r="N122" s="243">
        <f t="shared" ref="N122:N139" si="28">K122+B122</f>
        <v>968301</v>
      </c>
      <c r="O122" s="243">
        <f t="shared" si="27"/>
        <v>910779</v>
      </c>
      <c r="P122" s="158">
        <f t="shared" si="24"/>
        <v>106.31569239079953</v>
      </c>
      <c r="Q122" s="131"/>
      <c r="R122" s="131"/>
      <c r="S122" s="81"/>
      <c r="T122" s="131"/>
      <c r="U122" s="131"/>
      <c r="V122" s="81"/>
      <c r="W122" s="131"/>
      <c r="X122" s="131"/>
    </row>
    <row r="123" spans="1:24" x14ac:dyDescent="0.2">
      <c r="A123" s="80" t="s">
        <v>88</v>
      </c>
      <c r="B123" s="157">
        <f t="shared" si="25"/>
        <v>1299076</v>
      </c>
      <c r="C123" s="157">
        <f t="shared" si="26"/>
        <v>1223524</v>
      </c>
      <c r="D123" s="158">
        <f t="shared" si="20"/>
        <v>106.17495038920364</v>
      </c>
      <c r="E123" s="157">
        <v>98400</v>
      </c>
      <c r="F123" s="157">
        <v>80444</v>
      </c>
      <c r="G123" s="158">
        <f t="shared" si="21"/>
        <v>122.32111779623092</v>
      </c>
      <c r="H123" s="157">
        <v>1200676</v>
      </c>
      <c r="I123" s="157">
        <v>1143080</v>
      </c>
      <c r="J123" s="158">
        <f t="shared" si="22"/>
        <v>105.03866745984534</v>
      </c>
      <c r="K123" s="157">
        <v>513162</v>
      </c>
      <c r="L123" s="157">
        <v>521570</v>
      </c>
      <c r="M123" s="158">
        <f t="shared" si="23"/>
        <v>98.387944091876449</v>
      </c>
      <c r="N123" s="243">
        <f t="shared" si="28"/>
        <v>1812238</v>
      </c>
      <c r="O123" s="243">
        <f t="shared" si="27"/>
        <v>1745094</v>
      </c>
      <c r="P123" s="158">
        <f t="shared" si="24"/>
        <v>103.84758643373939</v>
      </c>
      <c r="Q123" s="131"/>
      <c r="R123" s="131"/>
      <c r="S123" s="81"/>
      <c r="T123" s="131"/>
      <c r="U123" s="131"/>
      <c r="V123" s="81"/>
      <c r="W123" s="131"/>
      <c r="X123" s="131"/>
    </row>
    <row r="124" spans="1:24" x14ac:dyDescent="0.2">
      <c r="A124" s="80" t="s">
        <v>89</v>
      </c>
      <c r="B124" s="157">
        <f t="shared" si="25"/>
        <v>241243</v>
      </c>
      <c r="C124" s="157">
        <f t="shared" si="26"/>
        <v>237382</v>
      </c>
      <c r="D124" s="158">
        <f t="shared" si="20"/>
        <v>101.62649232039497</v>
      </c>
      <c r="E124" s="157">
        <v>24703</v>
      </c>
      <c r="F124" s="157">
        <v>27962</v>
      </c>
      <c r="G124" s="158">
        <f t="shared" si="21"/>
        <v>88.344896645447392</v>
      </c>
      <c r="H124" s="157">
        <v>216540</v>
      </c>
      <c r="I124" s="157">
        <v>209420</v>
      </c>
      <c r="J124" s="158">
        <f t="shared" si="22"/>
        <v>103.39986629739279</v>
      </c>
      <c r="K124" s="157">
        <v>192426</v>
      </c>
      <c r="L124" s="157">
        <v>195754</v>
      </c>
      <c r="M124" s="158">
        <f t="shared" si="23"/>
        <v>98.299907026165485</v>
      </c>
      <c r="N124" s="243">
        <f t="shared" si="28"/>
        <v>433669</v>
      </c>
      <c r="O124" s="243">
        <f t="shared" si="27"/>
        <v>433136</v>
      </c>
      <c r="P124" s="158">
        <f t="shared" si="24"/>
        <v>100.12305603782646</v>
      </c>
      <c r="Q124" s="131"/>
      <c r="R124" s="131"/>
      <c r="S124" s="81"/>
      <c r="T124" s="131"/>
      <c r="U124" s="131"/>
      <c r="V124" s="81"/>
      <c r="W124" s="131"/>
      <c r="X124" s="131"/>
    </row>
    <row r="125" spans="1:24" x14ac:dyDescent="0.2">
      <c r="A125" s="80" t="s">
        <v>90</v>
      </c>
      <c r="B125" s="157">
        <f t="shared" si="25"/>
        <v>615856</v>
      </c>
      <c r="C125" s="157">
        <f t="shared" si="26"/>
        <v>613525</v>
      </c>
      <c r="D125" s="158">
        <f t="shared" si="20"/>
        <v>100.37993561794548</v>
      </c>
      <c r="E125" s="157">
        <v>87623</v>
      </c>
      <c r="F125" s="157">
        <v>93398</v>
      </c>
      <c r="G125" s="158">
        <f t="shared" si="21"/>
        <v>93.816784085312321</v>
      </c>
      <c r="H125" s="157">
        <v>528233</v>
      </c>
      <c r="I125" s="157">
        <v>520127</v>
      </c>
      <c r="J125" s="158">
        <f t="shared" si="22"/>
        <v>101.55846552861128</v>
      </c>
      <c r="K125" s="157">
        <v>432526</v>
      </c>
      <c r="L125" s="157">
        <v>420700</v>
      </c>
      <c r="M125" s="158">
        <f t="shared" si="23"/>
        <v>102.81102923698597</v>
      </c>
      <c r="N125" s="243">
        <f t="shared" si="28"/>
        <v>1048382</v>
      </c>
      <c r="O125" s="243">
        <f t="shared" si="27"/>
        <v>1034225</v>
      </c>
      <c r="P125" s="158">
        <f t="shared" si="24"/>
        <v>101.3688510720588</v>
      </c>
      <c r="Q125" s="131"/>
      <c r="R125" s="131"/>
      <c r="S125" s="81"/>
      <c r="T125" s="131"/>
      <c r="U125" s="131"/>
      <c r="V125" s="81"/>
      <c r="W125" s="131"/>
      <c r="X125" s="131"/>
    </row>
    <row r="126" spans="1:24" x14ac:dyDescent="0.2">
      <c r="A126" s="80" t="s">
        <v>91</v>
      </c>
      <c r="B126" s="157">
        <f t="shared" si="25"/>
        <v>1810323</v>
      </c>
      <c r="C126" s="157">
        <f t="shared" si="26"/>
        <v>1640054</v>
      </c>
      <c r="D126" s="158">
        <f t="shared" si="20"/>
        <v>110.38191425404284</v>
      </c>
      <c r="E126" s="157">
        <v>68843</v>
      </c>
      <c r="F126" s="157">
        <v>82176</v>
      </c>
      <c r="G126" s="158">
        <f t="shared" si="21"/>
        <v>83.775068146417439</v>
      </c>
      <c r="H126" s="157">
        <v>1741480</v>
      </c>
      <c r="I126" s="157">
        <v>1557878</v>
      </c>
      <c r="J126" s="158">
        <f t="shared" si="22"/>
        <v>111.78539012682636</v>
      </c>
      <c r="K126" s="157">
        <v>1045587</v>
      </c>
      <c r="L126" s="157">
        <v>1024146</v>
      </c>
      <c r="M126" s="158">
        <f t="shared" si="23"/>
        <v>102.0935491619359</v>
      </c>
      <c r="N126" s="243">
        <f t="shared" si="28"/>
        <v>2855910</v>
      </c>
      <c r="O126" s="243">
        <f t="shared" si="27"/>
        <v>2664200</v>
      </c>
      <c r="P126" s="158">
        <f t="shared" si="24"/>
        <v>107.19578109751519</v>
      </c>
      <c r="Q126" s="131"/>
      <c r="R126" s="131"/>
      <c r="S126" s="81"/>
      <c r="T126" s="131"/>
      <c r="U126" s="131"/>
      <c r="V126" s="81"/>
      <c r="W126" s="131"/>
      <c r="X126" s="131"/>
    </row>
    <row r="127" spans="1:24" x14ac:dyDescent="0.2">
      <c r="A127" s="80" t="s">
        <v>92</v>
      </c>
      <c r="B127" s="157">
        <f t="shared" si="25"/>
        <v>749947</v>
      </c>
      <c r="C127" s="157">
        <f t="shared" si="26"/>
        <v>681122</v>
      </c>
      <c r="D127" s="158">
        <f t="shared" si="20"/>
        <v>110.10465085550018</v>
      </c>
      <c r="E127" s="157">
        <v>91473</v>
      </c>
      <c r="F127" s="157">
        <v>98415</v>
      </c>
      <c r="G127" s="158">
        <f t="shared" si="21"/>
        <v>92.946197226032609</v>
      </c>
      <c r="H127" s="157">
        <v>658474</v>
      </c>
      <c r="I127" s="157">
        <v>582707</v>
      </c>
      <c r="J127" s="158">
        <f t="shared" si="22"/>
        <v>113.00258963767382</v>
      </c>
      <c r="K127" s="157">
        <v>583337</v>
      </c>
      <c r="L127" s="157">
        <v>627948</v>
      </c>
      <c r="M127" s="158">
        <f t="shared" si="23"/>
        <v>92.895749329562321</v>
      </c>
      <c r="N127" s="243">
        <f t="shared" si="28"/>
        <v>1333284</v>
      </c>
      <c r="O127" s="243">
        <f t="shared" si="27"/>
        <v>1309070</v>
      </c>
      <c r="P127" s="158">
        <f t="shared" si="24"/>
        <v>101.84971009953631</v>
      </c>
      <c r="Q127" s="131"/>
      <c r="R127" s="131"/>
      <c r="S127" s="81"/>
      <c r="T127" s="131"/>
      <c r="U127" s="131"/>
      <c r="V127" s="81"/>
      <c r="W127" s="131"/>
      <c r="X127" s="131"/>
    </row>
    <row r="128" spans="1:24" x14ac:dyDescent="0.2">
      <c r="A128" s="80" t="s">
        <v>93</v>
      </c>
      <c r="B128" s="157">
        <f t="shared" si="25"/>
        <v>336984</v>
      </c>
      <c r="C128" s="157">
        <f t="shared" si="26"/>
        <v>313417</v>
      </c>
      <c r="D128" s="158">
        <f t="shared" si="20"/>
        <v>107.51937514557284</v>
      </c>
      <c r="E128" s="157">
        <v>51785</v>
      </c>
      <c r="F128" s="157">
        <v>41356</v>
      </c>
      <c r="G128" s="158">
        <f t="shared" si="21"/>
        <v>125.21762259406133</v>
      </c>
      <c r="H128" s="157">
        <v>285199</v>
      </c>
      <c r="I128" s="157">
        <v>272061</v>
      </c>
      <c r="J128" s="158">
        <f t="shared" si="22"/>
        <v>104.82906407019014</v>
      </c>
      <c r="K128" s="157">
        <v>157882</v>
      </c>
      <c r="L128" s="157">
        <v>164372</v>
      </c>
      <c r="M128" s="158">
        <f t="shared" si="23"/>
        <v>96.051638965273895</v>
      </c>
      <c r="N128" s="243">
        <f t="shared" si="28"/>
        <v>494866</v>
      </c>
      <c r="O128" s="243">
        <f t="shared" si="27"/>
        <v>477789</v>
      </c>
      <c r="P128" s="158">
        <f t="shared" si="24"/>
        <v>103.57417186247486</v>
      </c>
      <c r="Q128" s="131"/>
      <c r="R128" s="131"/>
      <c r="S128" s="81"/>
      <c r="T128" s="131"/>
      <c r="U128" s="131"/>
      <c r="V128" s="81"/>
      <c r="W128" s="131"/>
      <c r="X128" s="131"/>
    </row>
    <row r="129" spans="1:28" x14ac:dyDescent="0.2">
      <c r="A129" s="80" t="s">
        <v>94</v>
      </c>
      <c r="B129" s="157">
        <f t="shared" si="25"/>
        <v>156529</v>
      </c>
      <c r="C129" s="157">
        <f t="shared" si="26"/>
        <v>142858</v>
      </c>
      <c r="D129" s="158">
        <f t="shared" si="20"/>
        <v>109.5696425821445</v>
      </c>
      <c r="E129" s="157">
        <v>29807</v>
      </c>
      <c r="F129" s="157">
        <v>26852</v>
      </c>
      <c r="G129" s="158">
        <f t="shared" si="21"/>
        <v>111.00476687025176</v>
      </c>
      <c r="H129" s="157">
        <v>126722</v>
      </c>
      <c r="I129" s="157">
        <v>116006</v>
      </c>
      <c r="J129" s="158">
        <f t="shared" si="22"/>
        <v>109.23745323517748</v>
      </c>
      <c r="K129" s="157">
        <v>230544</v>
      </c>
      <c r="L129" s="157">
        <v>241859</v>
      </c>
      <c r="M129" s="158">
        <f t="shared" si="23"/>
        <v>95.321654352329261</v>
      </c>
      <c r="N129" s="243">
        <f t="shared" si="28"/>
        <v>387073</v>
      </c>
      <c r="O129" s="243">
        <f t="shared" si="27"/>
        <v>384717</v>
      </c>
      <c r="P129" s="158">
        <f t="shared" si="24"/>
        <v>100.61239820439441</v>
      </c>
      <c r="Q129" s="131"/>
      <c r="R129" s="131"/>
      <c r="S129" s="81"/>
      <c r="T129" s="131"/>
      <c r="U129" s="131"/>
      <c r="V129" s="81"/>
      <c r="W129" s="131"/>
      <c r="X129" s="131"/>
    </row>
    <row r="130" spans="1:28" x14ac:dyDescent="0.2">
      <c r="A130" s="80" t="s">
        <v>95</v>
      </c>
      <c r="B130" s="157">
        <f t="shared" si="25"/>
        <v>356339</v>
      </c>
      <c r="C130" s="157">
        <f t="shared" si="26"/>
        <v>287417</v>
      </c>
      <c r="D130" s="158">
        <f t="shared" si="20"/>
        <v>123.9797924270311</v>
      </c>
      <c r="E130" s="157">
        <v>22236</v>
      </c>
      <c r="F130" s="157">
        <v>23830</v>
      </c>
      <c r="G130" s="158">
        <f t="shared" si="21"/>
        <v>93.310952580780523</v>
      </c>
      <c r="H130" s="157">
        <v>334103</v>
      </c>
      <c r="I130" s="157">
        <v>263587</v>
      </c>
      <c r="J130" s="158">
        <f t="shared" si="22"/>
        <v>126.7524574428936</v>
      </c>
      <c r="K130" s="157">
        <v>174960</v>
      </c>
      <c r="L130" s="157">
        <v>166323</v>
      </c>
      <c r="M130" s="158">
        <f t="shared" si="23"/>
        <v>105.19290777583376</v>
      </c>
      <c r="N130" s="243">
        <f t="shared" si="28"/>
        <v>531299</v>
      </c>
      <c r="O130" s="243">
        <f t="shared" si="27"/>
        <v>453740</v>
      </c>
      <c r="P130" s="158">
        <f t="shared" si="24"/>
        <v>117.09326927315202</v>
      </c>
      <c r="Q130" s="131"/>
      <c r="R130" s="131"/>
      <c r="S130" s="81"/>
      <c r="T130" s="131"/>
      <c r="U130" s="131"/>
      <c r="V130" s="81"/>
      <c r="W130" s="131"/>
      <c r="X130" s="131"/>
    </row>
    <row r="131" spans="1:28" x14ac:dyDescent="0.2">
      <c r="A131" s="80" t="s">
        <v>96</v>
      </c>
      <c r="B131" s="157">
        <f t="shared" si="25"/>
        <v>114924</v>
      </c>
      <c r="C131" s="157">
        <f t="shared" si="26"/>
        <v>110861</v>
      </c>
      <c r="D131" s="158">
        <f t="shared" si="20"/>
        <v>103.66494980200432</v>
      </c>
      <c r="E131" s="157">
        <v>6185</v>
      </c>
      <c r="F131" s="157">
        <v>5619</v>
      </c>
      <c r="G131" s="158">
        <f t="shared" si="21"/>
        <v>110.07296672005695</v>
      </c>
      <c r="H131" s="157">
        <v>108739</v>
      </c>
      <c r="I131" s="157">
        <v>105242</v>
      </c>
      <c r="J131" s="158">
        <f t="shared" si="22"/>
        <v>103.32281788639517</v>
      </c>
      <c r="K131" s="157">
        <v>109653</v>
      </c>
      <c r="L131" s="157">
        <v>114015</v>
      </c>
      <c r="M131" s="158">
        <f t="shared" si="23"/>
        <v>96.174187606893838</v>
      </c>
      <c r="N131" s="243">
        <f t="shared" si="28"/>
        <v>224577</v>
      </c>
      <c r="O131" s="243">
        <f t="shared" si="27"/>
        <v>224876</v>
      </c>
      <c r="P131" s="158">
        <f t="shared" si="24"/>
        <v>99.867037834184174</v>
      </c>
      <c r="Q131" s="131"/>
      <c r="R131" s="131"/>
      <c r="S131" s="81"/>
      <c r="T131" s="131"/>
      <c r="U131" s="131"/>
      <c r="V131" s="81"/>
      <c r="W131" s="131"/>
      <c r="X131" s="131"/>
    </row>
    <row r="132" spans="1:28" x14ac:dyDescent="0.2">
      <c r="A132" s="80" t="s">
        <v>97</v>
      </c>
      <c r="B132" s="157">
        <f t="shared" si="25"/>
        <v>242290</v>
      </c>
      <c r="C132" s="157">
        <f t="shared" si="26"/>
        <v>237858</v>
      </c>
      <c r="D132" s="158">
        <f t="shared" si="20"/>
        <v>101.863296588721</v>
      </c>
      <c r="E132" s="157">
        <v>32967</v>
      </c>
      <c r="F132" s="157">
        <v>20027</v>
      </c>
      <c r="G132" s="158">
        <f t="shared" si="21"/>
        <v>164.61277275677836</v>
      </c>
      <c r="H132" s="157">
        <v>209323</v>
      </c>
      <c r="I132" s="157">
        <v>217831</v>
      </c>
      <c r="J132" s="158">
        <f t="shared" si="22"/>
        <v>96.094219830969891</v>
      </c>
      <c r="K132" s="157">
        <v>269348</v>
      </c>
      <c r="L132" s="157">
        <v>284437</v>
      </c>
      <c r="M132" s="158">
        <f t="shared" si="23"/>
        <v>94.695134599225838</v>
      </c>
      <c r="N132" s="243">
        <f t="shared" si="28"/>
        <v>511638</v>
      </c>
      <c r="O132" s="243">
        <f t="shared" si="27"/>
        <v>522295</v>
      </c>
      <c r="P132" s="158">
        <f t="shared" si="24"/>
        <v>97.95958222843413</v>
      </c>
      <c r="Q132" s="131"/>
      <c r="R132" s="131"/>
      <c r="S132" s="81"/>
      <c r="T132" s="131"/>
      <c r="U132" s="131"/>
      <c r="V132" s="81"/>
      <c r="W132" s="131"/>
      <c r="X132" s="131"/>
    </row>
    <row r="133" spans="1:28" x14ac:dyDescent="0.2">
      <c r="A133" s="80" t="s">
        <v>98</v>
      </c>
      <c r="B133" s="157">
        <f t="shared" si="25"/>
        <v>90624</v>
      </c>
      <c r="C133" s="157">
        <f t="shared" si="26"/>
        <v>80865</v>
      </c>
      <c r="D133" s="158">
        <f t="shared" si="20"/>
        <v>112.06826191801149</v>
      </c>
      <c r="E133" s="157">
        <v>38116</v>
      </c>
      <c r="F133" s="157">
        <v>28672</v>
      </c>
      <c r="G133" s="158">
        <f t="shared" si="21"/>
        <v>132.93805803571428</v>
      </c>
      <c r="H133" s="157">
        <v>52508</v>
      </c>
      <c r="I133" s="157">
        <v>52193</v>
      </c>
      <c r="J133" s="158">
        <f t="shared" si="22"/>
        <v>100.60352920889774</v>
      </c>
      <c r="K133" s="157">
        <v>258748</v>
      </c>
      <c r="L133" s="157">
        <v>285244</v>
      </c>
      <c r="M133" s="158">
        <f t="shared" si="23"/>
        <v>90.711110487863024</v>
      </c>
      <c r="N133" s="243">
        <f t="shared" si="28"/>
        <v>349372</v>
      </c>
      <c r="O133" s="243">
        <f t="shared" si="27"/>
        <v>366109</v>
      </c>
      <c r="P133" s="158">
        <f t="shared" si="24"/>
        <v>95.428410664583495</v>
      </c>
      <c r="Q133" s="131"/>
      <c r="R133" s="131"/>
      <c r="S133" s="81"/>
      <c r="T133" s="131"/>
      <c r="U133" s="131"/>
      <c r="V133" s="81"/>
      <c r="W133" s="131"/>
      <c r="X133" s="131"/>
    </row>
    <row r="134" spans="1:28" x14ac:dyDescent="0.2">
      <c r="A134" s="80" t="s">
        <v>99</v>
      </c>
      <c r="B134" s="157">
        <f t="shared" si="25"/>
        <v>2287128</v>
      </c>
      <c r="C134" s="157">
        <f t="shared" si="26"/>
        <v>1574944</v>
      </c>
      <c r="D134" s="158">
        <f t="shared" si="20"/>
        <v>145.21963955543816</v>
      </c>
      <c r="E134" s="157">
        <v>424071</v>
      </c>
      <c r="F134" s="157">
        <v>361815</v>
      </c>
      <c r="G134" s="158">
        <f t="shared" si="21"/>
        <v>117.20658347498029</v>
      </c>
      <c r="H134" s="157">
        <v>1863057</v>
      </c>
      <c r="I134" s="157">
        <v>1213129</v>
      </c>
      <c r="J134" s="158">
        <f t="shared" si="22"/>
        <v>153.57451680736344</v>
      </c>
      <c r="K134" s="157">
        <v>1927664</v>
      </c>
      <c r="L134" s="157">
        <v>3001425</v>
      </c>
      <c r="M134" s="158">
        <f t="shared" si="23"/>
        <v>64.224959810756559</v>
      </c>
      <c r="N134" s="243">
        <f t="shared" si="28"/>
        <v>4214792</v>
      </c>
      <c r="O134" s="243">
        <f t="shared" si="27"/>
        <v>4576369</v>
      </c>
      <c r="P134" s="158">
        <f t="shared" si="24"/>
        <v>92.099041838627954</v>
      </c>
      <c r="Q134" s="131"/>
      <c r="R134" s="131"/>
      <c r="S134" s="81"/>
      <c r="T134" s="81"/>
      <c r="U134" s="131"/>
      <c r="V134" s="81"/>
      <c r="W134" s="131"/>
      <c r="X134" s="131"/>
    </row>
    <row r="135" spans="1:28" x14ac:dyDescent="0.2">
      <c r="A135" s="79" t="s">
        <v>100</v>
      </c>
      <c r="B135" s="157">
        <f t="shared" si="25"/>
        <v>194217</v>
      </c>
      <c r="C135" s="157">
        <f t="shared" si="26"/>
        <v>205492</v>
      </c>
      <c r="D135" s="158">
        <f t="shared" si="20"/>
        <v>94.513168395849959</v>
      </c>
      <c r="E135" s="157">
        <v>9119</v>
      </c>
      <c r="F135" s="157">
        <v>8643</v>
      </c>
      <c r="G135" s="158">
        <f t="shared" si="21"/>
        <v>105.50734698600024</v>
      </c>
      <c r="H135" s="157">
        <v>185098</v>
      </c>
      <c r="I135" s="157">
        <v>196849</v>
      </c>
      <c r="J135" s="158">
        <f t="shared" si="22"/>
        <v>94.030449735584128</v>
      </c>
      <c r="K135" s="157">
        <v>49081</v>
      </c>
      <c r="L135" s="157">
        <v>73520</v>
      </c>
      <c r="M135" s="158">
        <f t="shared" si="23"/>
        <v>66.758705114254624</v>
      </c>
      <c r="N135" s="243">
        <f t="shared" si="28"/>
        <v>243298</v>
      </c>
      <c r="O135" s="243">
        <f t="shared" si="27"/>
        <v>279012</v>
      </c>
      <c r="P135" s="158">
        <f t="shared" si="24"/>
        <v>87.199833698909018</v>
      </c>
      <c r="Q135" s="131"/>
      <c r="R135" s="131"/>
      <c r="S135" s="81"/>
      <c r="T135" s="81"/>
      <c r="U135" s="81"/>
      <c r="V135" s="81"/>
      <c r="W135" s="131"/>
      <c r="X135" s="131"/>
    </row>
    <row r="136" spans="1:28" x14ac:dyDescent="0.2">
      <c r="A136" s="80" t="s">
        <v>101</v>
      </c>
      <c r="B136" s="157">
        <f t="shared" si="25"/>
        <v>215526</v>
      </c>
      <c r="C136" s="157">
        <f t="shared" si="26"/>
        <v>234322</v>
      </c>
      <c r="D136" s="158">
        <f t="shared" si="20"/>
        <v>91.978559418236443</v>
      </c>
      <c r="E136" s="157">
        <v>12099</v>
      </c>
      <c r="F136" s="157">
        <v>7407</v>
      </c>
      <c r="G136" s="158">
        <f t="shared" si="21"/>
        <v>163.34548400162006</v>
      </c>
      <c r="H136" s="157">
        <v>203427</v>
      </c>
      <c r="I136" s="157">
        <v>226915</v>
      </c>
      <c r="J136" s="158">
        <f t="shared" si="22"/>
        <v>89.648987506334976</v>
      </c>
      <c r="K136" s="157">
        <v>279978</v>
      </c>
      <c r="L136" s="157">
        <v>288643</v>
      </c>
      <c r="M136" s="158">
        <f t="shared" si="23"/>
        <v>96.998021777766994</v>
      </c>
      <c r="N136" s="243">
        <f t="shared" si="28"/>
        <v>495504</v>
      </c>
      <c r="O136" s="243">
        <f t="shared" si="27"/>
        <v>522965</v>
      </c>
      <c r="P136" s="158">
        <f t="shared" si="24"/>
        <v>94.748979377204975</v>
      </c>
      <c r="Q136" s="131"/>
      <c r="R136" s="131"/>
      <c r="S136" s="81"/>
      <c r="T136" s="131"/>
      <c r="U136" s="131"/>
      <c r="V136" s="81"/>
      <c r="W136" s="131"/>
      <c r="X136" s="131"/>
    </row>
    <row r="137" spans="1:28" x14ac:dyDescent="0.2">
      <c r="A137" s="80" t="s">
        <v>102</v>
      </c>
      <c r="B137" s="157">
        <f>E137</f>
        <v>935</v>
      </c>
      <c r="C137" s="157">
        <f>F137</f>
        <v>830</v>
      </c>
      <c r="D137" s="158">
        <f t="shared" si="20"/>
        <v>112.65060240963855</v>
      </c>
      <c r="E137" s="143">
        <v>935</v>
      </c>
      <c r="F137" s="143">
        <v>830</v>
      </c>
      <c r="G137" s="158">
        <f t="shared" si="21"/>
        <v>112.65060240963855</v>
      </c>
      <c r="H137" s="157" t="s">
        <v>202</v>
      </c>
      <c r="I137" s="157" t="s">
        <v>202</v>
      </c>
      <c r="J137" s="158" t="s">
        <v>202</v>
      </c>
      <c r="K137" s="157">
        <v>510</v>
      </c>
      <c r="L137" s="157">
        <v>674</v>
      </c>
      <c r="M137" s="158">
        <f t="shared" si="23"/>
        <v>75.667655786350153</v>
      </c>
      <c r="N137" s="243">
        <f t="shared" si="28"/>
        <v>1445</v>
      </c>
      <c r="O137" s="243">
        <f t="shared" si="27"/>
        <v>1504</v>
      </c>
      <c r="P137" s="158">
        <f t="shared" si="24"/>
        <v>96.077127659574472</v>
      </c>
      <c r="Q137" s="131"/>
      <c r="R137" s="131"/>
      <c r="S137" s="81"/>
      <c r="T137" s="85"/>
      <c r="U137" s="85"/>
      <c r="V137" s="85"/>
      <c r="W137" s="85"/>
      <c r="X137" s="85"/>
      <c r="Y137" s="85"/>
      <c r="Z137" s="85"/>
      <c r="AA137" s="85"/>
      <c r="AB137" s="85"/>
    </row>
    <row r="138" spans="1:28" x14ac:dyDescent="0.2">
      <c r="A138" s="80" t="s">
        <v>103</v>
      </c>
      <c r="B138" s="157" t="s">
        <v>202</v>
      </c>
      <c r="C138" s="157" t="s">
        <v>202</v>
      </c>
      <c r="D138" s="158" t="s">
        <v>202</v>
      </c>
      <c r="E138" s="143" t="s">
        <v>202</v>
      </c>
      <c r="F138" s="157" t="s">
        <v>202</v>
      </c>
      <c r="G138" s="158" t="s">
        <v>202</v>
      </c>
      <c r="H138" s="143" t="s">
        <v>202</v>
      </c>
      <c r="I138" s="157" t="s">
        <v>202</v>
      </c>
      <c r="J138" s="158" t="s">
        <v>202</v>
      </c>
      <c r="K138" s="244">
        <v>525</v>
      </c>
      <c r="L138" s="157">
        <v>1047</v>
      </c>
      <c r="M138" s="158">
        <f t="shared" si="23"/>
        <v>50.143266475644701</v>
      </c>
      <c r="N138" s="243">
        <f>K138</f>
        <v>525</v>
      </c>
      <c r="O138" s="243">
        <f>L138</f>
        <v>1047</v>
      </c>
      <c r="P138" s="158">
        <f t="shared" si="24"/>
        <v>50.143266475644701</v>
      </c>
      <c r="Q138" s="81"/>
      <c r="R138" s="81"/>
      <c r="S138" s="81"/>
    </row>
    <row r="139" spans="1:28" x14ac:dyDescent="0.2">
      <c r="A139" s="82" t="s">
        <v>104</v>
      </c>
      <c r="B139" s="135">
        <f t="shared" si="25"/>
        <v>10143</v>
      </c>
      <c r="C139" s="135">
        <f t="shared" si="26"/>
        <v>15799</v>
      </c>
      <c r="D139" s="162">
        <f>B139/C139*100</f>
        <v>64.200265839610111</v>
      </c>
      <c r="E139" s="135">
        <v>3588</v>
      </c>
      <c r="F139" s="135">
        <v>4581</v>
      </c>
      <c r="G139" s="162">
        <f t="shared" ref="G139" si="29">E139/F139*100</f>
        <v>78.323510150622127</v>
      </c>
      <c r="H139" s="135">
        <v>6555</v>
      </c>
      <c r="I139" s="135">
        <v>11218</v>
      </c>
      <c r="J139" s="162">
        <f t="shared" ref="J139" si="30">H139/I139*100</f>
        <v>58.432875735425206</v>
      </c>
      <c r="K139" s="245">
        <v>91420</v>
      </c>
      <c r="L139" s="135">
        <v>55717</v>
      </c>
      <c r="M139" s="162">
        <f t="shared" si="23"/>
        <v>164.07918588581583</v>
      </c>
      <c r="N139" s="240">
        <f t="shared" si="28"/>
        <v>101563</v>
      </c>
      <c r="O139" s="240">
        <f t="shared" si="27"/>
        <v>71516</v>
      </c>
      <c r="P139" s="162">
        <f t="shared" si="24"/>
        <v>142.01437440572738</v>
      </c>
      <c r="Q139" s="131"/>
      <c r="R139" s="131"/>
      <c r="S139" s="81"/>
    </row>
    <row r="140" spans="1:28" s="85" customFormat="1" x14ac:dyDescent="0.2">
      <c r="B140" s="183"/>
      <c r="C140" s="183"/>
      <c r="D140" s="183"/>
      <c r="E140" s="184"/>
      <c r="F140" s="183"/>
      <c r="G140" s="183"/>
      <c r="H140" s="183"/>
      <c r="I140" s="183"/>
      <c r="J140" s="183"/>
      <c r="K140" s="183"/>
      <c r="L140" s="91"/>
      <c r="M140" s="91"/>
      <c r="N140" s="91"/>
      <c r="T140" s="151"/>
      <c r="U140" s="151"/>
      <c r="V140" s="151"/>
      <c r="W140" s="151"/>
      <c r="X140" s="151"/>
      <c r="Y140" s="151"/>
      <c r="Z140" s="151"/>
      <c r="AA140" s="151"/>
      <c r="AB140" s="151"/>
    </row>
    <row r="142" spans="1:28" ht="28.5" customHeight="1" x14ac:dyDescent="0.2">
      <c r="A142" s="410" t="s">
        <v>234</v>
      </c>
      <c r="B142" s="410"/>
      <c r="C142" s="410"/>
      <c r="D142" s="410"/>
      <c r="E142" s="410"/>
      <c r="F142" s="410"/>
      <c r="G142" s="410"/>
      <c r="H142" s="410"/>
      <c r="I142" s="410"/>
      <c r="J142" s="410"/>
      <c r="K142" s="410"/>
      <c r="L142" s="410"/>
      <c r="M142" s="410"/>
      <c r="N142" s="410"/>
      <c r="O142" s="410"/>
      <c r="P142" s="410"/>
    </row>
    <row r="143" spans="1:28" x14ac:dyDescent="0.2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P143" s="186" t="s">
        <v>140</v>
      </c>
    </row>
    <row r="144" spans="1:28" ht="15.75" customHeight="1" x14ac:dyDescent="0.2">
      <c r="A144" s="353"/>
      <c r="B144" s="351" t="s">
        <v>197</v>
      </c>
      <c r="C144" s="351"/>
      <c r="D144" s="351"/>
      <c r="E144" s="352" t="s">
        <v>79</v>
      </c>
      <c r="F144" s="354"/>
      <c r="G144" s="354"/>
      <c r="H144" s="354"/>
      <c r="I144" s="354"/>
      <c r="J144" s="354"/>
      <c r="K144" s="345" t="s">
        <v>239</v>
      </c>
      <c r="L144" s="346"/>
      <c r="M144" s="347"/>
      <c r="N144" s="351" t="s">
        <v>80</v>
      </c>
      <c r="O144" s="351"/>
      <c r="P144" s="352"/>
      <c r="T144" s="131"/>
      <c r="U144" s="131"/>
      <c r="V144" s="81"/>
      <c r="W144" s="131"/>
      <c r="X144" s="131"/>
    </row>
    <row r="145" spans="1:28" ht="37.5" customHeight="1" x14ac:dyDescent="0.2">
      <c r="A145" s="353"/>
      <c r="B145" s="351"/>
      <c r="C145" s="351"/>
      <c r="D145" s="351"/>
      <c r="E145" s="351" t="s">
        <v>78</v>
      </c>
      <c r="F145" s="351"/>
      <c r="G145" s="351"/>
      <c r="H145" s="351" t="s">
        <v>77</v>
      </c>
      <c r="I145" s="351"/>
      <c r="J145" s="351"/>
      <c r="K145" s="348"/>
      <c r="L145" s="349"/>
      <c r="M145" s="350"/>
      <c r="N145" s="351"/>
      <c r="O145" s="351"/>
      <c r="P145" s="352"/>
      <c r="T145" s="131"/>
      <c r="U145" s="131"/>
      <c r="V145" s="81"/>
      <c r="W145" s="131"/>
      <c r="X145" s="131"/>
      <c r="Y145" s="165"/>
      <c r="Z145" s="165"/>
      <c r="AA145" s="165"/>
      <c r="AB145" s="165"/>
    </row>
    <row r="146" spans="1:28" ht="44.25" customHeight="1" x14ac:dyDescent="0.2">
      <c r="A146" s="353"/>
      <c r="B146" s="21" t="s">
        <v>195</v>
      </c>
      <c r="C146" s="21" t="s">
        <v>76</v>
      </c>
      <c r="D146" s="21" t="s">
        <v>196</v>
      </c>
      <c r="E146" s="21" t="s">
        <v>195</v>
      </c>
      <c r="F146" s="21" t="s">
        <v>76</v>
      </c>
      <c r="G146" s="21" t="s">
        <v>196</v>
      </c>
      <c r="H146" s="21" t="s">
        <v>195</v>
      </c>
      <c r="I146" s="21" t="s">
        <v>76</v>
      </c>
      <c r="J146" s="21" t="s">
        <v>196</v>
      </c>
      <c r="K146" s="21" t="s">
        <v>195</v>
      </c>
      <c r="L146" s="21" t="s">
        <v>76</v>
      </c>
      <c r="M146" s="22" t="s">
        <v>196</v>
      </c>
      <c r="N146" s="21" t="s">
        <v>195</v>
      </c>
      <c r="O146" s="21" t="s">
        <v>76</v>
      </c>
      <c r="P146" s="22" t="s">
        <v>196</v>
      </c>
      <c r="Q146" s="154"/>
      <c r="R146" s="154"/>
      <c r="T146" s="131"/>
      <c r="U146" s="131"/>
      <c r="V146" s="81"/>
      <c r="W146" s="131"/>
      <c r="X146" s="131"/>
    </row>
    <row r="147" spans="1:28" x14ac:dyDescent="0.2">
      <c r="A147" s="74" t="s">
        <v>84</v>
      </c>
      <c r="B147" s="157">
        <f>SUM(B148:B167)</f>
        <v>653218</v>
      </c>
      <c r="C147" s="157">
        <f>SUM(C148:C167)</f>
        <v>745312</v>
      </c>
      <c r="D147" s="158">
        <f>B147/C147*100</f>
        <v>87.6435640376111</v>
      </c>
      <c r="E147" s="157">
        <f>SUM(E148:E167)</f>
        <v>24558</v>
      </c>
      <c r="F147" s="157">
        <v>21739</v>
      </c>
      <c r="G147" s="158">
        <f>E147/F147*100</f>
        <v>112.96747780486682</v>
      </c>
      <c r="H147" s="157">
        <f>SUM(H148:H167)</f>
        <v>628660</v>
      </c>
      <c r="I147" s="157">
        <f>SUM(I148:I167)</f>
        <v>723573</v>
      </c>
      <c r="J147" s="158">
        <f>H147/I147*100</f>
        <v>86.882733324764743</v>
      </c>
      <c r="K147" s="157">
        <f>SUM(K148:K167)</f>
        <v>1169702</v>
      </c>
      <c r="L147" s="157">
        <f>SUM(L148:L167)</f>
        <v>1435427</v>
      </c>
      <c r="M147" s="158">
        <f>K147/L147*100</f>
        <v>81.488086820158742</v>
      </c>
      <c r="N147" s="157">
        <f>SUM(N148:N167)</f>
        <v>1822920</v>
      </c>
      <c r="O147" s="157">
        <f>SUM(O148:O167)</f>
        <v>2180739</v>
      </c>
      <c r="P147" s="158">
        <f>N147/O147*100</f>
        <v>83.591846617133001</v>
      </c>
      <c r="Q147" s="131"/>
      <c r="R147" s="131"/>
      <c r="S147" s="81"/>
      <c r="T147" s="131"/>
      <c r="U147" s="131"/>
      <c r="V147" s="81"/>
      <c r="W147" s="131"/>
      <c r="X147" s="131"/>
    </row>
    <row r="148" spans="1:28" s="165" customFormat="1" x14ac:dyDescent="0.2">
      <c r="A148" s="79" t="s">
        <v>85</v>
      </c>
      <c r="B148" s="157">
        <f>E148+H148</f>
        <v>40986</v>
      </c>
      <c r="C148" s="157">
        <f>F148+I148</f>
        <v>43501</v>
      </c>
      <c r="D148" s="158">
        <f t="shared" ref="D148:D166" si="31">B148/C148*100</f>
        <v>94.218523712098573</v>
      </c>
      <c r="E148" s="157">
        <v>1232</v>
      </c>
      <c r="F148" s="157">
        <v>830</v>
      </c>
      <c r="G148" s="158">
        <f t="shared" ref="G148:G166" si="32">E148/F148*100</f>
        <v>148.43373493975903</v>
      </c>
      <c r="H148" s="157">
        <v>39754</v>
      </c>
      <c r="I148" s="157">
        <v>42671</v>
      </c>
      <c r="J148" s="158">
        <f t="shared" ref="J148:J167" si="33">H148/I148*100</f>
        <v>93.163975533734856</v>
      </c>
      <c r="K148" s="157">
        <v>45894</v>
      </c>
      <c r="L148" s="157">
        <v>48522</v>
      </c>
      <c r="M148" s="158">
        <f t="shared" ref="M148:M167" si="34">K148/L148*100</f>
        <v>94.583900086558671</v>
      </c>
      <c r="N148" s="243">
        <f>K148+B148</f>
        <v>86880</v>
      </c>
      <c r="O148" s="243">
        <f>L148+C148</f>
        <v>92023</v>
      </c>
      <c r="P148" s="158">
        <f t="shared" ref="P148:P167" si="35">N148/O148*100</f>
        <v>94.411179813742223</v>
      </c>
      <c r="Q148" s="131"/>
      <c r="R148" s="131"/>
      <c r="S148" s="81"/>
      <c r="T148" s="131"/>
      <c r="U148" s="131"/>
      <c r="V148" s="81"/>
      <c r="W148" s="131"/>
      <c r="X148" s="131"/>
    </row>
    <row r="149" spans="1:28" x14ac:dyDescent="0.2">
      <c r="A149" s="80" t="s">
        <v>86</v>
      </c>
      <c r="B149" s="157">
        <f t="shared" ref="B149:B164" si="36">E149+H149</f>
        <v>5633</v>
      </c>
      <c r="C149" s="157">
        <f t="shared" ref="C149:C164" si="37">F149+I149</f>
        <v>8604</v>
      </c>
      <c r="D149" s="158">
        <f t="shared" si="31"/>
        <v>65.469549046954896</v>
      </c>
      <c r="E149" s="157">
        <v>770</v>
      </c>
      <c r="F149" s="157">
        <v>1839</v>
      </c>
      <c r="G149" s="158">
        <f t="shared" si="32"/>
        <v>41.870581837955413</v>
      </c>
      <c r="H149" s="157">
        <v>4863</v>
      </c>
      <c r="I149" s="157">
        <v>6765</v>
      </c>
      <c r="J149" s="158">
        <f t="shared" si="33"/>
        <v>71.884700665188475</v>
      </c>
      <c r="K149" s="157">
        <v>29987</v>
      </c>
      <c r="L149" s="157">
        <v>31534</v>
      </c>
      <c r="M149" s="158">
        <f t="shared" si="34"/>
        <v>95.094184055305391</v>
      </c>
      <c r="N149" s="243">
        <f>K149+B149</f>
        <v>35620</v>
      </c>
      <c r="O149" s="243">
        <f t="shared" ref="O149:O167" si="38">L149+C149</f>
        <v>40138</v>
      </c>
      <c r="P149" s="158">
        <f t="shared" si="35"/>
        <v>88.743833773481484</v>
      </c>
      <c r="Q149" s="131"/>
      <c r="R149" s="131"/>
      <c r="S149" s="81"/>
      <c r="T149" s="131"/>
      <c r="U149" s="131"/>
      <c r="V149" s="81"/>
      <c r="W149" s="131"/>
      <c r="X149" s="131"/>
    </row>
    <row r="150" spans="1:28" x14ac:dyDescent="0.2">
      <c r="A150" s="80" t="s">
        <v>87</v>
      </c>
      <c r="B150" s="157">
        <f t="shared" si="36"/>
        <v>42459</v>
      </c>
      <c r="C150" s="157">
        <f t="shared" si="37"/>
        <v>39383</v>
      </c>
      <c r="D150" s="158">
        <f t="shared" si="31"/>
        <v>107.81047660157937</v>
      </c>
      <c r="E150" s="157">
        <v>1567</v>
      </c>
      <c r="F150" s="157">
        <v>952</v>
      </c>
      <c r="G150" s="158">
        <f t="shared" si="32"/>
        <v>164.60084033613444</v>
      </c>
      <c r="H150" s="157">
        <v>40892</v>
      </c>
      <c r="I150" s="157">
        <v>38431</v>
      </c>
      <c r="J150" s="158">
        <f t="shared" si="33"/>
        <v>106.40368452551326</v>
      </c>
      <c r="K150" s="157">
        <v>82432</v>
      </c>
      <c r="L150" s="157">
        <v>87751</v>
      </c>
      <c r="M150" s="158">
        <f t="shared" si="34"/>
        <v>93.938530615035731</v>
      </c>
      <c r="N150" s="243">
        <f t="shared" ref="N150:N167" si="39">K150+B150</f>
        <v>124891</v>
      </c>
      <c r="O150" s="243">
        <f t="shared" si="38"/>
        <v>127134</v>
      </c>
      <c r="P150" s="158">
        <f t="shared" si="35"/>
        <v>98.235719791715823</v>
      </c>
      <c r="Q150" s="131"/>
      <c r="R150" s="131"/>
      <c r="S150" s="81"/>
      <c r="T150" s="131"/>
      <c r="U150" s="131"/>
      <c r="V150" s="81"/>
      <c r="W150" s="131"/>
      <c r="X150" s="131"/>
    </row>
    <row r="151" spans="1:28" s="165" customFormat="1" x14ac:dyDescent="0.2">
      <c r="A151" s="80" t="s">
        <v>88</v>
      </c>
      <c r="B151" s="157">
        <f t="shared" si="36"/>
        <v>39767</v>
      </c>
      <c r="C151" s="157">
        <f t="shared" si="37"/>
        <v>31395</v>
      </c>
      <c r="D151" s="158">
        <f t="shared" si="31"/>
        <v>126.66666666666666</v>
      </c>
      <c r="E151" s="157">
        <v>3240</v>
      </c>
      <c r="F151" s="157">
        <v>1817</v>
      </c>
      <c r="G151" s="158">
        <f t="shared" si="32"/>
        <v>178.31590533847</v>
      </c>
      <c r="H151" s="157">
        <v>36527</v>
      </c>
      <c r="I151" s="157">
        <v>29578</v>
      </c>
      <c r="J151" s="158">
        <f t="shared" si="33"/>
        <v>123.49381296909866</v>
      </c>
      <c r="K151" s="157">
        <v>60070</v>
      </c>
      <c r="L151" s="157">
        <v>52326</v>
      </c>
      <c r="M151" s="158">
        <f t="shared" si="34"/>
        <v>114.79952604823606</v>
      </c>
      <c r="N151" s="243">
        <f t="shared" si="39"/>
        <v>99837</v>
      </c>
      <c r="O151" s="243">
        <f t="shared" si="38"/>
        <v>83721</v>
      </c>
      <c r="P151" s="158">
        <f t="shared" si="35"/>
        <v>119.24965062529114</v>
      </c>
      <c r="Q151" s="131"/>
      <c r="R151" s="131"/>
      <c r="S151" s="81"/>
      <c r="T151" s="131"/>
      <c r="U151" s="131"/>
      <c r="V151" s="81"/>
      <c r="W151" s="131"/>
      <c r="X151" s="131"/>
      <c r="Y151" s="151"/>
      <c r="Z151" s="151"/>
      <c r="AA151" s="151"/>
      <c r="AB151" s="151"/>
    </row>
    <row r="152" spans="1:28" x14ac:dyDescent="0.2">
      <c r="A152" s="80" t="s">
        <v>89</v>
      </c>
      <c r="B152" s="157">
        <f t="shared" si="36"/>
        <v>45757</v>
      </c>
      <c r="C152" s="157">
        <f t="shared" si="37"/>
        <v>43102</v>
      </c>
      <c r="D152" s="158">
        <f t="shared" si="31"/>
        <v>106.15980696951416</v>
      </c>
      <c r="E152" s="157">
        <v>579</v>
      </c>
      <c r="F152" s="157">
        <v>641</v>
      </c>
      <c r="G152" s="158">
        <f t="shared" si="32"/>
        <v>90.32761310452419</v>
      </c>
      <c r="H152" s="157">
        <v>45178</v>
      </c>
      <c r="I152" s="157">
        <v>42461</v>
      </c>
      <c r="J152" s="158">
        <f t="shared" si="33"/>
        <v>106.39881302842609</v>
      </c>
      <c r="K152" s="157">
        <v>68035</v>
      </c>
      <c r="L152" s="157">
        <v>70650</v>
      </c>
      <c r="M152" s="158">
        <f t="shared" si="34"/>
        <v>96.298655343241336</v>
      </c>
      <c r="N152" s="243">
        <f t="shared" si="39"/>
        <v>113792</v>
      </c>
      <c r="O152" s="243">
        <f t="shared" si="38"/>
        <v>113752</v>
      </c>
      <c r="P152" s="158">
        <f t="shared" si="35"/>
        <v>100.03516421689289</v>
      </c>
      <c r="Q152" s="131"/>
      <c r="R152" s="131"/>
      <c r="S152" s="81"/>
      <c r="T152" s="131"/>
      <c r="U152" s="131"/>
      <c r="V152" s="81"/>
      <c r="W152" s="131"/>
      <c r="X152" s="131"/>
      <c r="Y152" s="165"/>
      <c r="Z152" s="165"/>
      <c r="AA152" s="165"/>
      <c r="AB152" s="165"/>
    </row>
    <row r="153" spans="1:28" x14ac:dyDescent="0.2">
      <c r="A153" s="80" t="s">
        <v>90</v>
      </c>
      <c r="B153" s="157">
        <f t="shared" si="36"/>
        <v>60582</v>
      </c>
      <c r="C153" s="157">
        <f t="shared" si="37"/>
        <v>59734</v>
      </c>
      <c r="D153" s="158">
        <f t="shared" si="31"/>
        <v>101.41962701309137</v>
      </c>
      <c r="E153" s="157">
        <v>1418</v>
      </c>
      <c r="F153" s="157">
        <v>1036</v>
      </c>
      <c r="G153" s="158">
        <f t="shared" si="32"/>
        <v>136.87258687258688</v>
      </c>
      <c r="H153" s="157">
        <v>59164</v>
      </c>
      <c r="I153" s="157">
        <v>58698</v>
      </c>
      <c r="J153" s="158">
        <f t="shared" si="33"/>
        <v>100.79389417015912</v>
      </c>
      <c r="K153" s="157">
        <v>115544</v>
      </c>
      <c r="L153" s="157">
        <v>121760</v>
      </c>
      <c r="M153" s="158">
        <f t="shared" si="34"/>
        <v>94.894875164257556</v>
      </c>
      <c r="N153" s="243">
        <f t="shared" si="39"/>
        <v>176126</v>
      </c>
      <c r="O153" s="243">
        <f t="shared" si="38"/>
        <v>181494</v>
      </c>
      <c r="P153" s="158">
        <f t="shared" si="35"/>
        <v>97.042326468092611</v>
      </c>
      <c r="Q153" s="131"/>
      <c r="R153" s="131"/>
      <c r="S153" s="81"/>
      <c r="T153" s="131"/>
      <c r="U153" s="131"/>
      <c r="V153" s="81"/>
      <c r="W153" s="131"/>
      <c r="X153" s="131"/>
    </row>
    <row r="154" spans="1:28" x14ac:dyDescent="0.2">
      <c r="A154" s="80" t="s">
        <v>91</v>
      </c>
      <c r="B154" s="157">
        <f t="shared" si="36"/>
        <v>33432</v>
      </c>
      <c r="C154" s="157">
        <v>161518</v>
      </c>
      <c r="D154" s="158">
        <f t="shared" si="31"/>
        <v>20.698621825431221</v>
      </c>
      <c r="E154" s="157">
        <v>101</v>
      </c>
      <c r="F154" s="157" t="s">
        <v>251</v>
      </c>
      <c r="G154" s="103">
        <v>10100</v>
      </c>
      <c r="H154" s="157">
        <v>33331</v>
      </c>
      <c r="I154" s="157">
        <v>161517</v>
      </c>
      <c r="J154" s="158">
        <f t="shared" si="33"/>
        <v>20.63621785942037</v>
      </c>
      <c r="K154" s="157">
        <v>69323</v>
      </c>
      <c r="L154" s="157">
        <v>137920</v>
      </c>
      <c r="M154" s="158">
        <f t="shared" si="34"/>
        <v>50.263196055684453</v>
      </c>
      <c r="N154" s="243">
        <f t="shared" si="39"/>
        <v>102755</v>
      </c>
      <c r="O154" s="243">
        <f t="shared" si="38"/>
        <v>299438</v>
      </c>
      <c r="P154" s="158">
        <f t="shared" si="35"/>
        <v>34.315951883194515</v>
      </c>
      <c r="Q154" s="81"/>
      <c r="R154" s="131"/>
      <c r="S154" s="81"/>
      <c r="T154" s="131"/>
      <c r="U154" s="131"/>
      <c r="V154" s="81"/>
      <c r="W154" s="131"/>
      <c r="X154" s="131"/>
    </row>
    <row r="155" spans="1:28" s="165" customFormat="1" x14ac:dyDescent="0.2">
      <c r="A155" s="80" t="s">
        <v>92</v>
      </c>
      <c r="B155" s="157">
        <f t="shared" si="36"/>
        <v>89630</v>
      </c>
      <c r="C155" s="157">
        <f t="shared" si="37"/>
        <v>89352</v>
      </c>
      <c r="D155" s="158">
        <f t="shared" si="31"/>
        <v>100.31112901781718</v>
      </c>
      <c r="E155" s="157">
        <v>1351</v>
      </c>
      <c r="F155" s="157">
        <v>1200</v>
      </c>
      <c r="G155" s="158">
        <f t="shared" si="32"/>
        <v>112.58333333333333</v>
      </c>
      <c r="H155" s="157">
        <v>88279</v>
      </c>
      <c r="I155" s="157">
        <v>88152</v>
      </c>
      <c r="J155" s="158">
        <f t="shared" si="33"/>
        <v>100.14406933478537</v>
      </c>
      <c r="K155" s="157">
        <v>154304</v>
      </c>
      <c r="L155" s="157">
        <v>189771</v>
      </c>
      <c r="M155" s="158">
        <f t="shared" si="34"/>
        <v>81.310632288389698</v>
      </c>
      <c r="N155" s="243">
        <f t="shared" si="39"/>
        <v>243934</v>
      </c>
      <c r="O155" s="243">
        <f t="shared" si="38"/>
        <v>279123</v>
      </c>
      <c r="P155" s="158">
        <f t="shared" si="35"/>
        <v>87.393013116081448</v>
      </c>
      <c r="Q155" s="131"/>
      <c r="R155" s="131"/>
      <c r="S155" s="81"/>
      <c r="T155" s="131"/>
      <c r="U155" s="131"/>
      <c r="V155" s="81"/>
      <c r="W155" s="131"/>
      <c r="X155" s="131"/>
      <c r="Y155" s="151"/>
      <c r="Z155" s="151"/>
      <c r="AA155" s="151"/>
      <c r="AB155" s="151"/>
    </row>
    <row r="156" spans="1:28" x14ac:dyDescent="0.2">
      <c r="A156" s="80" t="s">
        <v>93</v>
      </c>
      <c r="B156" s="157">
        <f t="shared" si="36"/>
        <v>78055</v>
      </c>
      <c r="C156" s="157">
        <f t="shared" si="37"/>
        <v>72521</v>
      </c>
      <c r="D156" s="158">
        <f t="shared" si="31"/>
        <v>107.63089312061334</v>
      </c>
      <c r="E156" s="157">
        <v>1086</v>
      </c>
      <c r="F156" s="157">
        <v>764</v>
      </c>
      <c r="G156" s="158">
        <f t="shared" si="32"/>
        <v>142.14659685863876</v>
      </c>
      <c r="H156" s="157">
        <v>76969</v>
      </c>
      <c r="I156" s="157">
        <v>71757</v>
      </c>
      <c r="J156" s="158">
        <f t="shared" si="33"/>
        <v>107.26340287358724</v>
      </c>
      <c r="K156" s="157">
        <v>64212</v>
      </c>
      <c r="L156" s="157">
        <v>65645</v>
      </c>
      <c r="M156" s="158">
        <f t="shared" si="34"/>
        <v>97.817046233528828</v>
      </c>
      <c r="N156" s="243">
        <f t="shared" si="39"/>
        <v>142267</v>
      </c>
      <c r="O156" s="243">
        <f t="shared" si="38"/>
        <v>138166</v>
      </c>
      <c r="P156" s="158">
        <f t="shared" si="35"/>
        <v>102.96816872457768</v>
      </c>
      <c r="Q156" s="131"/>
      <c r="R156" s="131"/>
      <c r="S156" s="81"/>
      <c r="T156" s="131"/>
      <c r="U156" s="131"/>
      <c r="V156" s="81"/>
      <c r="W156" s="131"/>
      <c r="X156" s="131"/>
    </row>
    <row r="157" spans="1:28" x14ac:dyDescent="0.2">
      <c r="A157" s="80" t="s">
        <v>94</v>
      </c>
      <c r="B157" s="157">
        <f t="shared" si="36"/>
        <v>18459</v>
      </c>
      <c r="C157" s="157">
        <f t="shared" si="37"/>
        <v>15564</v>
      </c>
      <c r="D157" s="158">
        <f t="shared" si="31"/>
        <v>118.6006168080185</v>
      </c>
      <c r="E157" s="157">
        <v>1177</v>
      </c>
      <c r="F157" s="157">
        <v>1054</v>
      </c>
      <c r="G157" s="158">
        <f t="shared" si="32"/>
        <v>111.66982922201139</v>
      </c>
      <c r="H157" s="157">
        <v>17282</v>
      </c>
      <c r="I157" s="157">
        <v>14510</v>
      </c>
      <c r="J157" s="158">
        <f t="shared" si="33"/>
        <v>119.10406616126809</v>
      </c>
      <c r="K157" s="157">
        <v>30992</v>
      </c>
      <c r="L157" s="157">
        <v>30781</v>
      </c>
      <c r="M157" s="158">
        <f t="shared" si="34"/>
        <v>100.68548780091615</v>
      </c>
      <c r="N157" s="243">
        <f t="shared" si="39"/>
        <v>49451</v>
      </c>
      <c r="O157" s="243">
        <f t="shared" si="38"/>
        <v>46345</v>
      </c>
      <c r="P157" s="158">
        <f t="shared" si="35"/>
        <v>106.70190959111014</v>
      </c>
      <c r="Q157" s="131"/>
      <c r="R157" s="131"/>
      <c r="S157" s="81"/>
      <c r="T157" s="131"/>
      <c r="U157" s="131"/>
      <c r="V157" s="81"/>
      <c r="W157" s="131"/>
      <c r="X157" s="131"/>
    </row>
    <row r="158" spans="1:28" x14ac:dyDescent="0.2">
      <c r="A158" s="80" t="s">
        <v>95</v>
      </c>
      <c r="B158" s="157">
        <f t="shared" si="36"/>
        <v>18641</v>
      </c>
      <c r="C158" s="157">
        <f t="shared" si="37"/>
        <v>17291</v>
      </c>
      <c r="D158" s="158">
        <f t="shared" si="31"/>
        <v>107.80752992886474</v>
      </c>
      <c r="E158" s="157">
        <v>236</v>
      </c>
      <c r="F158" s="157">
        <v>202</v>
      </c>
      <c r="G158" s="158">
        <f t="shared" si="32"/>
        <v>116.83168316831683</v>
      </c>
      <c r="H158" s="157">
        <v>18405</v>
      </c>
      <c r="I158" s="157">
        <v>17089</v>
      </c>
      <c r="J158" s="158">
        <f t="shared" si="33"/>
        <v>107.70086020246943</v>
      </c>
      <c r="K158" s="157">
        <v>113358</v>
      </c>
      <c r="L158" s="157">
        <v>117772</v>
      </c>
      <c r="M158" s="158">
        <f t="shared" si="34"/>
        <v>96.252080290731243</v>
      </c>
      <c r="N158" s="243">
        <f t="shared" si="39"/>
        <v>131999</v>
      </c>
      <c r="O158" s="243">
        <f t="shared" si="38"/>
        <v>135063</v>
      </c>
      <c r="P158" s="158">
        <f t="shared" si="35"/>
        <v>97.731429036819847</v>
      </c>
      <c r="Q158" s="131"/>
      <c r="R158" s="131"/>
      <c r="S158" s="81"/>
      <c r="T158" s="131"/>
      <c r="U158" s="131"/>
      <c r="V158" s="81"/>
      <c r="W158" s="131"/>
      <c r="X158" s="131"/>
    </row>
    <row r="159" spans="1:28" x14ac:dyDescent="0.2">
      <c r="A159" s="80" t="s">
        <v>96</v>
      </c>
      <c r="B159" s="157">
        <f t="shared" si="36"/>
        <v>29980</v>
      </c>
      <c r="C159" s="157">
        <f t="shared" si="37"/>
        <v>28557</v>
      </c>
      <c r="D159" s="158">
        <f t="shared" si="31"/>
        <v>104.98301642329378</v>
      </c>
      <c r="E159" s="157">
        <v>436</v>
      </c>
      <c r="F159" s="157">
        <v>158</v>
      </c>
      <c r="G159" s="158">
        <f t="shared" si="32"/>
        <v>275.94936708860757</v>
      </c>
      <c r="H159" s="157">
        <v>29544</v>
      </c>
      <c r="I159" s="157">
        <v>28399</v>
      </c>
      <c r="J159" s="158">
        <f t="shared" si="33"/>
        <v>104.03183210676433</v>
      </c>
      <c r="K159" s="157">
        <v>48545</v>
      </c>
      <c r="L159" s="157">
        <v>49080</v>
      </c>
      <c r="M159" s="158">
        <f t="shared" si="34"/>
        <v>98.909942950285242</v>
      </c>
      <c r="N159" s="243">
        <f t="shared" si="39"/>
        <v>78525</v>
      </c>
      <c r="O159" s="243">
        <f t="shared" si="38"/>
        <v>77637</v>
      </c>
      <c r="P159" s="158">
        <f t="shared" si="35"/>
        <v>101.14378453572395</v>
      </c>
      <c r="Q159" s="131"/>
      <c r="R159" s="131"/>
      <c r="S159" s="81"/>
      <c r="T159" s="131"/>
      <c r="U159" s="131"/>
      <c r="V159" s="81"/>
      <c r="W159" s="131"/>
      <c r="X159" s="131"/>
    </row>
    <row r="160" spans="1:28" ht="15" x14ac:dyDescent="0.25">
      <c r="A160" s="80" t="s">
        <v>97</v>
      </c>
      <c r="B160" s="157">
        <f t="shared" si="36"/>
        <v>31173</v>
      </c>
      <c r="C160" s="157">
        <f t="shared" si="37"/>
        <v>30423</v>
      </c>
      <c r="D160" s="158">
        <f t="shared" si="31"/>
        <v>102.46524011438713</v>
      </c>
      <c r="E160" s="157">
        <v>6109</v>
      </c>
      <c r="F160" s="157">
        <v>5369</v>
      </c>
      <c r="G160" s="158">
        <f t="shared" si="32"/>
        <v>113.78282734214937</v>
      </c>
      <c r="H160" s="157">
        <v>25064</v>
      </c>
      <c r="I160" s="157">
        <v>25054</v>
      </c>
      <c r="J160" s="158">
        <f t="shared" si="33"/>
        <v>100.03991378622177</v>
      </c>
      <c r="K160" s="157">
        <v>37358</v>
      </c>
      <c r="L160" s="157">
        <v>37167</v>
      </c>
      <c r="M160" s="158">
        <f t="shared" si="34"/>
        <v>100.51389673635214</v>
      </c>
      <c r="N160" s="243">
        <f t="shared" si="39"/>
        <v>68531</v>
      </c>
      <c r="O160" s="243">
        <f t="shared" si="38"/>
        <v>67590</v>
      </c>
      <c r="P160" s="158">
        <f t="shared" si="35"/>
        <v>101.3922177836958</v>
      </c>
      <c r="Q160" s="131"/>
      <c r="R160" s="131"/>
      <c r="S160" s="81"/>
      <c r="T160" s="131"/>
      <c r="U160" s="131"/>
      <c r="V160" s="81"/>
      <c r="W160" s="131"/>
      <c r="X160" s="131"/>
      <c r="Y160" s="166"/>
      <c r="Z160" s="166"/>
      <c r="AA160" s="166"/>
      <c r="AB160" s="166"/>
    </row>
    <row r="161" spans="1:28" x14ac:dyDescent="0.2">
      <c r="A161" s="80" t="s">
        <v>98</v>
      </c>
      <c r="B161" s="157">
        <f t="shared" si="36"/>
        <v>1149</v>
      </c>
      <c r="C161" s="157">
        <f t="shared" si="37"/>
        <v>1347</v>
      </c>
      <c r="D161" s="158">
        <f t="shared" si="31"/>
        <v>85.300668151447653</v>
      </c>
      <c r="E161" s="157">
        <v>568</v>
      </c>
      <c r="F161" s="157">
        <v>531</v>
      </c>
      <c r="G161" s="158">
        <f t="shared" si="32"/>
        <v>106.96798493408663</v>
      </c>
      <c r="H161" s="157">
        <v>581</v>
      </c>
      <c r="I161" s="157">
        <v>816</v>
      </c>
      <c r="J161" s="158">
        <f t="shared" si="33"/>
        <v>71.200980392156865</v>
      </c>
      <c r="K161" s="157">
        <v>7738</v>
      </c>
      <c r="L161" s="157">
        <v>8381</v>
      </c>
      <c r="M161" s="158">
        <f t="shared" si="34"/>
        <v>92.327884500656239</v>
      </c>
      <c r="N161" s="243">
        <f t="shared" si="39"/>
        <v>8887</v>
      </c>
      <c r="O161" s="243">
        <f t="shared" si="38"/>
        <v>9728</v>
      </c>
      <c r="P161" s="158">
        <f t="shared" si="35"/>
        <v>91.35485197368422</v>
      </c>
      <c r="Q161" s="131"/>
      <c r="R161" s="131"/>
      <c r="S161" s="81"/>
      <c r="T161" s="131"/>
      <c r="U161" s="131"/>
      <c r="V161" s="81"/>
      <c r="W161" s="131"/>
      <c r="X161" s="131"/>
      <c r="Y161" s="165"/>
      <c r="Z161" s="165"/>
      <c r="AA161" s="165"/>
      <c r="AB161" s="165"/>
    </row>
    <row r="162" spans="1:28" x14ac:dyDescent="0.2">
      <c r="A162" s="80" t="s">
        <v>99</v>
      </c>
      <c r="B162" s="157">
        <f t="shared" si="36"/>
        <v>53332</v>
      </c>
      <c r="C162" s="157">
        <f t="shared" si="37"/>
        <v>38008</v>
      </c>
      <c r="D162" s="158">
        <f t="shared" si="31"/>
        <v>140.31782782572091</v>
      </c>
      <c r="E162" s="157">
        <v>3963</v>
      </c>
      <c r="F162" s="157">
        <v>4783</v>
      </c>
      <c r="G162" s="158">
        <f t="shared" si="32"/>
        <v>82.855948149696843</v>
      </c>
      <c r="H162" s="157">
        <v>49369</v>
      </c>
      <c r="I162" s="157">
        <v>33225</v>
      </c>
      <c r="J162" s="158">
        <f t="shared" si="33"/>
        <v>148.58991723100075</v>
      </c>
      <c r="K162" s="157">
        <v>140012</v>
      </c>
      <c r="L162" s="157">
        <v>246924</v>
      </c>
      <c r="M162" s="158">
        <f t="shared" si="34"/>
        <v>56.702467155886026</v>
      </c>
      <c r="N162" s="243">
        <f t="shared" si="39"/>
        <v>193344</v>
      </c>
      <c r="O162" s="243">
        <f t="shared" si="38"/>
        <v>284932</v>
      </c>
      <c r="P162" s="158">
        <f t="shared" si="35"/>
        <v>67.856190248901498</v>
      </c>
      <c r="Q162" s="131"/>
      <c r="R162" s="131"/>
      <c r="S162" s="81"/>
      <c r="T162" s="81"/>
      <c r="U162" s="81"/>
      <c r="V162" s="81"/>
      <c r="W162" s="131"/>
      <c r="X162" s="131"/>
    </row>
    <row r="163" spans="1:28" s="166" customFormat="1" ht="15" x14ac:dyDescent="0.25">
      <c r="A163" s="79" t="s">
        <v>100</v>
      </c>
      <c r="B163" s="157">
        <f t="shared" si="36"/>
        <v>33204</v>
      </c>
      <c r="C163" s="157">
        <f t="shared" si="37"/>
        <v>31336</v>
      </c>
      <c r="D163" s="158">
        <f t="shared" si="31"/>
        <v>105.9611947919326</v>
      </c>
      <c r="E163" s="157">
        <v>277</v>
      </c>
      <c r="F163" s="157">
        <v>232</v>
      </c>
      <c r="G163" s="158">
        <f t="shared" si="32"/>
        <v>119.39655172413792</v>
      </c>
      <c r="H163" s="157">
        <v>32927</v>
      </c>
      <c r="I163" s="157">
        <v>31104</v>
      </c>
      <c r="J163" s="158">
        <f t="shared" si="33"/>
        <v>105.86098251028805</v>
      </c>
      <c r="K163" s="157">
        <v>21589</v>
      </c>
      <c r="L163" s="157">
        <v>29399</v>
      </c>
      <c r="M163" s="158">
        <f t="shared" si="34"/>
        <v>73.434470560223147</v>
      </c>
      <c r="N163" s="243">
        <f t="shared" si="39"/>
        <v>54793</v>
      </c>
      <c r="O163" s="243">
        <f t="shared" si="38"/>
        <v>60735</v>
      </c>
      <c r="P163" s="158">
        <f t="shared" si="35"/>
        <v>90.216514365687004</v>
      </c>
      <c r="Q163" s="81"/>
      <c r="R163" s="131"/>
      <c r="S163" s="81"/>
      <c r="T163" s="81"/>
      <c r="U163" s="81"/>
      <c r="V163" s="81"/>
      <c r="W163" s="131"/>
      <c r="X163" s="131"/>
      <c r="Y163" s="151"/>
      <c r="Z163" s="151"/>
      <c r="AA163" s="151"/>
      <c r="AB163" s="151"/>
    </row>
    <row r="164" spans="1:28" s="165" customFormat="1" x14ac:dyDescent="0.2">
      <c r="A164" s="80" t="s">
        <v>101</v>
      </c>
      <c r="B164" s="157">
        <f t="shared" si="36"/>
        <v>30846</v>
      </c>
      <c r="C164" s="157">
        <f t="shared" si="37"/>
        <v>33652</v>
      </c>
      <c r="D164" s="158">
        <f t="shared" si="31"/>
        <v>91.661714014025904</v>
      </c>
      <c r="E164" s="157">
        <v>434</v>
      </c>
      <c r="F164" s="157">
        <v>316</v>
      </c>
      <c r="G164" s="158">
        <f t="shared" si="32"/>
        <v>137.34177215189874</v>
      </c>
      <c r="H164" s="157">
        <v>30412</v>
      </c>
      <c r="I164" s="157">
        <v>33336</v>
      </c>
      <c r="J164" s="158">
        <f t="shared" si="33"/>
        <v>91.228701703863692</v>
      </c>
      <c r="K164" s="157">
        <v>74305</v>
      </c>
      <c r="L164" s="157">
        <v>106043</v>
      </c>
      <c r="M164" s="158">
        <f t="shared" si="34"/>
        <v>70.070631724866331</v>
      </c>
      <c r="N164" s="243">
        <f t="shared" si="39"/>
        <v>105151</v>
      </c>
      <c r="O164" s="243">
        <f t="shared" si="38"/>
        <v>139695</v>
      </c>
      <c r="P164" s="158">
        <f t="shared" si="35"/>
        <v>75.27184222771038</v>
      </c>
      <c r="Q164" s="131"/>
      <c r="R164" s="131"/>
      <c r="S164" s="81"/>
      <c r="T164" s="131"/>
      <c r="U164" s="131"/>
      <c r="V164" s="81"/>
      <c r="W164" s="131"/>
      <c r="X164" s="131"/>
      <c r="Y164" s="151"/>
      <c r="Z164" s="151"/>
      <c r="AA164" s="151"/>
      <c r="AB164" s="151"/>
    </row>
    <row r="165" spans="1:28" x14ac:dyDescent="0.2">
      <c r="A165" s="80" t="s">
        <v>102</v>
      </c>
      <c r="B165" s="157" t="s">
        <v>202</v>
      </c>
      <c r="C165" s="157" t="s">
        <v>202</v>
      </c>
      <c r="D165" s="158" t="s">
        <v>202</v>
      </c>
      <c r="E165" s="143" t="s">
        <v>202</v>
      </c>
      <c r="F165" s="143" t="s">
        <v>202</v>
      </c>
      <c r="G165" s="158" t="s">
        <v>202</v>
      </c>
      <c r="H165" s="157" t="s">
        <v>202</v>
      </c>
      <c r="I165" s="157" t="s">
        <v>202</v>
      </c>
      <c r="J165" s="158" t="s">
        <v>202</v>
      </c>
      <c r="K165" s="157">
        <v>158</v>
      </c>
      <c r="L165" s="157">
        <v>128</v>
      </c>
      <c r="M165" s="158">
        <f t="shared" si="34"/>
        <v>123.4375</v>
      </c>
      <c r="N165" s="243">
        <f>K165</f>
        <v>158</v>
      </c>
      <c r="O165" s="243">
        <f>L165</f>
        <v>128</v>
      </c>
      <c r="P165" s="158">
        <f t="shared" si="35"/>
        <v>123.4375</v>
      </c>
      <c r="Q165" s="81"/>
      <c r="R165" s="81"/>
      <c r="S165" s="81"/>
      <c r="T165" s="171"/>
      <c r="U165" s="172"/>
      <c r="V165" s="172"/>
      <c r="W165" s="171"/>
      <c r="X165" s="171"/>
    </row>
    <row r="166" spans="1:28" x14ac:dyDescent="0.2">
      <c r="A166" s="80" t="s">
        <v>103</v>
      </c>
      <c r="B166" s="157">
        <f>E166</f>
        <v>14</v>
      </c>
      <c r="C166" s="157">
        <f>F166</f>
        <v>14</v>
      </c>
      <c r="D166" s="158">
        <f t="shared" si="31"/>
        <v>100</v>
      </c>
      <c r="E166" s="143">
        <v>14</v>
      </c>
      <c r="F166" s="157">
        <v>14</v>
      </c>
      <c r="G166" s="158">
        <f t="shared" si="32"/>
        <v>100</v>
      </c>
      <c r="H166" s="143" t="s">
        <v>202</v>
      </c>
      <c r="I166" s="157" t="s">
        <v>202</v>
      </c>
      <c r="J166" s="158" t="s">
        <v>202</v>
      </c>
      <c r="K166" s="244">
        <v>606</v>
      </c>
      <c r="L166" s="157">
        <v>689</v>
      </c>
      <c r="M166" s="158">
        <f t="shared" si="34"/>
        <v>87.953555878084174</v>
      </c>
      <c r="N166" s="243">
        <f t="shared" si="39"/>
        <v>620</v>
      </c>
      <c r="O166" s="243">
        <f t="shared" si="38"/>
        <v>703</v>
      </c>
      <c r="P166" s="158">
        <f t="shared" si="35"/>
        <v>88.193456614509245</v>
      </c>
      <c r="Q166" s="131"/>
      <c r="R166" s="131"/>
      <c r="S166" s="81"/>
    </row>
    <row r="167" spans="1:28" x14ac:dyDescent="0.2">
      <c r="A167" s="82" t="s">
        <v>104</v>
      </c>
      <c r="B167" s="135">
        <f>H167</f>
        <v>119</v>
      </c>
      <c r="C167" s="135">
        <f>I167</f>
        <v>10</v>
      </c>
      <c r="D167" s="162">
        <f>B167/C167*100</f>
        <v>1190</v>
      </c>
      <c r="E167" s="135" t="s">
        <v>202</v>
      </c>
      <c r="F167" s="135" t="s">
        <v>202</v>
      </c>
      <c r="G167" s="162" t="s">
        <v>202</v>
      </c>
      <c r="H167" s="135">
        <v>119</v>
      </c>
      <c r="I167" s="135">
        <v>10</v>
      </c>
      <c r="J167" s="84">
        <f t="shared" si="33"/>
        <v>1190</v>
      </c>
      <c r="K167" s="245">
        <v>5240</v>
      </c>
      <c r="L167" s="135">
        <v>3184</v>
      </c>
      <c r="M167" s="162">
        <f t="shared" si="34"/>
        <v>164.57286432160805</v>
      </c>
      <c r="N167" s="240">
        <f t="shared" si="39"/>
        <v>5359</v>
      </c>
      <c r="O167" s="240">
        <f t="shared" si="38"/>
        <v>3194</v>
      </c>
      <c r="P167" s="162">
        <f t="shared" si="35"/>
        <v>167.78334376956795</v>
      </c>
      <c r="Q167" s="81"/>
      <c r="R167" s="131"/>
      <c r="S167" s="81"/>
    </row>
    <row r="168" spans="1:28" x14ac:dyDescent="0.2">
      <c r="A168" s="167"/>
      <c r="B168" s="187"/>
      <c r="C168" s="187"/>
      <c r="D168" s="188"/>
      <c r="E168" s="171"/>
      <c r="F168" s="189"/>
      <c r="G168" s="188"/>
      <c r="H168" s="171"/>
      <c r="I168" s="189"/>
      <c r="J168" s="188"/>
      <c r="K168" s="171"/>
      <c r="L168" s="189"/>
      <c r="M168" s="188"/>
      <c r="O168" s="171"/>
      <c r="P168" s="172"/>
      <c r="Q168" s="172"/>
      <c r="R168" s="171"/>
      <c r="S168" s="172"/>
    </row>
    <row r="169" spans="1:28" x14ac:dyDescent="0.2">
      <c r="G169" s="276"/>
      <c r="O169" s="154"/>
    </row>
    <row r="170" spans="1:28" ht="24.75" customHeight="1" x14ac:dyDescent="0.2">
      <c r="A170" s="411" t="s">
        <v>235</v>
      </c>
      <c r="B170" s="411"/>
      <c r="C170" s="411"/>
      <c r="D170" s="411"/>
      <c r="E170" s="411"/>
      <c r="F170" s="411"/>
      <c r="G170" s="411"/>
      <c r="H170" s="411"/>
      <c r="I170" s="411"/>
      <c r="J170" s="411"/>
      <c r="K170" s="411"/>
      <c r="L170" s="411"/>
      <c r="M170" s="411"/>
      <c r="N170" s="411"/>
      <c r="O170" s="411"/>
      <c r="P170" s="411"/>
    </row>
    <row r="171" spans="1:28" x14ac:dyDescent="0.2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P171" s="186" t="s">
        <v>140</v>
      </c>
    </row>
    <row r="172" spans="1:28" ht="15.75" customHeight="1" x14ac:dyDescent="0.2">
      <c r="A172" s="353"/>
      <c r="B172" s="351" t="s">
        <v>197</v>
      </c>
      <c r="C172" s="351"/>
      <c r="D172" s="351"/>
      <c r="E172" s="352" t="s">
        <v>79</v>
      </c>
      <c r="F172" s="354"/>
      <c r="G172" s="354"/>
      <c r="H172" s="354"/>
      <c r="I172" s="354"/>
      <c r="J172" s="354"/>
      <c r="K172" s="345" t="s">
        <v>239</v>
      </c>
      <c r="L172" s="346"/>
      <c r="M172" s="347"/>
      <c r="N172" s="351" t="s">
        <v>80</v>
      </c>
      <c r="O172" s="351"/>
      <c r="P172" s="352"/>
      <c r="T172" s="131"/>
      <c r="U172" s="131"/>
      <c r="V172" s="81"/>
      <c r="W172" s="131"/>
      <c r="X172" s="131"/>
    </row>
    <row r="173" spans="1:28" ht="39" customHeight="1" x14ac:dyDescent="0.2">
      <c r="A173" s="353"/>
      <c r="B173" s="351"/>
      <c r="C173" s="351"/>
      <c r="D173" s="351"/>
      <c r="E173" s="351" t="s">
        <v>78</v>
      </c>
      <c r="F173" s="351"/>
      <c r="G173" s="351"/>
      <c r="H173" s="351" t="s">
        <v>77</v>
      </c>
      <c r="I173" s="351"/>
      <c r="J173" s="351"/>
      <c r="K173" s="348"/>
      <c r="L173" s="349"/>
      <c r="M173" s="350"/>
      <c r="N173" s="351"/>
      <c r="O173" s="351"/>
      <c r="P173" s="352"/>
      <c r="T173" s="131"/>
      <c r="U173" s="131"/>
      <c r="V173" s="81"/>
      <c r="W173" s="131"/>
      <c r="X173" s="131"/>
      <c r="Y173" s="165"/>
      <c r="Z173" s="165"/>
      <c r="AA173" s="165"/>
      <c r="AB173" s="165"/>
    </row>
    <row r="174" spans="1:28" ht="37.5" customHeight="1" x14ac:dyDescent="0.2">
      <c r="A174" s="353"/>
      <c r="B174" s="21" t="s">
        <v>195</v>
      </c>
      <c r="C174" s="21" t="s">
        <v>76</v>
      </c>
      <c r="D174" s="21" t="s">
        <v>196</v>
      </c>
      <c r="E174" s="21" t="s">
        <v>195</v>
      </c>
      <c r="F174" s="21" t="s">
        <v>76</v>
      </c>
      <c r="G174" s="21" t="s">
        <v>196</v>
      </c>
      <c r="H174" s="21" t="s">
        <v>195</v>
      </c>
      <c r="I174" s="21" t="s">
        <v>76</v>
      </c>
      <c r="J174" s="21" t="s">
        <v>196</v>
      </c>
      <c r="K174" s="21" t="s">
        <v>195</v>
      </c>
      <c r="L174" s="21" t="s">
        <v>76</v>
      </c>
      <c r="M174" s="22" t="s">
        <v>196</v>
      </c>
      <c r="N174" s="21" t="s">
        <v>195</v>
      </c>
      <c r="O174" s="21" t="s">
        <v>76</v>
      </c>
      <c r="P174" s="22" t="s">
        <v>196</v>
      </c>
      <c r="Q174" s="154"/>
      <c r="R174" s="154"/>
      <c r="T174" s="131"/>
      <c r="U174" s="131"/>
      <c r="V174" s="81"/>
      <c r="W174" s="131"/>
      <c r="X174" s="131"/>
    </row>
    <row r="175" spans="1:28" x14ac:dyDescent="0.2">
      <c r="A175" s="74" t="s">
        <v>84</v>
      </c>
      <c r="B175" s="311">
        <f>E175+H175</f>
        <v>301654</v>
      </c>
      <c r="C175" s="311">
        <f>F175+I175</f>
        <v>302719</v>
      </c>
      <c r="D175" s="103">
        <f>B175/C175*100</f>
        <v>99.648188584132484</v>
      </c>
      <c r="E175" s="311">
        <v>260640</v>
      </c>
      <c r="F175" s="128">
        <v>245634</v>
      </c>
      <c r="G175" s="103">
        <f>E175/F175*100</f>
        <v>106.10908913261194</v>
      </c>
      <c r="H175" s="311">
        <f>SUM(H176:H194)</f>
        <v>41014</v>
      </c>
      <c r="I175" s="311">
        <f>SUM(I176:I194)</f>
        <v>57085</v>
      </c>
      <c r="J175" s="103">
        <f>H175/I175*100</f>
        <v>71.847245335902599</v>
      </c>
      <c r="K175" s="311">
        <f>SUM(K176:K194)</f>
        <v>208914</v>
      </c>
      <c r="L175" s="311">
        <f>SUM(L176:L194)</f>
        <v>244002</v>
      </c>
      <c r="M175" s="103">
        <f>K175/L175*100</f>
        <v>85.619790001721299</v>
      </c>
      <c r="N175" s="311">
        <f>SUM(N176:N194)</f>
        <v>510568</v>
      </c>
      <c r="O175" s="311">
        <f>SUM(O176:O194)</f>
        <v>546721</v>
      </c>
      <c r="P175" s="103">
        <f>N175/O175*100</f>
        <v>93.387303578973558</v>
      </c>
      <c r="Q175" s="131"/>
      <c r="R175" s="131"/>
      <c r="S175" s="81"/>
      <c r="T175" s="131"/>
      <c r="U175" s="131"/>
      <c r="V175" s="81"/>
      <c r="W175" s="131"/>
      <c r="X175" s="131"/>
    </row>
    <row r="176" spans="1:28" s="165" customFormat="1" x14ac:dyDescent="0.2">
      <c r="A176" s="79" t="s">
        <v>85</v>
      </c>
      <c r="B176" s="168">
        <f>H176</f>
        <v>850</v>
      </c>
      <c r="C176" s="168">
        <f>I176</f>
        <v>2216</v>
      </c>
      <c r="D176" s="103">
        <f t="shared" ref="D176:D194" si="40">B176/C176*100</f>
        <v>38.357400722021659</v>
      </c>
      <c r="E176" s="168" t="s">
        <v>202</v>
      </c>
      <c r="F176" s="168" t="s">
        <v>202</v>
      </c>
      <c r="G176" s="103" t="s">
        <v>202</v>
      </c>
      <c r="H176" s="168">
        <v>850</v>
      </c>
      <c r="I176" s="168">
        <v>2216</v>
      </c>
      <c r="J176" s="103">
        <f t="shared" ref="J176:J194" si="41">H176/I176*100</f>
        <v>38.357400722021659</v>
      </c>
      <c r="K176" s="168">
        <v>4555</v>
      </c>
      <c r="L176" s="168">
        <v>9518</v>
      </c>
      <c r="M176" s="103">
        <f t="shared" ref="M176:M194" si="42">K176/L176*100</f>
        <v>47.856692582475304</v>
      </c>
      <c r="N176" s="168">
        <f>B176+K176</f>
        <v>5405</v>
      </c>
      <c r="O176" s="168">
        <f>C176+L176</f>
        <v>11734</v>
      </c>
      <c r="P176" s="103">
        <f t="shared" ref="P176:P194" si="43">N176/O176*100</f>
        <v>46.062723708880178</v>
      </c>
      <c r="Q176" s="81"/>
      <c r="R176" s="81"/>
      <c r="S176" s="81"/>
      <c r="T176" s="131"/>
      <c r="U176" s="131"/>
      <c r="V176" s="81"/>
      <c r="W176" s="131"/>
      <c r="X176" s="131"/>
    </row>
    <row r="177" spans="1:28" x14ac:dyDescent="0.2">
      <c r="A177" s="80" t="s">
        <v>86</v>
      </c>
      <c r="B177" s="168">
        <f t="shared" ref="B177:C191" si="44">E177+H177</f>
        <v>8646</v>
      </c>
      <c r="C177" s="168">
        <f t="shared" si="44"/>
        <v>10727</v>
      </c>
      <c r="D177" s="103">
        <f t="shared" si="40"/>
        <v>80.600354246294387</v>
      </c>
      <c r="E177" s="168">
        <v>5268</v>
      </c>
      <c r="F177" s="168">
        <v>6087</v>
      </c>
      <c r="G177" s="103">
        <f t="shared" ref="G177:G193" si="45">E177/F177*100</f>
        <v>86.545096106456384</v>
      </c>
      <c r="H177" s="168">
        <v>3378</v>
      </c>
      <c r="I177" s="168">
        <v>4640</v>
      </c>
      <c r="J177" s="103">
        <f t="shared" si="41"/>
        <v>72.801724137931032</v>
      </c>
      <c r="K177" s="168">
        <v>45515</v>
      </c>
      <c r="L177" s="168">
        <v>66737</v>
      </c>
      <c r="M177" s="103">
        <f t="shared" si="42"/>
        <v>68.200548421415405</v>
      </c>
      <c r="N177" s="168">
        <f t="shared" ref="N177:O194" si="46">B177+K177</f>
        <v>54161</v>
      </c>
      <c r="O177" s="168">
        <f t="shared" si="46"/>
        <v>77464</v>
      </c>
      <c r="P177" s="103">
        <f t="shared" si="43"/>
        <v>69.917639161416915</v>
      </c>
      <c r="Q177" s="131"/>
      <c r="R177" s="131"/>
      <c r="S177" s="81"/>
      <c r="T177" s="131"/>
      <c r="U177" s="131"/>
      <c r="V177" s="81"/>
      <c r="W177" s="131"/>
      <c r="X177" s="131"/>
    </row>
    <row r="178" spans="1:28" x14ac:dyDescent="0.2">
      <c r="A178" s="80" t="s">
        <v>87</v>
      </c>
      <c r="B178" s="168">
        <f>H178</f>
        <v>2698</v>
      </c>
      <c r="C178" s="168">
        <f>I178</f>
        <v>3304</v>
      </c>
      <c r="D178" s="103">
        <f t="shared" si="40"/>
        <v>81.658595641646485</v>
      </c>
      <c r="E178" s="168" t="s">
        <v>202</v>
      </c>
      <c r="F178" s="168" t="s">
        <v>202</v>
      </c>
      <c r="G178" s="103" t="s">
        <v>202</v>
      </c>
      <c r="H178" s="168">
        <v>2698</v>
      </c>
      <c r="I178" s="168">
        <v>3304</v>
      </c>
      <c r="J178" s="103">
        <f t="shared" si="41"/>
        <v>81.658595641646485</v>
      </c>
      <c r="K178" s="168">
        <v>4779</v>
      </c>
      <c r="L178" s="168">
        <v>5022</v>
      </c>
      <c r="M178" s="103">
        <f t="shared" si="42"/>
        <v>95.161290322580655</v>
      </c>
      <c r="N178" s="168">
        <f t="shared" si="46"/>
        <v>7477</v>
      </c>
      <c r="O178" s="168">
        <f t="shared" si="46"/>
        <v>8326</v>
      </c>
      <c r="P178" s="103">
        <f t="shared" si="43"/>
        <v>89.803026663463854</v>
      </c>
      <c r="Q178" s="81"/>
      <c r="R178" s="131"/>
      <c r="S178" s="81"/>
      <c r="T178" s="131"/>
      <c r="U178" s="131"/>
      <c r="V178" s="81"/>
      <c r="W178" s="131"/>
      <c r="X178" s="131"/>
    </row>
    <row r="179" spans="1:28" s="165" customFormat="1" x14ac:dyDescent="0.2">
      <c r="A179" s="80" t="s">
        <v>88</v>
      </c>
      <c r="B179" s="168">
        <f t="shared" si="44"/>
        <v>17585</v>
      </c>
      <c r="C179" s="168">
        <f t="shared" si="44"/>
        <v>30414</v>
      </c>
      <c r="D179" s="103">
        <f t="shared" si="40"/>
        <v>57.818767672782265</v>
      </c>
      <c r="E179" s="168">
        <v>11903</v>
      </c>
      <c r="F179" s="168">
        <v>15883</v>
      </c>
      <c r="G179" s="103">
        <f t="shared" si="45"/>
        <v>74.941761631933517</v>
      </c>
      <c r="H179" s="168">
        <v>5682</v>
      </c>
      <c r="I179" s="168">
        <v>14531</v>
      </c>
      <c r="J179" s="103">
        <f t="shared" si="41"/>
        <v>39.102608216915556</v>
      </c>
      <c r="K179" s="168">
        <v>1283</v>
      </c>
      <c r="L179" s="168">
        <v>2782</v>
      </c>
      <c r="M179" s="103">
        <f t="shared" si="42"/>
        <v>46.117900790797989</v>
      </c>
      <c r="N179" s="168">
        <f t="shared" si="46"/>
        <v>18868</v>
      </c>
      <c r="O179" s="168">
        <f t="shared" si="46"/>
        <v>33196</v>
      </c>
      <c r="P179" s="103">
        <f t="shared" si="43"/>
        <v>56.838173273888415</v>
      </c>
      <c r="Q179" s="131"/>
      <c r="R179" s="131"/>
      <c r="S179" s="81"/>
      <c r="T179" s="131"/>
      <c r="U179" s="131"/>
      <c r="V179" s="81"/>
      <c r="W179" s="131"/>
      <c r="X179" s="131"/>
      <c r="Y179" s="151"/>
      <c r="Z179" s="151"/>
      <c r="AA179" s="151"/>
      <c r="AB179" s="151"/>
    </row>
    <row r="180" spans="1:28" x14ac:dyDescent="0.2">
      <c r="A180" s="80" t="s">
        <v>89</v>
      </c>
      <c r="B180" s="168">
        <v>24</v>
      </c>
      <c r="C180" s="168">
        <f>F180</f>
        <v>201</v>
      </c>
      <c r="D180" s="103">
        <f t="shared" si="40"/>
        <v>11.940298507462686</v>
      </c>
      <c r="E180" s="168" t="s">
        <v>251</v>
      </c>
      <c r="F180" s="168">
        <v>201</v>
      </c>
      <c r="G180" s="103">
        <v>11.9</v>
      </c>
      <c r="H180" s="168" t="s">
        <v>202</v>
      </c>
      <c r="I180" s="168" t="s">
        <v>202</v>
      </c>
      <c r="J180" s="103" t="s">
        <v>202</v>
      </c>
      <c r="K180" s="168">
        <v>100</v>
      </c>
      <c r="L180" s="168">
        <v>89</v>
      </c>
      <c r="M180" s="103">
        <f t="shared" si="42"/>
        <v>112.35955056179776</v>
      </c>
      <c r="N180" s="168">
        <f t="shared" si="46"/>
        <v>124</v>
      </c>
      <c r="O180" s="168">
        <f t="shared" si="46"/>
        <v>290</v>
      </c>
      <c r="P180" s="103">
        <f t="shared" si="43"/>
        <v>42.758620689655174</v>
      </c>
      <c r="Q180" s="131"/>
      <c r="R180" s="131"/>
      <c r="S180" s="81"/>
      <c r="T180" s="131"/>
      <c r="U180" s="131"/>
      <c r="V180" s="81"/>
      <c r="W180" s="131"/>
      <c r="X180" s="131"/>
      <c r="Y180" s="165"/>
      <c r="Z180" s="165"/>
      <c r="AA180" s="165"/>
      <c r="AB180" s="165"/>
    </row>
    <row r="181" spans="1:28" x14ac:dyDescent="0.2">
      <c r="A181" s="80" t="s">
        <v>90</v>
      </c>
      <c r="B181" s="168">
        <f t="shared" si="44"/>
        <v>8266</v>
      </c>
      <c r="C181" s="168">
        <f t="shared" si="44"/>
        <v>7107</v>
      </c>
      <c r="D181" s="103">
        <f t="shared" si="40"/>
        <v>116.30786548473336</v>
      </c>
      <c r="E181" s="168">
        <v>7120</v>
      </c>
      <c r="F181" s="168">
        <v>6031</v>
      </c>
      <c r="G181" s="103">
        <f t="shared" si="45"/>
        <v>118.05670701376224</v>
      </c>
      <c r="H181" s="168">
        <v>1146</v>
      </c>
      <c r="I181" s="168">
        <v>1076</v>
      </c>
      <c r="J181" s="103">
        <f t="shared" si="41"/>
        <v>106.50557620817844</v>
      </c>
      <c r="K181" s="168">
        <v>4997</v>
      </c>
      <c r="L181" s="168">
        <v>3675</v>
      </c>
      <c r="M181" s="103">
        <f t="shared" si="42"/>
        <v>135.97278911564626</v>
      </c>
      <c r="N181" s="168">
        <f t="shared" si="46"/>
        <v>13263</v>
      </c>
      <c r="O181" s="168">
        <f t="shared" si="46"/>
        <v>10782</v>
      </c>
      <c r="P181" s="103">
        <f t="shared" si="43"/>
        <v>123.0105731775181</v>
      </c>
      <c r="Q181" s="131"/>
      <c r="R181" s="131"/>
      <c r="S181" s="81"/>
      <c r="T181" s="131"/>
      <c r="U181" s="131"/>
      <c r="V181" s="81"/>
      <c r="W181" s="131"/>
      <c r="X181" s="131"/>
    </row>
    <row r="182" spans="1:28" x14ac:dyDescent="0.2">
      <c r="A182" s="80" t="s">
        <v>91</v>
      </c>
      <c r="B182" s="168">
        <f>H182</f>
        <v>1418</v>
      </c>
      <c r="C182" s="168">
        <v>2519</v>
      </c>
      <c r="D182" s="103">
        <f t="shared" si="40"/>
        <v>56.292179436284243</v>
      </c>
      <c r="E182" s="168" t="s">
        <v>202</v>
      </c>
      <c r="F182" s="168" t="s">
        <v>251</v>
      </c>
      <c r="G182" s="103" t="s">
        <v>202</v>
      </c>
      <c r="H182" s="168">
        <v>1418</v>
      </c>
      <c r="I182" s="168">
        <v>1758</v>
      </c>
      <c r="J182" s="103">
        <f t="shared" si="41"/>
        <v>80.659840728100122</v>
      </c>
      <c r="K182" s="168">
        <v>2314</v>
      </c>
      <c r="L182" s="168">
        <v>3291</v>
      </c>
      <c r="M182" s="103">
        <f t="shared" si="42"/>
        <v>70.312974779702216</v>
      </c>
      <c r="N182" s="168">
        <f t="shared" si="46"/>
        <v>3732</v>
      </c>
      <c r="O182" s="168">
        <f t="shared" si="46"/>
        <v>5810</v>
      </c>
      <c r="P182" s="103">
        <f t="shared" si="43"/>
        <v>64.234079173838211</v>
      </c>
      <c r="Q182" s="81"/>
      <c r="R182" s="131"/>
      <c r="S182" s="81"/>
      <c r="T182" s="131"/>
      <c r="U182" s="131"/>
      <c r="V182" s="81"/>
      <c r="W182" s="131"/>
      <c r="X182" s="131"/>
    </row>
    <row r="183" spans="1:28" s="165" customFormat="1" x14ac:dyDescent="0.2">
      <c r="A183" s="80" t="s">
        <v>92</v>
      </c>
      <c r="B183" s="168">
        <f t="shared" si="44"/>
        <v>9095</v>
      </c>
      <c r="C183" s="168">
        <f t="shared" si="44"/>
        <v>9758</v>
      </c>
      <c r="D183" s="103">
        <f t="shared" si="40"/>
        <v>93.20557491289199</v>
      </c>
      <c r="E183" s="168">
        <v>7560</v>
      </c>
      <c r="F183" s="168">
        <v>8250</v>
      </c>
      <c r="G183" s="103">
        <f t="shared" si="45"/>
        <v>91.63636363636364</v>
      </c>
      <c r="H183" s="168">
        <v>1535</v>
      </c>
      <c r="I183" s="168">
        <v>1508</v>
      </c>
      <c r="J183" s="103">
        <f t="shared" si="41"/>
        <v>101.79045092838197</v>
      </c>
      <c r="K183" s="168">
        <v>4751</v>
      </c>
      <c r="L183" s="168">
        <v>11012</v>
      </c>
      <c r="M183" s="103">
        <f t="shared" si="42"/>
        <v>43.143843080276064</v>
      </c>
      <c r="N183" s="168">
        <f t="shared" si="46"/>
        <v>13846</v>
      </c>
      <c r="O183" s="168">
        <f t="shared" si="46"/>
        <v>20770</v>
      </c>
      <c r="P183" s="103">
        <f t="shared" si="43"/>
        <v>66.663456909003372</v>
      </c>
      <c r="Q183" s="131"/>
      <c r="R183" s="131"/>
      <c r="S183" s="81"/>
      <c r="T183" s="131"/>
      <c r="U183" s="131"/>
      <c r="V183" s="81"/>
      <c r="W183" s="131"/>
      <c r="X183" s="131"/>
      <c r="Y183" s="151"/>
      <c r="Z183" s="151"/>
      <c r="AA183" s="151"/>
      <c r="AB183" s="151"/>
    </row>
    <row r="184" spans="1:28" x14ac:dyDescent="0.2">
      <c r="A184" s="80" t="s">
        <v>93</v>
      </c>
      <c r="B184" s="168">
        <f t="shared" si="44"/>
        <v>60317</v>
      </c>
      <c r="C184" s="168">
        <f t="shared" si="44"/>
        <v>51761</v>
      </c>
      <c r="D184" s="103">
        <f t="shared" si="40"/>
        <v>116.52981974845926</v>
      </c>
      <c r="E184" s="168">
        <v>51910</v>
      </c>
      <c r="F184" s="168">
        <v>41699</v>
      </c>
      <c r="G184" s="103">
        <f t="shared" si="45"/>
        <v>124.48739777932325</v>
      </c>
      <c r="H184" s="168">
        <v>8407</v>
      </c>
      <c r="I184" s="168">
        <v>10062</v>
      </c>
      <c r="J184" s="103">
        <f t="shared" si="41"/>
        <v>83.551977738024249</v>
      </c>
      <c r="K184" s="168">
        <v>9640</v>
      </c>
      <c r="L184" s="168">
        <v>11000</v>
      </c>
      <c r="M184" s="103">
        <f t="shared" si="42"/>
        <v>87.63636363636364</v>
      </c>
      <c r="N184" s="168">
        <f t="shared" si="46"/>
        <v>69957</v>
      </c>
      <c r="O184" s="168">
        <f t="shared" si="46"/>
        <v>62761</v>
      </c>
      <c r="P184" s="103">
        <f t="shared" si="43"/>
        <v>111.46571915680119</v>
      </c>
      <c r="Q184" s="131"/>
      <c r="R184" s="131"/>
      <c r="S184" s="81"/>
      <c r="T184" s="131"/>
      <c r="U184" s="131"/>
      <c r="V184" s="81"/>
      <c r="W184" s="81"/>
      <c r="X184" s="81"/>
    </row>
    <row r="185" spans="1:28" x14ac:dyDescent="0.2">
      <c r="A185" s="80" t="s">
        <v>94</v>
      </c>
      <c r="B185" s="168">
        <f t="shared" si="44"/>
        <v>19807</v>
      </c>
      <c r="C185" s="168">
        <f t="shared" si="44"/>
        <v>18699</v>
      </c>
      <c r="D185" s="103">
        <f t="shared" si="40"/>
        <v>105.92545055885341</v>
      </c>
      <c r="E185" s="168">
        <v>11722</v>
      </c>
      <c r="F185" s="168">
        <v>12957</v>
      </c>
      <c r="G185" s="103">
        <f t="shared" si="45"/>
        <v>90.468472640271671</v>
      </c>
      <c r="H185" s="168">
        <v>8085</v>
      </c>
      <c r="I185" s="168">
        <v>5742</v>
      </c>
      <c r="J185" s="103">
        <f t="shared" si="41"/>
        <v>140.80459770114942</v>
      </c>
      <c r="K185" s="168">
        <v>45284</v>
      </c>
      <c r="L185" s="168">
        <v>43208</v>
      </c>
      <c r="M185" s="103">
        <f t="shared" si="42"/>
        <v>104.80466580262915</v>
      </c>
      <c r="N185" s="168">
        <f t="shared" si="46"/>
        <v>65091</v>
      </c>
      <c r="O185" s="168">
        <f t="shared" si="46"/>
        <v>61907</v>
      </c>
      <c r="P185" s="103">
        <f t="shared" si="43"/>
        <v>105.14319866897119</v>
      </c>
      <c r="Q185" s="290"/>
      <c r="R185" s="131"/>
      <c r="S185" s="81"/>
      <c r="T185" s="131"/>
      <c r="U185" s="131"/>
      <c r="V185" s="81"/>
      <c r="W185" s="131"/>
      <c r="X185" s="131"/>
    </row>
    <row r="186" spans="1:28" x14ac:dyDescent="0.2">
      <c r="A186" s="80" t="s">
        <v>95</v>
      </c>
      <c r="B186" s="168">
        <f>H186</f>
        <v>50</v>
      </c>
      <c r="C186" s="168">
        <f>I186</f>
        <v>50</v>
      </c>
      <c r="D186" s="103">
        <f t="shared" si="40"/>
        <v>100</v>
      </c>
      <c r="E186" s="168" t="s">
        <v>202</v>
      </c>
      <c r="F186" s="168" t="s">
        <v>202</v>
      </c>
      <c r="G186" s="103" t="s">
        <v>202</v>
      </c>
      <c r="H186" s="168">
        <v>50</v>
      </c>
      <c r="I186" s="168">
        <v>50</v>
      </c>
      <c r="J186" s="103">
        <f t="shared" si="41"/>
        <v>100</v>
      </c>
      <c r="K186" s="168">
        <v>543</v>
      </c>
      <c r="L186" s="168">
        <v>927</v>
      </c>
      <c r="M186" s="103">
        <f t="shared" si="42"/>
        <v>58.576051779935277</v>
      </c>
      <c r="N186" s="168">
        <f t="shared" si="46"/>
        <v>593</v>
      </c>
      <c r="O186" s="168">
        <f t="shared" si="46"/>
        <v>977</v>
      </c>
      <c r="P186" s="103">
        <f t="shared" si="43"/>
        <v>60.696008188331632</v>
      </c>
      <c r="Q186" s="81"/>
      <c r="R186" s="81"/>
      <c r="S186" s="81"/>
      <c r="T186" s="131"/>
      <c r="U186" s="131"/>
      <c r="V186" s="81"/>
      <c r="W186" s="131"/>
      <c r="X186" s="131"/>
    </row>
    <row r="187" spans="1:28" x14ac:dyDescent="0.2">
      <c r="A187" s="80" t="s">
        <v>97</v>
      </c>
      <c r="B187" s="168">
        <f t="shared" si="44"/>
        <v>91027</v>
      </c>
      <c r="C187" s="168">
        <f t="shared" si="44"/>
        <v>85692</v>
      </c>
      <c r="D187" s="103">
        <f t="shared" si="40"/>
        <v>106.22578537086309</v>
      </c>
      <c r="E187" s="168">
        <v>89521</v>
      </c>
      <c r="F187" s="168">
        <v>84407</v>
      </c>
      <c r="G187" s="103">
        <f t="shared" si="45"/>
        <v>106.05873920409445</v>
      </c>
      <c r="H187" s="168">
        <v>1506</v>
      </c>
      <c r="I187" s="168">
        <v>1285</v>
      </c>
      <c r="J187" s="103">
        <f t="shared" si="41"/>
        <v>117.19844357976655</v>
      </c>
      <c r="K187" s="168">
        <v>8113</v>
      </c>
      <c r="L187" s="168">
        <v>12911</v>
      </c>
      <c r="M187" s="103">
        <f t="shared" si="42"/>
        <v>62.837890171171871</v>
      </c>
      <c r="N187" s="168">
        <f t="shared" si="46"/>
        <v>99140</v>
      </c>
      <c r="O187" s="168">
        <f t="shared" si="46"/>
        <v>98603</v>
      </c>
      <c r="P187" s="103">
        <f t="shared" si="43"/>
        <v>100.54460817622181</v>
      </c>
      <c r="Q187" s="81"/>
      <c r="R187" s="81"/>
      <c r="S187" s="81"/>
      <c r="T187" s="131"/>
      <c r="U187" s="131"/>
      <c r="V187" s="81"/>
      <c r="W187" s="131"/>
      <c r="X187" s="131"/>
    </row>
    <row r="188" spans="1:28" ht="15" x14ac:dyDescent="0.25">
      <c r="A188" s="80" t="s">
        <v>98</v>
      </c>
      <c r="B188" s="168">
        <f t="shared" si="44"/>
        <v>68274</v>
      </c>
      <c r="C188" s="168">
        <f t="shared" si="44"/>
        <v>62890</v>
      </c>
      <c r="D188" s="103">
        <f t="shared" si="40"/>
        <v>108.5609794879949</v>
      </c>
      <c r="E188" s="168">
        <v>65107</v>
      </c>
      <c r="F188" s="168">
        <v>60139</v>
      </c>
      <c r="G188" s="103">
        <f t="shared" si="45"/>
        <v>108.26086233558922</v>
      </c>
      <c r="H188" s="168">
        <v>3167</v>
      </c>
      <c r="I188" s="168">
        <v>2751</v>
      </c>
      <c r="J188" s="103">
        <f t="shared" si="41"/>
        <v>115.12177390039986</v>
      </c>
      <c r="K188" s="168">
        <v>53942</v>
      </c>
      <c r="L188" s="168">
        <v>45857</v>
      </c>
      <c r="M188" s="103">
        <f t="shared" si="42"/>
        <v>117.63089604640513</v>
      </c>
      <c r="N188" s="168">
        <f t="shared" si="46"/>
        <v>122216</v>
      </c>
      <c r="O188" s="168">
        <f t="shared" si="46"/>
        <v>108747</v>
      </c>
      <c r="P188" s="103">
        <f t="shared" si="43"/>
        <v>112.38562902884676</v>
      </c>
      <c r="Q188" s="131"/>
      <c r="R188" s="131"/>
      <c r="S188" s="81"/>
      <c r="T188" s="131"/>
      <c r="U188" s="131"/>
      <c r="V188" s="81"/>
      <c r="W188" s="131"/>
      <c r="X188" s="131"/>
      <c r="Y188" s="166"/>
      <c r="Z188" s="166"/>
      <c r="AA188" s="166"/>
      <c r="AB188" s="166"/>
    </row>
    <row r="189" spans="1:28" x14ac:dyDescent="0.2">
      <c r="A189" s="80" t="s">
        <v>99</v>
      </c>
      <c r="B189" s="168" t="s">
        <v>202</v>
      </c>
      <c r="C189" s="168" t="s">
        <v>202</v>
      </c>
      <c r="D189" s="103" t="s">
        <v>202</v>
      </c>
      <c r="E189" s="168" t="s">
        <v>202</v>
      </c>
      <c r="F189" s="168" t="s">
        <v>202</v>
      </c>
      <c r="G189" s="103" t="s">
        <v>202</v>
      </c>
      <c r="H189" s="168" t="s">
        <v>202</v>
      </c>
      <c r="I189" s="168" t="s">
        <v>202</v>
      </c>
      <c r="J189" s="103" t="s">
        <v>202</v>
      </c>
      <c r="K189" s="168">
        <v>339</v>
      </c>
      <c r="L189" s="168">
        <v>364</v>
      </c>
      <c r="M189" s="103">
        <f t="shared" si="42"/>
        <v>93.131868131868131</v>
      </c>
      <c r="N189" s="168">
        <f>K189</f>
        <v>339</v>
      </c>
      <c r="O189" s="168">
        <f>L189</f>
        <v>364</v>
      </c>
      <c r="P189" s="103">
        <f t="shared" si="43"/>
        <v>93.131868131868131</v>
      </c>
      <c r="Q189" s="131"/>
      <c r="R189" s="131"/>
      <c r="S189" s="81"/>
      <c r="T189" s="131"/>
      <c r="U189" s="131"/>
      <c r="V189" s="81"/>
      <c r="W189" s="131"/>
      <c r="X189" s="131"/>
      <c r="Y189" s="165"/>
      <c r="Z189" s="165"/>
      <c r="AA189" s="165"/>
      <c r="AB189" s="165"/>
    </row>
    <row r="190" spans="1:28" x14ac:dyDescent="0.2">
      <c r="A190" s="79" t="s">
        <v>100</v>
      </c>
      <c r="B190" s="168">
        <f>H190</f>
        <v>35</v>
      </c>
      <c r="C190" s="168">
        <f>I190</f>
        <v>488</v>
      </c>
      <c r="D190" s="103">
        <f t="shared" si="40"/>
        <v>7.1721311475409832</v>
      </c>
      <c r="E190" s="168" t="s">
        <v>202</v>
      </c>
      <c r="F190" s="168" t="s">
        <v>202</v>
      </c>
      <c r="G190" s="103" t="s">
        <v>202</v>
      </c>
      <c r="H190" s="168">
        <v>35</v>
      </c>
      <c r="I190" s="168">
        <v>488</v>
      </c>
      <c r="J190" s="103">
        <f t="shared" si="41"/>
        <v>7.1721311475409832</v>
      </c>
      <c r="K190" s="168">
        <v>292</v>
      </c>
      <c r="L190" s="168">
        <v>206</v>
      </c>
      <c r="M190" s="103">
        <f t="shared" si="42"/>
        <v>141.74757281553397</v>
      </c>
      <c r="N190" s="168">
        <f t="shared" si="46"/>
        <v>327</v>
      </c>
      <c r="O190" s="168">
        <f t="shared" si="46"/>
        <v>694</v>
      </c>
      <c r="P190" s="103">
        <f t="shared" si="43"/>
        <v>47.118155619596543</v>
      </c>
      <c r="Q190" s="81"/>
      <c r="R190" s="81"/>
      <c r="S190" s="81"/>
      <c r="T190" s="81"/>
      <c r="U190" s="81"/>
      <c r="V190" s="81"/>
      <c r="W190" s="131"/>
      <c r="X190" s="131"/>
    </row>
    <row r="191" spans="1:28" s="166" customFormat="1" ht="15" x14ac:dyDescent="0.25">
      <c r="A191" s="80" t="s">
        <v>101</v>
      </c>
      <c r="B191" s="168">
        <f t="shared" si="44"/>
        <v>12675</v>
      </c>
      <c r="C191" s="168">
        <f t="shared" si="44"/>
        <v>16184</v>
      </c>
      <c r="D191" s="103">
        <f t="shared" si="40"/>
        <v>78.318091942659422</v>
      </c>
      <c r="E191" s="168">
        <v>10421</v>
      </c>
      <c r="F191" s="168">
        <v>9120</v>
      </c>
      <c r="G191" s="103">
        <f t="shared" si="45"/>
        <v>114.26535087719299</v>
      </c>
      <c r="H191" s="168">
        <v>2254</v>
      </c>
      <c r="I191" s="168">
        <v>7064</v>
      </c>
      <c r="J191" s="103">
        <f t="shared" si="41"/>
        <v>31.908267270668176</v>
      </c>
      <c r="K191" s="168">
        <v>21386</v>
      </c>
      <c r="L191" s="168">
        <v>24676</v>
      </c>
      <c r="M191" s="103">
        <f t="shared" si="42"/>
        <v>86.667207002755717</v>
      </c>
      <c r="N191" s="168">
        <f t="shared" si="46"/>
        <v>34061</v>
      </c>
      <c r="O191" s="168">
        <f t="shared" si="46"/>
        <v>40860</v>
      </c>
      <c r="P191" s="103">
        <f t="shared" si="43"/>
        <v>83.360254527655414</v>
      </c>
      <c r="Q191" s="81"/>
      <c r="R191" s="81"/>
      <c r="S191" s="81"/>
      <c r="T191" s="81"/>
      <c r="U191" s="81"/>
      <c r="V191" s="81"/>
      <c r="W191" s="131"/>
      <c r="X191" s="131"/>
      <c r="Y191" s="151"/>
      <c r="Z191" s="151"/>
      <c r="AA191" s="151"/>
      <c r="AB191" s="151"/>
    </row>
    <row r="192" spans="1:28" s="165" customFormat="1" x14ac:dyDescent="0.2">
      <c r="A192" s="80" t="s">
        <v>102</v>
      </c>
      <c r="B192" s="168" t="s">
        <v>202</v>
      </c>
      <c r="C192" s="168" t="s">
        <v>202</v>
      </c>
      <c r="D192" s="103" t="s">
        <v>202</v>
      </c>
      <c r="E192" s="168" t="s">
        <v>202</v>
      </c>
      <c r="F192" s="168" t="s">
        <v>202</v>
      </c>
      <c r="G192" s="103" t="s">
        <v>202</v>
      </c>
      <c r="H192" s="168" t="s">
        <v>202</v>
      </c>
      <c r="I192" s="168" t="s">
        <v>202</v>
      </c>
      <c r="J192" s="103" t="s">
        <v>202</v>
      </c>
      <c r="K192" s="168">
        <v>5</v>
      </c>
      <c r="L192" s="168">
        <v>4</v>
      </c>
      <c r="M192" s="103">
        <f t="shared" si="42"/>
        <v>125</v>
      </c>
      <c r="N192" s="168">
        <f>K192</f>
        <v>5</v>
      </c>
      <c r="O192" s="168">
        <f>L192</f>
        <v>4</v>
      </c>
      <c r="P192" s="103">
        <f t="shared" si="43"/>
        <v>125</v>
      </c>
      <c r="Q192" s="131"/>
      <c r="R192" s="131"/>
      <c r="S192" s="81"/>
      <c r="T192" s="131"/>
      <c r="U192" s="131"/>
      <c r="V192" s="81"/>
      <c r="W192" s="131"/>
      <c r="X192" s="131"/>
      <c r="Y192" s="151"/>
      <c r="Z192" s="151"/>
      <c r="AA192" s="151"/>
      <c r="AB192" s="151"/>
    </row>
    <row r="193" spans="1:28" x14ac:dyDescent="0.2">
      <c r="A193" s="80" t="s">
        <v>103</v>
      </c>
      <c r="B193" s="168">
        <f>E193</f>
        <v>84</v>
      </c>
      <c r="C193" s="168">
        <f>F193</f>
        <v>99</v>
      </c>
      <c r="D193" s="103">
        <f t="shared" si="40"/>
        <v>84.848484848484844</v>
      </c>
      <c r="E193" s="168">
        <v>84</v>
      </c>
      <c r="F193" s="168">
        <v>99</v>
      </c>
      <c r="G193" s="103">
        <f t="shared" si="45"/>
        <v>84.848484848484844</v>
      </c>
      <c r="H193" s="168" t="s">
        <v>202</v>
      </c>
      <c r="I193" s="168" t="s">
        <v>202</v>
      </c>
      <c r="J193" s="103" t="s">
        <v>202</v>
      </c>
      <c r="K193" s="168">
        <v>109</v>
      </c>
      <c r="L193" s="168">
        <v>179</v>
      </c>
      <c r="M193" s="103">
        <f t="shared" si="42"/>
        <v>60.893854748603346</v>
      </c>
      <c r="N193" s="168">
        <f t="shared" si="46"/>
        <v>193</v>
      </c>
      <c r="O193" s="168">
        <f t="shared" si="46"/>
        <v>278</v>
      </c>
      <c r="P193" s="103">
        <f t="shared" si="43"/>
        <v>69.42446043165468</v>
      </c>
      <c r="Q193" s="81"/>
      <c r="R193" s="81"/>
      <c r="S193" s="81"/>
      <c r="T193" s="171"/>
      <c r="U193" s="171"/>
      <c r="V193" s="172"/>
      <c r="W193" s="171"/>
      <c r="X193" s="171"/>
    </row>
    <row r="194" spans="1:28" x14ac:dyDescent="0.2">
      <c r="A194" s="82" t="s">
        <v>104</v>
      </c>
      <c r="B194" s="312">
        <f>H194</f>
        <v>803</v>
      </c>
      <c r="C194" s="312">
        <f>I194</f>
        <v>610</v>
      </c>
      <c r="D194" s="84">
        <f t="shared" si="40"/>
        <v>131.63934426229508</v>
      </c>
      <c r="E194" s="312" t="s">
        <v>202</v>
      </c>
      <c r="F194" s="312" t="s">
        <v>202</v>
      </c>
      <c r="G194" s="84" t="s">
        <v>202</v>
      </c>
      <c r="H194" s="312">
        <v>803</v>
      </c>
      <c r="I194" s="312">
        <v>610</v>
      </c>
      <c r="J194" s="84">
        <f t="shared" si="41"/>
        <v>131.63934426229508</v>
      </c>
      <c r="K194" s="312">
        <v>967</v>
      </c>
      <c r="L194" s="312">
        <v>2544</v>
      </c>
      <c r="M194" s="84">
        <f t="shared" si="42"/>
        <v>38.011006289308177</v>
      </c>
      <c r="N194" s="312">
        <f t="shared" si="46"/>
        <v>1770</v>
      </c>
      <c r="O194" s="312">
        <f t="shared" si="46"/>
        <v>3154</v>
      </c>
      <c r="P194" s="84">
        <f t="shared" si="43"/>
        <v>56.119213696892835</v>
      </c>
      <c r="Q194" s="131"/>
      <c r="R194" s="131"/>
      <c r="S194" s="81"/>
    </row>
    <row r="195" spans="1:28" x14ac:dyDescent="0.2">
      <c r="A195" s="167"/>
      <c r="B195" s="277"/>
      <c r="C195" s="278"/>
      <c r="D195" s="278"/>
      <c r="E195" s="278"/>
      <c r="F195" s="278"/>
      <c r="G195" s="278"/>
      <c r="H195" s="277"/>
      <c r="I195" s="277"/>
      <c r="J195" s="279"/>
      <c r="K195" s="277"/>
      <c r="L195" s="277"/>
      <c r="M195" s="279"/>
      <c r="N195" s="277"/>
      <c r="O195" s="277"/>
      <c r="P195" s="279"/>
      <c r="Q195" s="81"/>
      <c r="R195" s="81"/>
      <c r="S195" s="81"/>
    </row>
    <row r="196" spans="1:28" x14ac:dyDescent="0.2">
      <c r="A196" s="384" t="s">
        <v>236</v>
      </c>
      <c r="B196" s="384"/>
      <c r="C196" s="384"/>
      <c r="D196" s="384"/>
      <c r="E196" s="384"/>
      <c r="F196" s="384"/>
      <c r="G196" s="384"/>
      <c r="H196" s="384"/>
      <c r="I196" s="384"/>
      <c r="J196" s="384"/>
      <c r="K196" s="384"/>
      <c r="L196" s="384"/>
      <c r="M196" s="384"/>
      <c r="N196" s="384"/>
      <c r="O196" s="384"/>
      <c r="P196" s="384"/>
      <c r="Q196" s="172"/>
      <c r="R196" s="172"/>
      <c r="S196" s="172"/>
    </row>
    <row r="197" spans="1:28" x14ac:dyDescent="0.2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P197" s="186" t="s">
        <v>140</v>
      </c>
      <c r="Q197" s="154"/>
      <c r="R197" s="154"/>
    </row>
    <row r="198" spans="1:28" x14ac:dyDescent="0.2">
      <c r="A198" s="353"/>
      <c r="B198" s="351" t="s">
        <v>197</v>
      </c>
      <c r="C198" s="351"/>
      <c r="D198" s="351"/>
      <c r="E198" s="352" t="s">
        <v>79</v>
      </c>
      <c r="F198" s="354"/>
      <c r="G198" s="354"/>
      <c r="H198" s="354"/>
      <c r="I198" s="354"/>
      <c r="J198" s="354"/>
      <c r="K198" s="345" t="s">
        <v>239</v>
      </c>
      <c r="L198" s="346"/>
      <c r="M198" s="347"/>
      <c r="N198" s="351" t="s">
        <v>80</v>
      </c>
      <c r="O198" s="351"/>
      <c r="P198" s="352"/>
    </row>
    <row r="199" spans="1:28" ht="36" customHeight="1" x14ac:dyDescent="0.2">
      <c r="A199" s="353"/>
      <c r="B199" s="351"/>
      <c r="C199" s="351"/>
      <c r="D199" s="351"/>
      <c r="E199" s="351" t="s">
        <v>78</v>
      </c>
      <c r="F199" s="351"/>
      <c r="G199" s="351"/>
      <c r="H199" s="351" t="s">
        <v>77</v>
      </c>
      <c r="I199" s="351"/>
      <c r="J199" s="351"/>
      <c r="K199" s="348"/>
      <c r="L199" s="349"/>
      <c r="M199" s="350"/>
      <c r="N199" s="351"/>
      <c r="O199" s="351"/>
      <c r="P199" s="352"/>
      <c r="T199" s="131"/>
      <c r="U199" s="131"/>
      <c r="V199" s="81"/>
      <c r="W199" s="131"/>
      <c r="X199" s="131"/>
      <c r="Y199" s="191"/>
    </row>
    <row r="200" spans="1:28" ht="36.75" customHeight="1" x14ac:dyDescent="0.2">
      <c r="A200" s="353"/>
      <c r="B200" s="21" t="s">
        <v>195</v>
      </c>
      <c r="C200" s="21" t="s">
        <v>76</v>
      </c>
      <c r="D200" s="21" t="s">
        <v>196</v>
      </c>
      <c r="E200" s="21" t="s">
        <v>195</v>
      </c>
      <c r="F200" s="21" t="s">
        <v>76</v>
      </c>
      <c r="G200" s="21" t="s">
        <v>196</v>
      </c>
      <c r="H200" s="21" t="s">
        <v>195</v>
      </c>
      <c r="I200" s="21" t="s">
        <v>76</v>
      </c>
      <c r="J200" s="21" t="s">
        <v>196</v>
      </c>
      <c r="K200" s="21" t="s">
        <v>195</v>
      </c>
      <c r="L200" s="21" t="s">
        <v>76</v>
      </c>
      <c r="M200" s="22" t="s">
        <v>196</v>
      </c>
      <c r="N200" s="21" t="s">
        <v>195</v>
      </c>
      <c r="O200" s="21" t="s">
        <v>76</v>
      </c>
      <c r="P200" s="22" t="s">
        <v>196</v>
      </c>
      <c r="T200" s="131"/>
      <c r="U200" s="131"/>
      <c r="V200" s="81"/>
      <c r="W200" s="131"/>
      <c r="X200" s="131"/>
      <c r="Y200" s="192"/>
      <c r="Z200" s="165"/>
      <c r="AA200" s="165"/>
      <c r="AB200" s="165"/>
    </row>
    <row r="201" spans="1:28" x14ac:dyDescent="0.2">
      <c r="A201" s="74" t="s">
        <v>84</v>
      </c>
      <c r="B201" s="311">
        <f t="shared" ref="B201" si="47">SUM(B202:B221)</f>
        <v>2314224</v>
      </c>
      <c r="C201" s="311">
        <f>SUM(C202:C221)</f>
        <v>2143725</v>
      </c>
      <c r="D201" s="103">
        <f>B201/C201*100</f>
        <v>107.95339887345625</v>
      </c>
      <c r="E201" s="311">
        <f t="shared" ref="E201:F201" si="48">SUM(E202:E221)</f>
        <v>349580</v>
      </c>
      <c r="F201" s="311">
        <f t="shared" si="48"/>
        <v>272265</v>
      </c>
      <c r="G201" s="103">
        <f>E201/F201*100</f>
        <v>128.3969661910271</v>
      </c>
      <c r="H201" s="311">
        <f t="shared" ref="H201:I201" si="49">SUM(H202:H221)</f>
        <v>1964644</v>
      </c>
      <c r="I201" s="311">
        <f t="shared" si="49"/>
        <v>1871460</v>
      </c>
      <c r="J201" s="103">
        <f>H201/I201*100</f>
        <v>104.97921408953437</v>
      </c>
      <c r="K201" s="311">
        <f>SUM(K202:K221)</f>
        <v>1513247</v>
      </c>
      <c r="L201" s="311">
        <f>SUM(L202:L221)</f>
        <v>1582428</v>
      </c>
      <c r="M201" s="103">
        <f>K201/L201*100</f>
        <v>95.628173920077259</v>
      </c>
      <c r="N201" s="311">
        <f>SUM(N202:N221)</f>
        <v>3827471</v>
      </c>
      <c r="O201" s="311">
        <f>SUM(O202:O221)</f>
        <v>3726153</v>
      </c>
      <c r="P201" s="103">
        <f>N201/O201*100</f>
        <v>102.71910466371081</v>
      </c>
      <c r="T201" s="131"/>
      <c r="U201" s="131"/>
      <c r="V201" s="81"/>
      <c r="W201" s="131"/>
      <c r="X201" s="131"/>
      <c r="Y201" s="191"/>
    </row>
    <row r="202" spans="1:28" x14ac:dyDescent="0.2">
      <c r="A202" s="79" t="s">
        <v>85</v>
      </c>
      <c r="B202" s="168">
        <f t="shared" ref="B202:B219" si="50">E202+H202</f>
        <v>270703</v>
      </c>
      <c r="C202" s="168">
        <f t="shared" ref="C202:C218" si="51">F202+I202</f>
        <v>267462</v>
      </c>
      <c r="D202" s="103">
        <f t="shared" ref="D202:D219" si="52">B202/C202*100</f>
        <v>101.21176092304702</v>
      </c>
      <c r="E202" s="168">
        <v>16285</v>
      </c>
      <c r="F202" s="168">
        <v>8387</v>
      </c>
      <c r="G202" s="103">
        <f t="shared" ref="G202:G219" si="53">E202/F202*100</f>
        <v>194.1695481101705</v>
      </c>
      <c r="H202" s="168">
        <v>254418</v>
      </c>
      <c r="I202" s="168">
        <v>259075</v>
      </c>
      <c r="J202" s="103">
        <f t="shared" ref="J202:J218" si="54">H202/I202*100</f>
        <v>98.202451027694678</v>
      </c>
      <c r="K202" s="168">
        <v>94267</v>
      </c>
      <c r="L202" s="168">
        <v>106385</v>
      </c>
      <c r="M202" s="103">
        <f t="shared" ref="M202:M220" si="55">K202/L202*100</f>
        <v>88.609296423367951</v>
      </c>
      <c r="N202" s="168">
        <f>B202+K202</f>
        <v>364970</v>
      </c>
      <c r="O202" s="168">
        <f>C202+L202</f>
        <v>373847</v>
      </c>
      <c r="P202" s="103">
        <f t="shared" ref="P202:P220" si="56">N202/O202*100</f>
        <v>97.625499201545011</v>
      </c>
      <c r="Q202" s="131"/>
      <c r="R202" s="131"/>
      <c r="S202" s="81"/>
      <c r="T202" s="131"/>
      <c r="U202" s="131"/>
      <c r="V202" s="81"/>
      <c r="W202" s="131"/>
      <c r="X202" s="131"/>
      <c r="Y202" s="191"/>
    </row>
    <row r="203" spans="1:28" s="165" customFormat="1" x14ac:dyDescent="0.2">
      <c r="A203" s="80" t="s">
        <v>86</v>
      </c>
      <c r="B203" s="168">
        <f t="shared" si="50"/>
        <v>142708</v>
      </c>
      <c r="C203" s="168">
        <f t="shared" si="51"/>
        <v>129389</v>
      </c>
      <c r="D203" s="103">
        <f t="shared" si="52"/>
        <v>110.29376531235266</v>
      </c>
      <c r="E203" s="168">
        <v>72436</v>
      </c>
      <c r="F203" s="168">
        <v>61134</v>
      </c>
      <c r="G203" s="103">
        <f t="shared" si="53"/>
        <v>118.48725749991821</v>
      </c>
      <c r="H203" s="168">
        <v>70272</v>
      </c>
      <c r="I203" s="168">
        <v>68255</v>
      </c>
      <c r="J203" s="103">
        <f t="shared" si="54"/>
        <v>102.95509486484507</v>
      </c>
      <c r="K203" s="168">
        <v>98085</v>
      </c>
      <c r="L203" s="168">
        <v>108750</v>
      </c>
      <c r="M203" s="103">
        <f t="shared" si="55"/>
        <v>90.193103448275863</v>
      </c>
      <c r="N203" s="168">
        <f t="shared" ref="N203:N219" si="57">B203+K203</f>
        <v>240793</v>
      </c>
      <c r="O203" s="168">
        <f t="shared" ref="O203:O219" si="58">C203+L203</f>
        <v>238139</v>
      </c>
      <c r="P203" s="103">
        <f t="shared" si="56"/>
        <v>101.1144751594657</v>
      </c>
      <c r="Q203" s="131"/>
      <c r="R203" s="131"/>
      <c r="S203" s="81"/>
      <c r="T203" s="131"/>
      <c r="U203" s="131"/>
      <c r="V203" s="81"/>
      <c r="W203" s="131"/>
      <c r="X203" s="131"/>
      <c r="Y203" s="192"/>
    </row>
    <row r="204" spans="1:28" x14ac:dyDescent="0.2">
      <c r="A204" s="80" t="s">
        <v>87</v>
      </c>
      <c r="B204" s="168">
        <f t="shared" si="50"/>
        <v>227884</v>
      </c>
      <c r="C204" s="168">
        <f t="shared" si="51"/>
        <v>190278</v>
      </c>
      <c r="D204" s="103">
        <f t="shared" si="52"/>
        <v>119.76371414456742</v>
      </c>
      <c r="E204" s="168">
        <v>29527</v>
      </c>
      <c r="F204" s="168">
        <v>21774</v>
      </c>
      <c r="G204" s="103">
        <f t="shared" si="53"/>
        <v>135.60668687425371</v>
      </c>
      <c r="H204" s="168">
        <v>198357</v>
      </c>
      <c r="I204" s="168">
        <v>168504</v>
      </c>
      <c r="J204" s="103">
        <f t="shared" si="54"/>
        <v>117.71649337701182</v>
      </c>
      <c r="K204" s="168">
        <v>51975</v>
      </c>
      <c r="L204" s="168">
        <v>44985</v>
      </c>
      <c r="M204" s="103">
        <f t="shared" si="55"/>
        <v>115.53851283761254</v>
      </c>
      <c r="N204" s="168">
        <f t="shared" si="57"/>
        <v>279859</v>
      </c>
      <c r="O204" s="168">
        <f t="shared" si="58"/>
        <v>235263</v>
      </c>
      <c r="P204" s="103">
        <f t="shared" si="56"/>
        <v>118.95580690546326</v>
      </c>
      <c r="Q204" s="131"/>
      <c r="R204" s="131"/>
      <c r="S204" s="81"/>
      <c r="T204" s="131"/>
      <c r="U204" s="131"/>
      <c r="V204" s="81"/>
      <c r="W204" s="131"/>
      <c r="X204" s="131"/>
      <c r="Y204" s="191"/>
    </row>
    <row r="205" spans="1:28" x14ac:dyDescent="0.2">
      <c r="A205" s="80" t="s">
        <v>88</v>
      </c>
      <c r="B205" s="168">
        <f t="shared" si="50"/>
        <v>97816</v>
      </c>
      <c r="C205" s="168">
        <f t="shared" si="51"/>
        <v>91308</v>
      </c>
      <c r="D205" s="103">
        <f t="shared" si="52"/>
        <v>107.12752442283262</v>
      </c>
      <c r="E205" s="168">
        <v>19007</v>
      </c>
      <c r="F205" s="168">
        <v>14037</v>
      </c>
      <c r="G205" s="103">
        <f t="shared" si="53"/>
        <v>135.40642587447459</v>
      </c>
      <c r="H205" s="168">
        <v>78809</v>
      </c>
      <c r="I205" s="168">
        <v>77271</v>
      </c>
      <c r="J205" s="103">
        <f t="shared" si="54"/>
        <v>101.9903974324132</v>
      </c>
      <c r="K205" s="168">
        <v>68602</v>
      </c>
      <c r="L205" s="168">
        <v>78451</v>
      </c>
      <c r="M205" s="103">
        <f t="shared" si="55"/>
        <v>87.445666721902853</v>
      </c>
      <c r="N205" s="168">
        <f t="shared" si="57"/>
        <v>166418</v>
      </c>
      <c r="O205" s="168">
        <f t="shared" si="58"/>
        <v>169759</v>
      </c>
      <c r="P205" s="103">
        <f t="shared" si="56"/>
        <v>98.031915833622961</v>
      </c>
      <c r="Q205" s="131"/>
      <c r="R205" s="131"/>
      <c r="S205" s="81"/>
      <c r="T205" s="131"/>
      <c r="U205" s="131"/>
      <c r="V205" s="81"/>
      <c r="W205" s="131"/>
      <c r="X205" s="131"/>
      <c r="Y205" s="191"/>
    </row>
    <row r="206" spans="1:28" s="165" customFormat="1" x14ac:dyDescent="0.2">
      <c r="A206" s="80" t="s">
        <v>89</v>
      </c>
      <c r="B206" s="168">
        <f t="shared" si="50"/>
        <v>64643</v>
      </c>
      <c r="C206" s="168">
        <f t="shared" si="51"/>
        <v>59203</v>
      </c>
      <c r="D206" s="103">
        <f t="shared" si="52"/>
        <v>109.18872354441498</v>
      </c>
      <c r="E206" s="168">
        <v>1994</v>
      </c>
      <c r="F206" s="168">
        <v>1779</v>
      </c>
      <c r="G206" s="103">
        <f t="shared" si="53"/>
        <v>112.08544125913436</v>
      </c>
      <c r="H206" s="168">
        <v>62649</v>
      </c>
      <c r="I206" s="168">
        <v>57424</v>
      </c>
      <c r="J206" s="103">
        <f t="shared" si="54"/>
        <v>109.09898300362218</v>
      </c>
      <c r="K206" s="168">
        <v>39481</v>
      </c>
      <c r="L206" s="168">
        <v>42775</v>
      </c>
      <c r="M206" s="103">
        <f t="shared" si="55"/>
        <v>92.299240210403283</v>
      </c>
      <c r="N206" s="168">
        <f t="shared" si="57"/>
        <v>104124</v>
      </c>
      <c r="O206" s="168">
        <f t="shared" si="58"/>
        <v>101978</v>
      </c>
      <c r="P206" s="103">
        <f t="shared" si="56"/>
        <v>102.1043754535292</v>
      </c>
      <c r="Q206" s="131"/>
      <c r="R206" s="131"/>
      <c r="S206" s="81"/>
      <c r="T206" s="131"/>
      <c r="U206" s="131"/>
      <c r="V206" s="81"/>
      <c r="W206" s="131"/>
      <c r="X206" s="131"/>
      <c r="Y206" s="191"/>
      <c r="Z206" s="151"/>
      <c r="AA206" s="151"/>
      <c r="AB206" s="151"/>
    </row>
    <row r="207" spans="1:28" x14ac:dyDescent="0.2">
      <c r="A207" s="80" t="s">
        <v>90</v>
      </c>
      <c r="B207" s="168">
        <f t="shared" si="50"/>
        <v>206833</v>
      </c>
      <c r="C207" s="168">
        <f t="shared" si="51"/>
        <v>186728</v>
      </c>
      <c r="D207" s="103">
        <f t="shared" si="52"/>
        <v>110.7669979863759</v>
      </c>
      <c r="E207" s="168">
        <v>17422</v>
      </c>
      <c r="F207" s="168">
        <v>12654</v>
      </c>
      <c r="G207" s="103">
        <f t="shared" si="53"/>
        <v>137.6797850482061</v>
      </c>
      <c r="H207" s="168">
        <v>189411</v>
      </c>
      <c r="I207" s="168">
        <v>174074</v>
      </c>
      <c r="J207" s="103">
        <f t="shared" si="54"/>
        <v>108.81062077047692</v>
      </c>
      <c r="K207" s="168">
        <v>58486</v>
      </c>
      <c r="L207" s="168">
        <v>57545</v>
      </c>
      <c r="M207" s="103">
        <f t="shared" si="55"/>
        <v>101.63524198453385</v>
      </c>
      <c r="N207" s="168">
        <f t="shared" si="57"/>
        <v>265319</v>
      </c>
      <c r="O207" s="168">
        <f t="shared" si="58"/>
        <v>244273</v>
      </c>
      <c r="P207" s="103">
        <f t="shared" si="56"/>
        <v>108.61577006054701</v>
      </c>
      <c r="Q207" s="131"/>
      <c r="R207" s="131"/>
      <c r="S207" s="81"/>
      <c r="T207" s="131"/>
      <c r="U207" s="131"/>
      <c r="V207" s="81"/>
      <c r="W207" s="131"/>
      <c r="X207" s="131"/>
      <c r="Y207" s="192"/>
      <c r="Z207" s="165"/>
      <c r="AA207" s="165"/>
      <c r="AB207" s="165"/>
    </row>
    <row r="208" spans="1:28" x14ac:dyDescent="0.2">
      <c r="A208" s="80" t="s">
        <v>91</v>
      </c>
      <c r="B208" s="168">
        <f t="shared" si="50"/>
        <v>68795</v>
      </c>
      <c r="C208" s="168">
        <f t="shared" si="51"/>
        <v>64697</v>
      </c>
      <c r="D208" s="103">
        <f t="shared" si="52"/>
        <v>106.33414223225188</v>
      </c>
      <c r="E208" s="168">
        <v>3117</v>
      </c>
      <c r="F208" s="168">
        <v>2422</v>
      </c>
      <c r="G208" s="103">
        <f t="shared" si="53"/>
        <v>128.6952931461602</v>
      </c>
      <c r="H208" s="168">
        <v>65678</v>
      </c>
      <c r="I208" s="168">
        <v>62275</v>
      </c>
      <c r="J208" s="103">
        <f t="shared" si="54"/>
        <v>105.46447209955841</v>
      </c>
      <c r="K208" s="168">
        <v>94939</v>
      </c>
      <c r="L208" s="168">
        <v>85346</v>
      </c>
      <c r="M208" s="103">
        <f t="shared" si="55"/>
        <v>111.24012841843789</v>
      </c>
      <c r="N208" s="168">
        <f t="shared" si="57"/>
        <v>163734</v>
      </c>
      <c r="O208" s="168">
        <f t="shared" si="58"/>
        <v>150043</v>
      </c>
      <c r="P208" s="103">
        <f t="shared" si="56"/>
        <v>109.12471758096012</v>
      </c>
      <c r="Q208" s="131"/>
      <c r="R208" s="131"/>
      <c r="S208" s="81"/>
      <c r="T208" s="131"/>
      <c r="U208" s="131"/>
      <c r="V208" s="81"/>
      <c r="W208" s="131"/>
      <c r="X208" s="131"/>
      <c r="Y208" s="193"/>
    </row>
    <row r="209" spans="1:28" x14ac:dyDescent="0.2">
      <c r="A209" s="80" t="s">
        <v>92</v>
      </c>
      <c r="B209" s="168">
        <f t="shared" si="50"/>
        <v>118758</v>
      </c>
      <c r="C209" s="168">
        <f t="shared" si="51"/>
        <v>106396</v>
      </c>
      <c r="D209" s="103">
        <f t="shared" si="52"/>
        <v>111.61885785179895</v>
      </c>
      <c r="E209" s="168">
        <v>20591</v>
      </c>
      <c r="F209" s="168">
        <v>15085</v>
      </c>
      <c r="G209" s="103">
        <f t="shared" si="53"/>
        <v>136.4998342724561</v>
      </c>
      <c r="H209" s="168">
        <v>98167</v>
      </c>
      <c r="I209" s="168">
        <v>91311</v>
      </c>
      <c r="J209" s="103">
        <f t="shared" si="54"/>
        <v>107.50840533999188</v>
      </c>
      <c r="K209" s="168">
        <v>72319</v>
      </c>
      <c r="L209" s="168">
        <v>68406</v>
      </c>
      <c r="M209" s="103">
        <f t="shared" si="55"/>
        <v>105.72025845686051</v>
      </c>
      <c r="N209" s="168">
        <f t="shared" si="57"/>
        <v>191077</v>
      </c>
      <c r="O209" s="168">
        <f t="shared" si="58"/>
        <v>174802</v>
      </c>
      <c r="P209" s="103">
        <f t="shared" si="56"/>
        <v>109.31053420441414</v>
      </c>
      <c r="Q209" s="131"/>
      <c r="R209" s="131"/>
      <c r="S209" s="81"/>
      <c r="T209" s="131"/>
      <c r="U209" s="131"/>
      <c r="V209" s="81"/>
      <c r="W209" s="131"/>
      <c r="X209" s="131"/>
      <c r="Y209" s="191"/>
    </row>
    <row r="210" spans="1:28" s="165" customFormat="1" x14ac:dyDescent="0.2">
      <c r="A210" s="80" t="s">
        <v>93</v>
      </c>
      <c r="B210" s="168">
        <f t="shared" si="50"/>
        <v>227098</v>
      </c>
      <c r="C210" s="168">
        <f t="shared" si="51"/>
        <v>200445</v>
      </c>
      <c r="D210" s="103">
        <f t="shared" si="52"/>
        <v>113.29691436553668</v>
      </c>
      <c r="E210" s="168">
        <v>32939</v>
      </c>
      <c r="F210" s="168">
        <v>23796</v>
      </c>
      <c r="G210" s="103">
        <f t="shared" si="53"/>
        <v>138.42242393679609</v>
      </c>
      <c r="H210" s="168">
        <v>194159</v>
      </c>
      <c r="I210" s="168">
        <v>176649</v>
      </c>
      <c r="J210" s="103">
        <f t="shared" si="54"/>
        <v>109.91231198591558</v>
      </c>
      <c r="K210" s="168">
        <v>95018</v>
      </c>
      <c r="L210" s="168">
        <v>87826</v>
      </c>
      <c r="M210" s="103">
        <f t="shared" si="55"/>
        <v>108.18891899892971</v>
      </c>
      <c r="N210" s="168">
        <f t="shared" si="57"/>
        <v>322116</v>
      </c>
      <c r="O210" s="168">
        <f t="shared" si="58"/>
        <v>288271</v>
      </c>
      <c r="P210" s="103">
        <f t="shared" si="56"/>
        <v>111.74068844941046</v>
      </c>
      <c r="Q210" s="131"/>
      <c r="R210" s="131"/>
      <c r="S210" s="81"/>
      <c r="T210" s="131"/>
      <c r="U210" s="131"/>
      <c r="V210" s="81"/>
      <c r="W210" s="131"/>
      <c r="X210" s="131"/>
      <c r="Y210" s="191"/>
      <c r="Z210" s="151"/>
      <c r="AA210" s="151"/>
      <c r="AB210" s="151"/>
    </row>
    <row r="211" spans="1:28" x14ac:dyDescent="0.2">
      <c r="A211" s="80" t="s">
        <v>94</v>
      </c>
      <c r="B211" s="168">
        <f t="shared" si="50"/>
        <v>94403</v>
      </c>
      <c r="C211" s="168">
        <f t="shared" si="51"/>
        <v>88677</v>
      </c>
      <c r="D211" s="103">
        <f t="shared" si="52"/>
        <v>106.45714221274964</v>
      </c>
      <c r="E211" s="168">
        <v>30887</v>
      </c>
      <c r="F211" s="168">
        <v>26892</v>
      </c>
      <c r="G211" s="103">
        <f t="shared" si="53"/>
        <v>114.85571917298824</v>
      </c>
      <c r="H211" s="168">
        <v>63516</v>
      </c>
      <c r="I211" s="168">
        <v>61785</v>
      </c>
      <c r="J211" s="103">
        <f t="shared" si="54"/>
        <v>102.80165088613742</v>
      </c>
      <c r="K211" s="168">
        <v>69287</v>
      </c>
      <c r="L211" s="168">
        <v>76844</v>
      </c>
      <c r="M211" s="103">
        <f t="shared" si="55"/>
        <v>90.165790432564677</v>
      </c>
      <c r="N211" s="168">
        <f t="shared" si="57"/>
        <v>163690</v>
      </c>
      <c r="O211" s="168">
        <f t="shared" si="58"/>
        <v>165521</v>
      </c>
      <c r="P211" s="103">
        <f t="shared" si="56"/>
        <v>98.89379595338356</v>
      </c>
      <c r="Q211" s="131"/>
      <c r="R211" s="131"/>
      <c r="S211" s="81"/>
      <c r="T211" s="131"/>
      <c r="U211" s="131"/>
      <c r="V211" s="81"/>
      <c r="W211" s="131"/>
      <c r="X211" s="131"/>
      <c r="Y211" s="191"/>
    </row>
    <row r="212" spans="1:28" x14ac:dyDescent="0.2">
      <c r="A212" s="80" t="s">
        <v>95</v>
      </c>
      <c r="B212" s="168">
        <f t="shared" si="50"/>
        <v>121429</v>
      </c>
      <c r="C212" s="168">
        <f t="shared" si="51"/>
        <v>118820</v>
      </c>
      <c r="D212" s="103">
        <f t="shared" si="52"/>
        <v>102.19575828985019</v>
      </c>
      <c r="E212" s="168">
        <v>6181</v>
      </c>
      <c r="F212" s="168">
        <v>5179</v>
      </c>
      <c r="G212" s="103">
        <f t="shared" si="53"/>
        <v>119.34736435605329</v>
      </c>
      <c r="H212" s="168">
        <v>115248</v>
      </c>
      <c r="I212" s="168">
        <v>113641</v>
      </c>
      <c r="J212" s="103">
        <f t="shared" si="54"/>
        <v>101.41410230462597</v>
      </c>
      <c r="K212" s="168">
        <v>125442</v>
      </c>
      <c r="L212" s="168">
        <v>125943</v>
      </c>
      <c r="M212" s="103">
        <f t="shared" si="55"/>
        <v>99.602200995688534</v>
      </c>
      <c r="N212" s="168">
        <f t="shared" si="57"/>
        <v>246871</v>
      </c>
      <c r="O212" s="168">
        <f t="shared" si="58"/>
        <v>244763</v>
      </c>
      <c r="P212" s="103">
        <f t="shared" si="56"/>
        <v>100.86124128238336</v>
      </c>
      <c r="Q212" s="131"/>
      <c r="R212" s="131"/>
      <c r="S212" s="81"/>
      <c r="T212" s="131"/>
      <c r="U212" s="131"/>
      <c r="V212" s="81"/>
      <c r="W212" s="131"/>
      <c r="X212" s="131"/>
      <c r="Y212" s="191"/>
    </row>
    <row r="213" spans="1:28" x14ac:dyDescent="0.2">
      <c r="A213" s="80" t="s">
        <v>96</v>
      </c>
      <c r="B213" s="168">
        <f t="shared" si="50"/>
        <v>66914</v>
      </c>
      <c r="C213" s="168">
        <f t="shared" si="51"/>
        <v>63686</v>
      </c>
      <c r="D213" s="103">
        <f t="shared" si="52"/>
        <v>105.06861790660426</v>
      </c>
      <c r="E213" s="168">
        <v>1155</v>
      </c>
      <c r="F213" s="168">
        <v>1432</v>
      </c>
      <c r="G213" s="103">
        <f t="shared" si="53"/>
        <v>80.656424581005581</v>
      </c>
      <c r="H213" s="168">
        <v>65759</v>
      </c>
      <c r="I213" s="168">
        <v>62254</v>
      </c>
      <c r="J213" s="103">
        <f t="shared" si="54"/>
        <v>105.63016031098402</v>
      </c>
      <c r="K213" s="168">
        <v>63723</v>
      </c>
      <c r="L213" s="168">
        <v>64686</v>
      </c>
      <c r="M213" s="103">
        <f t="shared" si="55"/>
        <v>98.511269826546695</v>
      </c>
      <c r="N213" s="168">
        <f t="shared" si="57"/>
        <v>130637</v>
      </c>
      <c r="O213" s="168">
        <f t="shared" si="58"/>
        <v>128372</v>
      </c>
      <c r="P213" s="103">
        <f t="shared" si="56"/>
        <v>101.76440345246627</v>
      </c>
      <c r="Q213" s="131"/>
      <c r="R213" s="131"/>
      <c r="S213" s="81"/>
      <c r="T213" s="131"/>
      <c r="U213" s="131"/>
      <c r="V213" s="81"/>
      <c r="W213" s="131"/>
      <c r="X213" s="131"/>
      <c r="Y213" s="191"/>
    </row>
    <row r="214" spans="1:28" x14ac:dyDescent="0.2">
      <c r="A214" s="80" t="s">
        <v>97</v>
      </c>
      <c r="B214" s="168">
        <f t="shared" si="50"/>
        <v>158483</v>
      </c>
      <c r="C214" s="168">
        <f t="shared" si="51"/>
        <v>161487</v>
      </c>
      <c r="D214" s="103">
        <f t="shared" si="52"/>
        <v>98.139788342095642</v>
      </c>
      <c r="E214" s="168">
        <v>27727</v>
      </c>
      <c r="F214" s="168">
        <v>23268</v>
      </c>
      <c r="G214" s="103">
        <f t="shared" si="53"/>
        <v>119.16365824308062</v>
      </c>
      <c r="H214" s="168">
        <v>130756</v>
      </c>
      <c r="I214" s="168">
        <v>138219</v>
      </c>
      <c r="J214" s="103">
        <f t="shared" si="54"/>
        <v>94.600597602355691</v>
      </c>
      <c r="K214" s="168">
        <v>84045</v>
      </c>
      <c r="L214" s="168">
        <v>93404</v>
      </c>
      <c r="M214" s="103">
        <f t="shared" si="55"/>
        <v>89.980086505931226</v>
      </c>
      <c r="N214" s="168">
        <f t="shared" si="57"/>
        <v>242528</v>
      </c>
      <c r="O214" s="168">
        <f t="shared" si="58"/>
        <v>254891</v>
      </c>
      <c r="P214" s="103">
        <f t="shared" si="56"/>
        <v>95.149691436731771</v>
      </c>
      <c r="Q214" s="131"/>
      <c r="R214" s="131"/>
      <c r="S214" s="81"/>
      <c r="T214" s="131"/>
      <c r="U214" s="131"/>
      <c r="V214" s="81"/>
      <c r="W214" s="131"/>
      <c r="X214" s="131"/>
      <c r="Y214" s="191"/>
    </row>
    <row r="215" spans="1:28" ht="15" x14ac:dyDescent="0.25">
      <c r="A215" s="80" t="s">
        <v>98</v>
      </c>
      <c r="B215" s="168">
        <f t="shared" si="50"/>
        <v>62875</v>
      </c>
      <c r="C215" s="168">
        <f t="shared" si="51"/>
        <v>60438</v>
      </c>
      <c r="D215" s="103">
        <f t="shared" si="52"/>
        <v>104.0322313776101</v>
      </c>
      <c r="E215" s="168">
        <v>23979</v>
      </c>
      <c r="F215" s="168">
        <v>17556</v>
      </c>
      <c r="G215" s="103">
        <f t="shared" si="53"/>
        <v>136.5857826384142</v>
      </c>
      <c r="H215" s="168">
        <v>38896</v>
      </c>
      <c r="I215" s="168">
        <v>42882</v>
      </c>
      <c r="J215" s="103">
        <f t="shared" si="54"/>
        <v>90.704724593069358</v>
      </c>
      <c r="K215" s="168">
        <v>70617</v>
      </c>
      <c r="L215" s="168">
        <v>81732</v>
      </c>
      <c r="M215" s="103">
        <f t="shared" si="55"/>
        <v>86.400675378064889</v>
      </c>
      <c r="N215" s="168">
        <f t="shared" si="57"/>
        <v>133492</v>
      </c>
      <c r="O215" s="168">
        <f t="shared" si="58"/>
        <v>142170</v>
      </c>
      <c r="P215" s="103">
        <f t="shared" si="56"/>
        <v>93.896039952169943</v>
      </c>
      <c r="Q215" s="131"/>
      <c r="R215" s="131"/>
      <c r="S215" s="81"/>
      <c r="T215" s="131"/>
      <c r="U215" s="131"/>
      <c r="V215" s="81"/>
      <c r="W215" s="131"/>
      <c r="X215" s="131"/>
      <c r="Y215" s="193"/>
      <c r="Z215" s="166"/>
      <c r="AA215" s="166"/>
      <c r="AB215" s="166"/>
    </row>
    <row r="216" spans="1:28" x14ac:dyDescent="0.2">
      <c r="A216" s="80" t="s">
        <v>99</v>
      </c>
      <c r="B216" s="168">
        <f t="shared" si="50"/>
        <v>126742</v>
      </c>
      <c r="C216" s="168">
        <f t="shared" si="51"/>
        <v>96710</v>
      </c>
      <c r="D216" s="103">
        <f t="shared" si="52"/>
        <v>131.05366559818012</v>
      </c>
      <c r="E216" s="168">
        <v>28917</v>
      </c>
      <c r="F216" s="168">
        <v>23382</v>
      </c>
      <c r="G216" s="103">
        <f t="shared" si="53"/>
        <v>123.67205542725172</v>
      </c>
      <c r="H216" s="168">
        <v>97825</v>
      </c>
      <c r="I216" s="168">
        <v>73328</v>
      </c>
      <c r="J216" s="103">
        <f t="shared" si="54"/>
        <v>133.40742963124589</v>
      </c>
      <c r="K216" s="168">
        <v>277414</v>
      </c>
      <c r="L216" s="168">
        <v>307697</v>
      </c>
      <c r="M216" s="103">
        <f t="shared" si="55"/>
        <v>90.158175087829903</v>
      </c>
      <c r="N216" s="168">
        <f t="shared" si="57"/>
        <v>404156</v>
      </c>
      <c r="O216" s="168">
        <f t="shared" si="58"/>
        <v>404407</v>
      </c>
      <c r="P216" s="103">
        <f t="shared" si="56"/>
        <v>99.937933814202026</v>
      </c>
      <c r="Q216" s="131"/>
      <c r="R216" s="131"/>
      <c r="S216" s="81"/>
      <c r="T216" s="131"/>
      <c r="U216" s="131"/>
      <c r="V216" s="81"/>
      <c r="W216" s="131"/>
      <c r="X216" s="131"/>
      <c r="Y216" s="192"/>
      <c r="Z216" s="165"/>
      <c r="AA216" s="165"/>
      <c r="AB216" s="165"/>
    </row>
    <row r="217" spans="1:28" x14ac:dyDescent="0.2">
      <c r="A217" s="79" t="s">
        <v>100</v>
      </c>
      <c r="B217" s="168">
        <f t="shared" si="50"/>
        <v>132785</v>
      </c>
      <c r="C217" s="168">
        <f t="shared" si="51"/>
        <v>136441</v>
      </c>
      <c r="D217" s="103">
        <f t="shared" si="52"/>
        <v>97.320453529364343</v>
      </c>
      <c r="E217" s="168">
        <v>4142</v>
      </c>
      <c r="F217" s="168">
        <v>3881</v>
      </c>
      <c r="G217" s="103">
        <f t="shared" si="53"/>
        <v>106.72507085802627</v>
      </c>
      <c r="H217" s="168">
        <v>128643</v>
      </c>
      <c r="I217" s="168">
        <v>132560</v>
      </c>
      <c r="J217" s="103">
        <f t="shared" si="54"/>
        <v>97.045111647555828</v>
      </c>
      <c r="K217" s="168">
        <v>43007</v>
      </c>
      <c r="L217" s="168">
        <v>50075</v>
      </c>
      <c r="M217" s="103">
        <f t="shared" si="55"/>
        <v>85.885172241637548</v>
      </c>
      <c r="N217" s="168">
        <f t="shared" si="57"/>
        <v>175792</v>
      </c>
      <c r="O217" s="168">
        <f t="shared" si="58"/>
        <v>186516</v>
      </c>
      <c r="P217" s="103">
        <f t="shared" si="56"/>
        <v>94.250359218512074</v>
      </c>
      <c r="Q217" s="131"/>
      <c r="R217" s="131"/>
      <c r="S217" s="81"/>
      <c r="T217" s="81"/>
      <c r="U217" s="131"/>
      <c r="V217" s="81"/>
      <c r="W217" s="131"/>
      <c r="X217" s="131"/>
      <c r="Y217" s="191"/>
    </row>
    <row r="218" spans="1:28" s="166" customFormat="1" ht="15" x14ac:dyDescent="0.25">
      <c r="A218" s="80" t="s">
        <v>101</v>
      </c>
      <c r="B218" s="168">
        <f t="shared" si="50"/>
        <v>123985</v>
      </c>
      <c r="C218" s="168">
        <f t="shared" si="51"/>
        <v>117822</v>
      </c>
      <c r="D218" s="103">
        <f t="shared" si="52"/>
        <v>105.23077184227054</v>
      </c>
      <c r="E218" s="168">
        <v>12896</v>
      </c>
      <c r="F218" s="168">
        <v>9155</v>
      </c>
      <c r="G218" s="103">
        <f t="shared" si="53"/>
        <v>140.86291643910431</v>
      </c>
      <c r="H218" s="168">
        <v>111089</v>
      </c>
      <c r="I218" s="168">
        <v>108667</v>
      </c>
      <c r="J218" s="103">
        <f t="shared" si="54"/>
        <v>102.22882751893398</v>
      </c>
      <c r="K218" s="168">
        <v>89303</v>
      </c>
      <c r="L218" s="168">
        <v>87623</v>
      </c>
      <c r="M218" s="103">
        <f t="shared" si="55"/>
        <v>101.91730481722836</v>
      </c>
      <c r="N218" s="168">
        <f t="shared" si="57"/>
        <v>213288</v>
      </c>
      <c r="O218" s="168">
        <f t="shared" si="58"/>
        <v>205445</v>
      </c>
      <c r="P218" s="103">
        <f t="shared" si="56"/>
        <v>103.81756674535765</v>
      </c>
      <c r="Q218" s="131"/>
      <c r="R218" s="131"/>
      <c r="S218" s="81"/>
      <c r="T218" s="81"/>
      <c r="U218" s="131"/>
      <c r="V218" s="81"/>
      <c r="W218" s="131"/>
      <c r="X218" s="131"/>
      <c r="Y218" s="191"/>
      <c r="Z218" s="151"/>
      <c r="AA218" s="151"/>
      <c r="AB218" s="151"/>
    </row>
    <row r="219" spans="1:28" s="165" customFormat="1" x14ac:dyDescent="0.2">
      <c r="A219" s="80" t="s">
        <v>102</v>
      </c>
      <c r="B219" s="168">
        <f t="shared" si="50"/>
        <v>37</v>
      </c>
      <c r="C219" s="168">
        <f>F219</f>
        <v>61</v>
      </c>
      <c r="D219" s="103">
        <f t="shared" si="52"/>
        <v>60.655737704918032</v>
      </c>
      <c r="E219" s="168">
        <v>34</v>
      </c>
      <c r="F219" s="168">
        <v>61</v>
      </c>
      <c r="G219" s="103">
        <f t="shared" si="53"/>
        <v>55.737704918032783</v>
      </c>
      <c r="H219" s="168">
        <v>3</v>
      </c>
      <c r="I219" s="168" t="s">
        <v>202</v>
      </c>
      <c r="J219" s="103" t="s">
        <v>202</v>
      </c>
      <c r="K219" s="168">
        <v>263</v>
      </c>
      <c r="L219" s="168">
        <v>355</v>
      </c>
      <c r="M219" s="103">
        <f t="shared" si="55"/>
        <v>74.08450704225352</v>
      </c>
      <c r="N219" s="168">
        <f t="shared" si="57"/>
        <v>300</v>
      </c>
      <c r="O219" s="168">
        <f t="shared" si="58"/>
        <v>416</v>
      </c>
      <c r="P219" s="103">
        <f t="shared" si="56"/>
        <v>72.115384615384613</v>
      </c>
      <c r="Q219" s="131"/>
      <c r="R219" s="131"/>
      <c r="S219" s="81"/>
      <c r="T219" s="131"/>
      <c r="U219" s="131"/>
      <c r="V219" s="81"/>
      <c r="W219" s="131"/>
      <c r="X219" s="131"/>
      <c r="Y219" s="191"/>
      <c r="Z219" s="151"/>
      <c r="AA219" s="151"/>
      <c r="AB219" s="151"/>
    </row>
    <row r="220" spans="1:28" x14ac:dyDescent="0.2">
      <c r="A220" s="80" t="s">
        <v>103</v>
      </c>
      <c r="B220" s="168" t="s">
        <v>202</v>
      </c>
      <c r="C220" s="168" t="s">
        <v>202</v>
      </c>
      <c r="D220" s="103" t="s">
        <v>202</v>
      </c>
      <c r="E220" s="168" t="s">
        <v>202</v>
      </c>
      <c r="F220" s="168" t="s">
        <v>202</v>
      </c>
      <c r="G220" s="103" t="s">
        <v>202</v>
      </c>
      <c r="H220" s="168" t="s">
        <v>202</v>
      </c>
      <c r="I220" s="168" t="s">
        <v>202</v>
      </c>
      <c r="J220" s="103" t="s">
        <v>202</v>
      </c>
      <c r="K220" s="168">
        <v>1342</v>
      </c>
      <c r="L220" s="168">
        <v>1340</v>
      </c>
      <c r="M220" s="103">
        <f t="shared" si="55"/>
        <v>100.14925373134329</v>
      </c>
      <c r="N220" s="168">
        <f>K220</f>
        <v>1342</v>
      </c>
      <c r="O220" s="168">
        <f>L220</f>
        <v>1340</v>
      </c>
      <c r="P220" s="103">
        <f t="shared" si="56"/>
        <v>100.14925373134329</v>
      </c>
      <c r="Q220" s="131"/>
      <c r="R220" s="131"/>
      <c r="S220" s="81"/>
      <c r="T220" s="171"/>
      <c r="U220" s="171"/>
      <c r="V220" s="172"/>
      <c r="W220" s="171"/>
      <c r="X220" s="171"/>
      <c r="Y220" s="191"/>
    </row>
    <row r="221" spans="1:28" x14ac:dyDescent="0.2">
      <c r="A221" s="82" t="s">
        <v>104</v>
      </c>
      <c r="B221" s="312">
        <f t="shared" ref="B221" si="59">E221+H221</f>
        <v>1333</v>
      </c>
      <c r="C221" s="312">
        <f t="shared" ref="C221" si="60">F221+I221</f>
        <v>3677</v>
      </c>
      <c r="D221" s="84">
        <f t="shared" ref="D221" si="61">B221/C221*100</f>
        <v>36.252379657329342</v>
      </c>
      <c r="E221" s="312">
        <v>344</v>
      </c>
      <c r="F221" s="312">
        <v>391</v>
      </c>
      <c r="G221" s="84">
        <f t="shared" ref="G221" si="62">E221/F221*100</f>
        <v>87.979539641943745</v>
      </c>
      <c r="H221" s="312">
        <v>989</v>
      </c>
      <c r="I221" s="312">
        <v>3286</v>
      </c>
      <c r="J221" s="84">
        <f t="shared" ref="J221" si="63">H221/I221*100</f>
        <v>30.097382836275106</v>
      </c>
      <c r="K221" s="312">
        <v>15632</v>
      </c>
      <c r="L221" s="312">
        <v>12260</v>
      </c>
      <c r="M221" s="84">
        <f t="shared" ref="M221" si="64">K221/L221*100</f>
        <v>127.50407830342579</v>
      </c>
      <c r="N221" s="312">
        <f t="shared" ref="N221" si="65">B221+K221</f>
        <v>16965</v>
      </c>
      <c r="O221" s="312">
        <f>C221+L221</f>
        <v>15937</v>
      </c>
      <c r="P221" s="84">
        <f t="shared" ref="P221" si="66">N221/O221*100</f>
        <v>106.45039844387274</v>
      </c>
      <c r="Q221" s="81"/>
      <c r="R221" s="81"/>
      <c r="S221" s="81"/>
    </row>
    <row r="222" spans="1:28" x14ac:dyDescent="0.2">
      <c r="A222" s="167"/>
      <c r="B222" s="190"/>
      <c r="C222" s="190"/>
      <c r="D222" s="194"/>
      <c r="E222" s="171"/>
      <c r="F222" s="189"/>
      <c r="G222" s="194"/>
      <c r="H222" s="171"/>
      <c r="I222" s="189"/>
      <c r="J222" s="194"/>
      <c r="K222" s="171"/>
      <c r="L222" s="171"/>
      <c r="M222" s="194"/>
      <c r="O222" s="171"/>
      <c r="P222" s="172"/>
      <c r="Q222" s="131"/>
      <c r="R222" s="131"/>
      <c r="S222" s="81"/>
    </row>
    <row r="223" spans="1:28" x14ac:dyDescent="0.2">
      <c r="Q223" s="171"/>
      <c r="R223" s="171"/>
      <c r="S223" s="172"/>
    </row>
    <row r="224" spans="1:28" ht="17.25" customHeight="1" x14ac:dyDescent="0.2">
      <c r="A224" s="385" t="s">
        <v>237</v>
      </c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5"/>
      <c r="P224" s="385"/>
    </row>
    <row r="225" spans="1:28" ht="17.25" customHeight="1" x14ac:dyDescent="0.2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P225" s="186" t="s">
        <v>140</v>
      </c>
    </row>
    <row r="226" spans="1:28" x14ac:dyDescent="0.2">
      <c r="A226" s="353"/>
      <c r="B226" s="351" t="s">
        <v>197</v>
      </c>
      <c r="C226" s="351"/>
      <c r="D226" s="351"/>
      <c r="E226" s="352" t="s">
        <v>79</v>
      </c>
      <c r="F226" s="354"/>
      <c r="G226" s="354"/>
      <c r="H226" s="354"/>
      <c r="I226" s="354"/>
      <c r="J226" s="354"/>
      <c r="K226" s="345" t="s">
        <v>239</v>
      </c>
      <c r="L226" s="346"/>
      <c r="M226" s="347"/>
      <c r="N226" s="351" t="s">
        <v>80</v>
      </c>
      <c r="O226" s="351"/>
      <c r="P226" s="352"/>
    </row>
    <row r="227" spans="1:28" ht="34.5" customHeight="1" x14ac:dyDescent="0.2">
      <c r="A227" s="353"/>
      <c r="B227" s="351"/>
      <c r="C227" s="351"/>
      <c r="D227" s="351"/>
      <c r="E227" s="351" t="s">
        <v>78</v>
      </c>
      <c r="F227" s="351"/>
      <c r="G227" s="351"/>
      <c r="H227" s="351" t="s">
        <v>77</v>
      </c>
      <c r="I227" s="351"/>
      <c r="J227" s="351"/>
      <c r="K227" s="348"/>
      <c r="L227" s="349"/>
      <c r="M227" s="350"/>
      <c r="N227" s="351"/>
      <c r="O227" s="351"/>
      <c r="P227" s="352"/>
      <c r="T227" s="131"/>
      <c r="U227" s="131"/>
      <c r="V227" s="81"/>
      <c r="W227" s="131"/>
      <c r="X227" s="131"/>
      <c r="Y227" s="191"/>
    </row>
    <row r="228" spans="1:28" ht="36" customHeight="1" x14ac:dyDescent="0.2">
      <c r="A228" s="353"/>
      <c r="B228" s="21" t="s">
        <v>195</v>
      </c>
      <c r="C228" s="293" t="s">
        <v>76</v>
      </c>
      <c r="D228" s="263" t="s">
        <v>196</v>
      </c>
      <c r="E228" s="21" t="s">
        <v>195</v>
      </c>
      <c r="F228" s="21" t="s">
        <v>76</v>
      </c>
      <c r="G228" s="21" t="s">
        <v>196</v>
      </c>
      <c r="H228" s="21" t="s">
        <v>195</v>
      </c>
      <c r="I228" s="21" t="s">
        <v>76</v>
      </c>
      <c r="J228" s="21" t="s">
        <v>196</v>
      </c>
      <c r="K228" s="21" t="s">
        <v>195</v>
      </c>
      <c r="L228" s="21" t="s">
        <v>76</v>
      </c>
      <c r="M228" s="22" t="s">
        <v>196</v>
      </c>
      <c r="N228" s="21" t="s">
        <v>195</v>
      </c>
      <c r="O228" s="21" t="s">
        <v>76</v>
      </c>
      <c r="P228" s="22" t="s">
        <v>196</v>
      </c>
      <c r="T228" s="131"/>
      <c r="U228" s="131"/>
      <c r="V228" s="81"/>
      <c r="W228" s="131"/>
      <c r="X228" s="131"/>
      <c r="Y228" s="192"/>
      <c r="Z228" s="165"/>
      <c r="AA228" s="165"/>
      <c r="AB228" s="165"/>
    </row>
    <row r="229" spans="1:28" x14ac:dyDescent="0.2">
      <c r="A229" s="74" t="s">
        <v>84</v>
      </c>
      <c r="B229" s="128">
        <f>SUM(B230:B247)</f>
        <v>143705</v>
      </c>
      <c r="C229" s="128">
        <f>SUM(C230:C247)</f>
        <v>130984</v>
      </c>
      <c r="D229" s="281">
        <f>B229/C229*100</f>
        <v>109.71187320588773</v>
      </c>
      <c r="E229" s="128">
        <f>SUM(E230:E247)</f>
        <v>17476</v>
      </c>
      <c r="F229" s="128">
        <v>16996</v>
      </c>
      <c r="G229" s="281">
        <f>E229/F229*100</f>
        <v>102.82419392798306</v>
      </c>
      <c r="H229" s="128">
        <f>SUM(H230:H247)</f>
        <v>126229</v>
      </c>
      <c r="I229" s="128">
        <f>SUM(I230:I247)</f>
        <v>113988</v>
      </c>
      <c r="J229" s="281">
        <f>H229/I229*100</f>
        <v>110.73884970347756</v>
      </c>
      <c r="K229" s="128">
        <f>SUM(K230:K247)</f>
        <v>119490</v>
      </c>
      <c r="L229" s="128">
        <f>SUM(L230:L247)</f>
        <v>120595</v>
      </c>
      <c r="M229" s="281">
        <f>K229/L229*100</f>
        <v>99.083709938222981</v>
      </c>
      <c r="N229" s="128">
        <f>SUM(N230:N247)</f>
        <v>263195</v>
      </c>
      <c r="O229" s="128">
        <f>SUM(O230:O247)</f>
        <v>251579</v>
      </c>
      <c r="P229" s="281">
        <f>N229/O229*100</f>
        <v>104.61723752777456</v>
      </c>
      <c r="Q229" s="154"/>
      <c r="R229" s="154"/>
      <c r="S229" s="154"/>
      <c r="T229" s="81"/>
      <c r="U229" s="81"/>
      <c r="V229" s="81"/>
      <c r="W229" s="131"/>
      <c r="X229" s="131"/>
      <c r="Y229" s="191"/>
    </row>
    <row r="230" spans="1:28" x14ac:dyDescent="0.2">
      <c r="A230" s="79" t="s">
        <v>85</v>
      </c>
      <c r="B230" s="157">
        <f>E230+H230</f>
        <v>443</v>
      </c>
      <c r="C230" s="157">
        <f t="shared" ref="C230:C246" si="67">F230+I230</f>
        <v>340</v>
      </c>
      <c r="D230" s="158">
        <f t="shared" ref="D230:D246" si="68">B230/C230*100</f>
        <v>130.29411764705884</v>
      </c>
      <c r="E230" s="128">
        <v>170</v>
      </c>
      <c r="F230" s="128">
        <v>106</v>
      </c>
      <c r="G230" s="158">
        <f t="shared" ref="G230:G246" si="69">E230/F230*100</f>
        <v>160.37735849056605</v>
      </c>
      <c r="H230" s="128">
        <v>273</v>
      </c>
      <c r="I230" s="128">
        <v>234</v>
      </c>
      <c r="J230" s="158">
        <f t="shared" ref="J230:J246" si="70">H230/I230*100</f>
        <v>116.66666666666667</v>
      </c>
      <c r="K230" s="128">
        <v>33</v>
      </c>
      <c r="L230" s="128">
        <v>24</v>
      </c>
      <c r="M230" s="158">
        <f t="shared" ref="M230:M246" si="71">K230/L230*100</f>
        <v>137.5</v>
      </c>
      <c r="N230" s="128">
        <f>B230+K230</f>
        <v>476</v>
      </c>
      <c r="O230" s="128">
        <f>C230+L230</f>
        <v>364</v>
      </c>
      <c r="P230" s="158">
        <f t="shared" ref="P230:P246" si="72">N230/O230*100</f>
        <v>130.76923076923077</v>
      </c>
      <c r="Q230" s="131"/>
      <c r="R230" s="131"/>
      <c r="S230" s="81"/>
      <c r="T230" s="131"/>
      <c r="U230" s="131"/>
      <c r="V230" s="81"/>
      <c r="W230" s="131"/>
      <c r="X230" s="131"/>
      <c r="Y230" s="191"/>
    </row>
    <row r="231" spans="1:28" s="165" customFormat="1" x14ac:dyDescent="0.2">
      <c r="A231" s="80" t="s">
        <v>86</v>
      </c>
      <c r="B231" s="157">
        <f t="shared" ref="B231:B246" si="73">E231+H231</f>
        <v>77</v>
      </c>
      <c r="C231" s="157">
        <f>F231</f>
        <v>35</v>
      </c>
      <c r="D231" s="158">
        <f t="shared" si="68"/>
        <v>220.00000000000003</v>
      </c>
      <c r="E231" s="128">
        <v>71</v>
      </c>
      <c r="F231" s="128">
        <v>35</v>
      </c>
      <c r="G231" s="158">
        <f t="shared" si="69"/>
        <v>202.85714285714283</v>
      </c>
      <c r="H231" s="128">
        <v>6</v>
      </c>
      <c r="I231" s="133" t="s">
        <v>202</v>
      </c>
      <c r="J231" s="158" t="s">
        <v>202</v>
      </c>
      <c r="K231" s="128">
        <v>78</v>
      </c>
      <c r="L231" s="128">
        <v>80</v>
      </c>
      <c r="M231" s="158">
        <f t="shared" si="71"/>
        <v>97.5</v>
      </c>
      <c r="N231" s="128">
        <f>B231+K231</f>
        <v>155</v>
      </c>
      <c r="O231" s="128">
        <f t="shared" ref="N231:O246" si="74">C231+L231</f>
        <v>115</v>
      </c>
      <c r="P231" s="158">
        <f t="shared" si="72"/>
        <v>134.78260869565219</v>
      </c>
      <c r="Q231" s="131"/>
      <c r="R231" s="131"/>
      <c r="S231" s="81"/>
      <c r="T231" s="131"/>
      <c r="U231" s="131"/>
      <c r="V231" s="81"/>
      <c r="W231" s="131"/>
      <c r="X231" s="131"/>
      <c r="Y231" s="192"/>
    </row>
    <row r="232" spans="1:28" x14ac:dyDescent="0.2">
      <c r="A232" s="80" t="s">
        <v>87</v>
      </c>
      <c r="B232" s="157">
        <f t="shared" si="73"/>
        <v>12432</v>
      </c>
      <c r="C232" s="157">
        <f t="shared" si="67"/>
        <v>11240</v>
      </c>
      <c r="D232" s="158">
        <f t="shared" si="68"/>
        <v>110.60498220640569</v>
      </c>
      <c r="E232" s="128">
        <v>393</v>
      </c>
      <c r="F232" s="128">
        <v>71</v>
      </c>
      <c r="G232" s="158">
        <f t="shared" si="69"/>
        <v>553.52112676056345</v>
      </c>
      <c r="H232" s="128">
        <v>12039</v>
      </c>
      <c r="I232" s="128">
        <v>11169</v>
      </c>
      <c r="J232" s="158">
        <f t="shared" si="70"/>
        <v>107.7894171367177</v>
      </c>
      <c r="K232" s="128">
        <v>7577</v>
      </c>
      <c r="L232" s="128">
        <v>7587</v>
      </c>
      <c r="M232" s="158">
        <f t="shared" si="71"/>
        <v>99.868195597732964</v>
      </c>
      <c r="N232" s="128">
        <f t="shared" si="74"/>
        <v>20009</v>
      </c>
      <c r="O232" s="128">
        <f t="shared" si="74"/>
        <v>18827</v>
      </c>
      <c r="P232" s="158">
        <f t="shared" si="72"/>
        <v>106.27821745365698</v>
      </c>
      <c r="Q232" s="131"/>
      <c r="R232" s="131"/>
      <c r="S232" s="81"/>
      <c r="T232" s="131"/>
      <c r="U232" s="131"/>
      <c r="V232" s="81"/>
      <c r="W232" s="131"/>
      <c r="X232" s="131"/>
      <c r="Y232" s="191"/>
    </row>
    <row r="233" spans="1:28" x14ac:dyDescent="0.2">
      <c r="A233" s="80" t="s">
        <v>88</v>
      </c>
      <c r="B233" s="157">
        <f t="shared" si="73"/>
        <v>6099</v>
      </c>
      <c r="C233" s="157">
        <f t="shared" si="67"/>
        <v>5765</v>
      </c>
      <c r="D233" s="158">
        <f t="shared" si="68"/>
        <v>105.79358196010406</v>
      </c>
      <c r="E233" s="128">
        <v>4868</v>
      </c>
      <c r="F233" s="128">
        <v>4864</v>
      </c>
      <c r="G233" s="158">
        <f t="shared" si="69"/>
        <v>100.08223684210526</v>
      </c>
      <c r="H233" s="128">
        <v>1231</v>
      </c>
      <c r="I233" s="128">
        <v>901</v>
      </c>
      <c r="J233" s="158">
        <f t="shared" si="70"/>
        <v>136.62597114317424</v>
      </c>
      <c r="K233" s="128">
        <v>300</v>
      </c>
      <c r="L233" s="128">
        <v>251</v>
      </c>
      <c r="M233" s="158">
        <f t="shared" si="71"/>
        <v>119.52191235059762</v>
      </c>
      <c r="N233" s="128">
        <f t="shared" si="74"/>
        <v>6399</v>
      </c>
      <c r="O233" s="128">
        <f t="shared" si="74"/>
        <v>6016</v>
      </c>
      <c r="P233" s="158">
        <f t="shared" si="72"/>
        <v>106.36635638297874</v>
      </c>
      <c r="Q233" s="131"/>
      <c r="R233" s="131"/>
      <c r="S233" s="81"/>
      <c r="T233" s="131"/>
      <c r="U233" s="131"/>
      <c r="V233" s="81"/>
      <c r="W233" s="131"/>
      <c r="X233" s="131"/>
      <c r="Y233" s="191"/>
    </row>
    <row r="234" spans="1:28" s="165" customFormat="1" x14ac:dyDescent="0.2">
      <c r="A234" s="80" t="s">
        <v>89</v>
      </c>
      <c r="B234" s="157">
        <f t="shared" si="73"/>
        <v>21221</v>
      </c>
      <c r="C234" s="157">
        <f t="shared" si="67"/>
        <v>20119</v>
      </c>
      <c r="D234" s="158">
        <f t="shared" si="68"/>
        <v>105.47740941398678</v>
      </c>
      <c r="E234" s="128">
        <v>1379</v>
      </c>
      <c r="F234" s="128">
        <v>1488</v>
      </c>
      <c r="G234" s="158">
        <f t="shared" si="69"/>
        <v>92.674731182795696</v>
      </c>
      <c r="H234" s="128">
        <v>19842</v>
      </c>
      <c r="I234" s="128">
        <v>18631</v>
      </c>
      <c r="J234" s="158">
        <f t="shared" si="70"/>
        <v>106.49991948902367</v>
      </c>
      <c r="K234" s="128">
        <v>14597</v>
      </c>
      <c r="L234" s="128">
        <v>14805</v>
      </c>
      <c r="M234" s="158">
        <f t="shared" si="71"/>
        <v>98.595069233367099</v>
      </c>
      <c r="N234" s="128">
        <f t="shared" si="74"/>
        <v>35818</v>
      </c>
      <c r="O234" s="128">
        <f t="shared" si="74"/>
        <v>34924</v>
      </c>
      <c r="P234" s="158">
        <f t="shared" si="72"/>
        <v>102.55984423319207</v>
      </c>
      <c r="Q234" s="131"/>
      <c r="R234" s="131"/>
      <c r="S234" s="81"/>
      <c r="T234" s="131"/>
      <c r="U234" s="131"/>
      <c r="V234" s="81"/>
      <c r="W234" s="131"/>
      <c r="X234" s="131"/>
      <c r="Y234" s="191"/>
      <c r="Z234" s="151"/>
      <c r="AA234" s="151"/>
      <c r="AB234" s="151"/>
    </row>
    <row r="235" spans="1:28" x14ac:dyDescent="0.2">
      <c r="A235" s="80" t="s">
        <v>90</v>
      </c>
      <c r="B235" s="157">
        <f t="shared" si="73"/>
        <v>2037</v>
      </c>
      <c r="C235" s="157">
        <f t="shared" si="67"/>
        <v>2038</v>
      </c>
      <c r="D235" s="158">
        <f t="shared" si="68"/>
        <v>99.950932286555457</v>
      </c>
      <c r="E235" s="128">
        <v>28</v>
      </c>
      <c r="F235" s="128">
        <v>24</v>
      </c>
      <c r="G235" s="158">
        <f t="shared" si="69"/>
        <v>116.66666666666667</v>
      </c>
      <c r="H235" s="128">
        <v>2009</v>
      </c>
      <c r="I235" s="128">
        <v>2014</v>
      </c>
      <c r="J235" s="158">
        <f t="shared" si="70"/>
        <v>99.751737835153918</v>
      </c>
      <c r="K235" s="128">
        <v>548</v>
      </c>
      <c r="L235" s="128">
        <v>444</v>
      </c>
      <c r="M235" s="158">
        <f t="shared" si="71"/>
        <v>123.42342342342343</v>
      </c>
      <c r="N235" s="128">
        <f t="shared" si="74"/>
        <v>2585</v>
      </c>
      <c r="O235" s="128">
        <f t="shared" si="74"/>
        <v>2482</v>
      </c>
      <c r="P235" s="158">
        <f t="shared" si="72"/>
        <v>104.14987912973407</v>
      </c>
      <c r="Q235" s="131"/>
      <c r="R235" s="131"/>
      <c r="S235" s="81"/>
      <c r="T235" s="131"/>
      <c r="U235" s="131"/>
      <c r="V235" s="81"/>
      <c r="W235" s="131"/>
      <c r="X235" s="131"/>
      <c r="Y235" s="192"/>
      <c r="Z235" s="165"/>
      <c r="AA235" s="165"/>
      <c r="AB235" s="165"/>
    </row>
    <row r="236" spans="1:28" x14ac:dyDescent="0.2">
      <c r="A236" s="80" t="s">
        <v>91</v>
      </c>
      <c r="B236" s="157">
        <f t="shared" si="73"/>
        <v>2931</v>
      </c>
      <c r="C236" s="157">
        <f t="shared" si="67"/>
        <v>2840</v>
      </c>
      <c r="D236" s="158">
        <f t="shared" si="68"/>
        <v>103.20422535211267</v>
      </c>
      <c r="E236" s="128">
        <v>100</v>
      </c>
      <c r="F236" s="128">
        <v>66</v>
      </c>
      <c r="G236" s="158">
        <f t="shared" si="69"/>
        <v>151.5151515151515</v>
      </c>
      <c r="H236" s="128">
        <v>2831</v>
      </c>
      <c r="I236" s="128">
        <v>2774</v>
      </c>
      <c r="J236" s="158">
        <f t="shared" si="70"/>
        <v>102.05479452054796</v>
      </c>
      <c r="K236" s="128">
        <v>3691</v>
      </c>
      <c r="L236" s="128">
        <v>3213</v>
      </c>
      <c r="M236" s="158">
        <f t="shared" si="71"/>
        <v>114.87706193588548</v>
      </c>
      <c r="N236" s="128">
        <f t="shared" si="74"/>
        <v>6622</v>
      </c>
      <c r="O236" s="128">
        <f t="shared" si="74"/>
        <v>6053</v>
      </c>
      <c r="P236" s="158">
        <f t="shared" si="72"/>
        <v>109.40029737320339</v>
      </c>
      <c r="Q236" s="131"/>
      <c r="R236" s="131"/>
      <c r="S236" s="81"/>
      <c r="T236" s="131"/>
      <c r="U236" s="131"/>
      <c r="V236" s="81"/>
      <c r="W236" s="131"/>
      <c r="X236" s="131"/>
      <c r="Y236" s="193"/>
    </row>
    <row r="237" spans="1:28" x14ac:dyDescent="0.2">
      <c r="A237" s="80" t="s">
        <v>92</v>
      </c>
      <c r="B237" s="157">
        <f t="shared" si="73"/>
        <v>1554</v>
      </c>
      <c r="C237" s="157">
        <f t="shared" si="67"/>
        <v>1341</v>
      </c>
      <c r="D237" s="158">
        <f t="shared" si="68"/>
        <v>115.88366890380313</v>
      </c>
      <c r="E237" s="128">
        <v>629</v>
      </c>
      <c r="F237" s="128">
        <v>616</v>
      </c>
      <c r="G237" s="158">
        <f t="shared" si="69"/>
        <v>102.1103896103896</v>
      </c>
      <c r="H237" s="128">
        <v>925</v>
      </c>
      <c r="I237" s="128">
        <v>725</v>
      </c>
      <c r="J237" s="158">
        <f t="shared" si="70"/>
        <v>127.58620689655173</v>
      </c>
      <c r="K237" s="128">
        <v>265</v>
      </c>
      <c r="L237" s="128">
        <v>715</v>
      </c>
      <c r="M237" s="158">
        <f t="shared" si="71"/>
        <v>37.06293706293706</v>
      </c>
      <c r="N237" s="128">
        <f t="shared" si="74"/>
        <v>1819</v>
      </c>
      <c r="O237" s="128">
        <f t="shared" si="74"/>
        <v>2056</v>
      </c>
      <c r="P237" s="158">
        <f t="shared" si="72"/>
        <v>88.472762645914401</v>
      </c>
      <c r="Q237" s="131"/>
      <c r="R237" s="131"/>
      <c r="S237" s="81"/>
      <c r="T237" s="131"/>
      <c r="U237" s="131"/>
      <c r="V237" s="81"/>
      <c r="W237" s="131"/>
      <c r="X237" s="131"/>
      <c r="Y237" s="191"/>
    </row>
    <row r="238" spans="1:28" s="165" customFormat="1" x14ac:dyDescent="0.2">
      <c r="A238" s="80" t="s">
        <v>93</v>
      </c>
      <c r="B238" s="157">
        <f t="shared" si="73"/>
        <v>433</v>
      </c>
      <c r="C238" s="157">
        <f>I238</f>
        <v>290</v>
      </c>
      <c r="D238" s="158">
        <f t="shared" si="68"/>
        <v>149.31034482758619</v>
      </c>
      <c r="E238" s="128">
        <v>11</v>
      </c>
      <c r="F238" s="133" t="s">
        <v>202</v>
      </c>
      <c r="G238" s="158" t="s">
        <v>202</v>
      </c>
      <c r="H238" s="128">
        <v>422</v>
      </c>
      <c r="I238" s="128">
        <v>290</v>
      </c>
      <c r="J238" s="158">
        <f t="shared" si="70"/>
        <v>145.51724137931035</v>
      </c>
      <c r="K238" s="128">
        <v>725</v>
      </c>
      <c r="L238" s="128">
        <v>757</v>
      </c>
      <c r="M238" s="158">
        <f t="shared" si="71"/>
        <v>95.772787318361949</v>
      </c>
      <c r="N238" s="128">
        <f t="shared" si="74"/>
        <v>1158</v>
      </c>
      <c r="O238" s="128">
        <f t="shared" si="74"/>
        <v>1047</v>
      </c>
      <c r="P238" s="158">
        <f t="shared" si="72"/>
        <v>110.60171919770774</v>
      </c>
      <c r="Q238" s="131"/>
      <c r="R238" s="131"/>
      <c r="S238" s="81"/>
      <c r="T238" s="131"/>
      <c r="U238" s="131"/>
      <c r="V238" s="81"/>
      <c r="W238" s="131"/>
      <c r="X238" s="131"/>
      <c r="Y238" s="191"/>
      <c r="Z238" s="151"/>
      <c r="AA238" s="151"/>
      <c r="AB238" s="151"/>
    </row>
    <row r="239" spans="1:28" x14ac:dyDescent="0.2">
      <c r="A239" s="80" t="s">
        <v>94</v>
      </c>
      <c r="B239" s="157">
        <f t="shared" si="73"/>
        <v>202</v>
      </c>
      <c r="C239" s="157">
        <f t="shared" si="67"/>
        <v>219</v>
      </c>
      <c r="D239" s="158">
        <f t="shared" si="68"/>
        <v>92.237442922374427</v>
      </c>
      <c r="E239" s="128">
        <v>10</v>
      </c>
      <c r="F239" s="128">
        <v>12</v>
      </c>
      <c r="G239" s="158">
        <f t="shared" si="69"/>
        <v>83.333333333333343</v>
      </c>
      <c r="H239" s="128">
        <v>192</v>
      </c>
      <c r="I239" s="128">
        <v>207</v>
      </c>
      <c r="J239" s="158">
        <f t="shared" si="70"/>
        <v>92.753623188405797</v>
      </c>
      <c r="K239" s="128">
        <v>63</v>
      </c>
      <c r="L239" s="128">
        <v>70</v>
      </c>
      <c r="M239" s="158">
        <f t="shared" si="71"/>
        <v>90</v>
      </c>
      <c r="N239" s="128">
        <f t="shared" si="74"/>
        <v>265</v>
      </c>
      <c r="O239" s="128">
        <f t="shared" si="74"/>
        <v>289</v>
      </c>
      <c r="P239" s="158">
        <f t="shared" si="72"/>
        <v>91.6955017301038</v>
      </c>
      <c r="Q239" s="81"/>
      <c r="R239" s="81"/>
      <c r="S239" s="81"/>
      <c r="T239" s="131"/>
      <c r="U239" s="131"/>
      <c r="V239" s="81"/>
      <c r="W239" s="131"/>
      <c r="X239" s="131"/>
      <c r="Y239" s="191"/>
    </row>
    <row r="240" spans="1:28" x14ac:dyDescent="0.2">
      <c r="A240" s="80" t="s">
        <v>95</v>
      </c>
      <c r="B240" s="157">
        <f t="shared" si="73"/>
        <v>25755</v>
      </c>
      <c r="C240" s="157">
        <f t="shared" si="67"/>
        <v>24899</v>
      </c>
      <c r="D240" s="158">
        <f t="shared" si="68"/>
        <v>103.43788907185028</v>
      </c>
      <c r="E240" s="128">
        <v>1585</v>
      </c>
      <c r="F240" s="128">
        <v>1606</v>
      </c>
      <c r="G240" s="158">
        <f t="shared" si="69"/>
        <v>98.692403486924036</v>
      </c>
      <c r="H240" s="128">
        <v>24170</v>
      </c>
      <c r="I240" s="128">
        <v>23293</v>
      </c>
      <c r="J240" s="158">
        <f t="shared" si="70"/>
        <v>103.76507963765937</v>
      </c>
      <c r="K240" s="128">
        <v>34226</v>
      </c>
      <c r="L240" s="128">
        <v>32790</v>
      </c>
      <c r="M240" s="158">
        <f t="shared" si="71"/>
        <v>104.37938395852393</v>
      </c>
      <c r="N240" s="128">
        <f t="shared" si="74"/>
        <v>59981</v>
      </c>
      <c r="O240" s="128">
        <f t="shared" si="74"/>
        <v>57689</v>
      </c>
      <c r="P240" s="158">
        <f t="shared" si="72"/>
        <v>103.97302778692645</v>
      </c>
      <c r="Q240" s="131"/>
      <c r="R240" s="131"/>
      <c r="S240" s="81"/>
      <c r="T240" s="81"/>
      <c r="U240" s="131"/>
      <c r="V240" s="81"/>
      <c r="W240" s="131"/>
      <c r="X240" s="131"/>
      <c r="Y240" s="191"/>
    </row>
    <row r="241" spans="1:28" x14ac:dyDescent="0.2">
      <c r="A241" s="80" t="s">
        <v>96</v>
      </c>
      <c r="B241" s="157">
        <f t="shared" si="73"/>
        <v>41459</v>
      </c>
      <c r="C241" s="157">
        <f t="shared" si="67"/>
        <v>39144</v>
      </c>
      <c r="D241" s="158">
        <f t="shared" si="68"/>
        <v>105.91406090333129</v>
      </c>
      <c r="E241" s="128">
        <v>1347</v>
      </c>
      <c r="F241" s="128">
        <v>1477</v>
      </c>
      <c r="G241" s="158">
        <f t="shared" si="69"/>
        <v>91.19837508463101</v>
      </c>
      <c r="H241" s="128">
        <v>40112</v>
      </c>
      <c r="I241" s="128">
        <v>37667</v>
      </c>
      <c r="J241" s="158">
        <f t="shared" si="70"/>
        <v>106.491092999177</v>
      </c>
      <c r="K241" s="128">
        <v>47391</v>
      </c>
      <c r="L241" s="128">
        <v>47424</v>
      </c>
      <c r="M241" s="158">
        <f t="shared" si="71"/>
        <v>99.930414979757089</v>
      </c>
      <c r="N241" s="128">
        <f t="shared" si="74"/>
        <v>88850</v>
      </c>
      <c r="O241" s="128">
        <f t="shared" si="74"/>
        <v>86568</v>
      </c>
      <c r="P241" s="158">
        <f t="shared" si="72"/>
        <v>102.63607799648831</v>
      </c>
      <c r="Q241" s="131"/>
      <c r="R241" s="131"/>
      <c r="S241" s="81"/>
      <c r="T241" s="131"/>
      <c r="U241" s="131"/>
      <c r="V241" s="81"/>
      <c r="W241" s="81"/>
      <c r="X241" s="81"/>
      <c r="Y241" s="191"/>
    </row>
    <row r="242" spans="1:28" x14ac:dyDescent="0.2">
      <c r="A242" s="80" t="s">
        <v>97</v>
      </c>
      <c r="B242" s="157">
        <f>E242</f>
        <v>103</v>
      </c>
      <c r="C242" s="157">
        <f>F242+I242</f>
        <v>19</v>
      </c>
      <c r="D242" s="158">
        <f t="shared" si="68"/>
        <v>542.1052631578948</v>
      </c>
      <c r="E242" s="128">
        <v>103</v>
      </c>
      <c r="F242" s="128">
        <v>17</v>
      </c>
      <c r="G242" s="158">
        <f t="shared" si="69"/>
        <v>605.88235294117646</v>
      </c>
      <c r="H242" s="133" t="s">
        <v>202</v>
      </c>
      <c r="I242" s="128">
        <v>2</v>
      </c>
      <c r="J242" s="158" t="s">
        <v>202</v>
      </c>
      <c r="K242" s="128">
        <v>7</v>
      </c>
      <c r="L242" s="128">
        <v>8</v>
      </c>
      <c r="M242" s="158">
        <f t="shared" si="71"/>
        <v>87.5</v>
      </c>
      <c r="N242" s="128">
        <f>B242+K242</f>
        <v>110</v>
      </c>
      <c r="O242" s="128">
        <f>C242+L242</f>
        <v>27</v>
      </c>
      <c r="P242" s="158">
        <f t="shared" si="72"/>
        <v>407.40740740740745</v>
      </c>
      <c r="Q242" s="131"/>
      <c r="R242" s="131"/>
      <c r="S242" s="81"/>
      <c r="T242" s="131"/>
      <c r="U242" s="131"/>
      <c r="V242" s="81"/>
      <c r="W242" s="131"/>
      <c r="X242" s="131"/>
      <c r="Y242" s="191"/>
    </row>
    <row r="243" spans="1:28" ht="15" x14ac:dyDescent="0.25">
      <c r="A243" s="80" t="s">
        <v>98</v>
      </c>
      <c r="B243" s="157">
        <f>H243</f>
        <v>11</v>
      </c>
      <c r="C243" s="157">
        <f>I243</f>
        <v>3</v>
      </c>
      <c r="D243" s="158">
        <f t="shared" si="68"/>
        <v>366.66666666666663</v>
      </c>
      <c r="E243" s="133" t="s">
        <v>202</v>
      </c>
      <c r="F243" s="133" t="s">
        <v>202</v>
      </c>
      <c r="G243" s="158" t="s">
        <v>202</v>
      </c>
      <c r="H243" s="128">
        <v>11</v>
      </c>
      <c r="I243" s="128">
        <v>3</v>
      </c>
      <c r="J243" s="158">
        <f t="shared" si="70"/>
        <v>366.66666666666663</v>
      </c>
      <c r="K243" s="133" t="s">
        <v>202</v>
      </c>
      <c r="L243" s="133" t="s">
        <v>202</v>
      </c>
      <c r="M243" s="158" t="s">
        <v>202</v>
      </c>
      <c r="N243" s="128">
        <f>B243</f>
        <v>11</v>
      </c>
      <c r="O243" s="128">
        <f>C243</f>
        <v>3</v>
      </c>
      <c r="P243" s="158">
        <f t="shared" si="72"/>
        <v>366.66666666666663</v>
      </c>
      <c r="Q243" s="131"/>
      <c r="R243" s="81"/>
      <c r="S243" s="81"/>
      <c r="T243" s="131"/>
      <c r="U243" s="131"/>
      <c r="V243" s="81"/>
      <c r="W243" s="131"/>
      <c r="X243" s="131"/>
      <c r="Y243" s="193"/>
      <c r="Z243" s="166"/>
      <c r="AA243" s="166"/>
      <c r="AB243" s="166"/>
    </row>
    <row r="244" spans="1:28" x14ac:dyDescent="0.2">
      <c r="A244" s="80" t="s">
        <v>99</v>
      </c>
      <c r="B244" s="157">
        <f t="shared" si="73"/>
        <v>28060</v>
      </c>
      <c r="C244" s="157">
        <f t="shared" si="67"/>
        <v>21884</v>
      </c>
      <c r="D244" s="158">
        <f t="shared" si="68"/>
        <v>128.2215317126668</v>
      </c>
      <c r="E244" s="128">
        <v>6679</v>
      </c>
      <c r="F244" s="128">
        <v>6521</v>
      </c>
      <c r="G244" s="158">
        <f t="shared" si="69"/>
        <v>102.42294126667689</v>
      </c>
      <c r="H244" s="128">
        <v>21381</v>
      </c>
      <c r="I244" s="128">
        <v>15363</v>
      </c>
      <c r="J244" s="158">
        <f t="shared" si="70"/>
        <v>139.17203671157975</v>
      </c>
      <c r="K244" s="128">
        <v>9902</v>
      </c>
      <c r="L244" s="128">
        <v>12322</v>
      </c>
      <c r="M244" s="158">
        <f t="shared" si="71"/>
        <v>80.360331115078722</v>
      </c>
      <c r="N244" s="128">
        <f t="shared" si="74"/>
        <v>37962</v>
      </c>
      <c r="O244" s="128">
        <f t="shared" si="74"/>
        <v>34206</v>
      </c>
      <c r="P244" s="158">
        <f t="shared" si="72"/>
        <v>110.98052973162602</v>
      </c>
      <c r="Q244" s="81"/>
      <c r="R244" s="81"/>
      <c r="S244" s="81"/>
      <c r="T244" s="131"/>
      <c r="U244" s="131"/>
      <c r="V244" s="81"/>
      <c r="W244" s="131"/>
      <c r="X244" s="131"/>
      <c r="Y244" s="192"/>
      <c r="Z244" s="165"/>
      <c r="AA244" s="165"/>
      <c r="AB244" s="165"/>
    </row>
    <row r="245" spans="1:28" x14ac:dyDescent="0.2">
      <c r="A245" s="79" t="s">
        <v>100</v>
      </c>
      <c r="B245" s="157">
        <f t="shared" si="73"/>
        <v>667</v>
      </c>
      <c r="C245" s="157">
        <v>637</v>
      </c>
      <c r="D245" s="158">
        <f t="shared" si="68"/>
        <v>104.70957613814758</v>
      </c>
      <c r="E245" s="133">
        <v>13</v>
      </c>
      <c r="F245" s="133" t="s">
        <v>251</v>
      </c>
      <c r="G245" s="158">
        <v>100</v>
      </c>
      <c r="H245" s="128">
        <v>654</v>
      </c>
      <c r="I245" s="128">
        <v>624</v>
      </c>
      <c r="J245" s="158">
        <f t="shared" si="70"/>
        <v>104.80769230769231</v>
      </c>
      <c r="K245" s="128">
        <v>43</v>
      </c>
      <c r="L245" s="128">
        <v>40</v>
      </c>
      <c r="M245" s="158">
        <f t="shared" si="71"/>
        <v>107.5</v>
      </c>
      <c r="N245" s="128">
        <f t="shared" si="74"/>
        <v>710</v>
      </c>
      <c r="O245" s="128">
        <f t="shared" si="74"/>
        <v>677</v>
      </c>
      <c r="P245" s="158">
        <f t="shared" si="72"/>
        <v>104.87444608567209</v>
      </c>
      <c r="Q245" s="131"/>
      <c r="R245" s="131"/>
      <c r="S245" s="81"/>
      <c r="T245" s="81"/>
      <c r="U245" s="81"/>
      <c r="V245" s="81"/>
      <c r="W245" s="131"/>
      <c r="X245" s="131"/>
      <c r="Y245" s="191"/>
    </row>
    <row r="246" spans="1:28" s="166" customFormat="1" ht="15" x14ac:dyDescent="0.25">
      <c r="A246" s="80" t="s">
        <v>101</v>
      </c>
      <c r="B246" s="157">
        <f t="shared" si="73"/>
        <v>221</v>
      </c>
      <c r="C246" s="157">
        <f t="shared" si="67"/>
        <v>171</v>
      </c>
      <c r="D246" s="158">
        <f t="shared" si="68"/>
        <v>129.23976608187135</v>
      </c>
      <c r="E246" s="128">
        <v>90</v>
      </c>
      <c r="F246" s="128">
        <v>80</v>
      </c>
      <c r="G246" s="158">
        <f t="shared" si="69"/>
        <v>112.5</v>
      </c>
      <c r="H246" s="128">
        <v>131</v>
      </c>
      <c r="I246" s="128">
        <v>91</v>
      </c>
      <c r="J246" s="158">
        <f t="shared" si="70"/>
        <v>143.95604395604394</v>
      </c>
      <c r="K246" s="128">
        <v>44</v>
      </c>
      <c r="L246" s="128">
        <v>61</v>
      </c>
      <c r="M246" s="158">
        <f t="shared" si="71"/>
        <v>72.131147540983605</v>
      </c>
      <c r="N246" s="128">
        <f t="shared" si="74"/>
        <v>265</v>
      </c>
      <c r="O246" s="157">
        <f t="shared" si="74"/>
        <v>232</v>
      </c>
      <c r="P246" s="158">
        <f t="shared" si="72"/>
        <v>114.22413793103448</v>
      </c>
      <c r="Q246" s="81"/>
      <c r="R246" s="131"/>
      <c r="S246" s="81"/>
      <c r="T246" s="81"/>
      <c r="U246" s="81"/>
      <c r="V246" s="81"/>
      <c r="W246" s="131"/>
      <c r="X246" s="131"/>
      <c r="Y246" s="191"/>
      <c r="Z246" s="151"/>
      <c r="AA246" s="151"/>
      <c r="AB246" s="151"/>
    </row>
    <row r="247" spans="1:28" s="165" customFormat="1" x14ac:dyDescent="0.2">
      <c r="A247" s="82" t="s">
        <v>104</v>
      </c>
      <c r="B247" s="136" t="s">
        <v>202</v>
      </c>
      <c r="C247" s="135" t="s">
        <v>202</v>
      </c>
      <c r="D247" s="162" t="s">
        <v>202</v>
      </c>
      <c r="E247" s="136" t="s">
        <v>202</v>
      </c>
      <c r="F247" s="136" t="s">
        <v>202</v>
      </c>
      <c r="G247" s="136" t="s">
        <v>202</v>
      </c>
      <c r="H247" s="136" t="s">
        <v>202</v>
      </c>
      <c r="I247" s="136" t="s">
        <v>202</v>
      </c>
      <c r="J247" s="136" t="s">
        <v>202</v>
      </c>
      <c r="K247" s="136" t="s">
        <v>202</v>
      </c>
      <c r="L247" s="135">
        <v>4</v>
      </c>
      <c r="M247" s="136" t="s">
        <v>202</v>
      </c>
      <c r="N247" s="136" t="s">
        <v>202</v>
      </c>
      <c r="O247" s="135">
        <f>L247</f>
        <v>4</v>
      </c>
      <c r="P247" s="136" t="s">
        <v>202</v>
      </c>
      <c r="Q247" s="131"/>
      <c r="R247" s="131"/>
      <c r="S247" s="81"/>
      <c r="T247" s="151"/>
      <c r="U247" s="151"/>
      <c r="V247" s="151"/>
      <c r="W247" s="151"/>
      <c r="X247" s="151"/>
      <c r="Y247" s="151"/>
      <c r="Z247" s="151"/>
      <c r="AA247" s="151"/>
      <c r="AB247" s="151"/>
    </row>
    <row r="248" spans="1:28" x14ac:dyDescent="0.2">
      <c r="A248" s="80"/>
      <c r="B248" s="75"/>
      <c r="C248" s="190"/>
      <c r="D248" s="75"/>
      <c r="E248" s="70"/>
      <c r="F248" s="131"/>
      <c r="G248" s="75"/>
      <c r="H248" s="70"/>
      <c r="I248" s="81"/>
      <c r="J248" s="75"/>
      <c r="K248" s="70"/>
      <c r="L248" s="131"/>
      <c r="M248" s="75"/>
      <c r="N248" s="75"/>
      <c r="O248" s="195"/>
      <c r="P248" s="75"/>
      <c r="Q248" s="81"/>
      <c r="R248" s="81"/>
      <c r="S248" s="81"/>
    </row>
    <row r="249" spans="1:28" x14ac:dyDescent="0.2">
      <c r="A249" s="386" t="s">
        <v>238</v>
      </c>
      <c r="B249" s="386"/>
      <c r="C249" s="386"/>
      <c r="D249" s="386"/>
      <c r="E249" s="386"/>
      <c r="F249" s="386"/>
      <c r="G249" s="386"/>
      <c r="H249" s="386"/>
      <c r="I249" s="386"/>
      <c r="J249" s="386"/>
      <c r="K249" s="386"/>
      <c r="L249" s="386"/>
      <c r="M249" s="386"/>
      <c r="N249" s="386"/>
      <c r="O249" s="386"/>
      <c r="P249" s="386"/>
      <c r="Q249" s="81"/>
      <c r="R249" s="81"/>
      <c r="S249" s="81"/>
    </row>
    <row r="250" spans="1:28" ht="17.25" customHeight="1" x14ac:dyDescent="0.2">
      <c r="A250" s="196"/>
      <c r="B250" s="196"/>
      <c r="C250" s="196"/>
      <c r="D250" s="196"/>
      <c r="E250" s="196"/>
      <c r="F250" s="196"/>
      <c r="G250" s="196"/>
      <c r="H250" s="196"/>
      <c r="I250" s="196"/>
      <c r="J250" s="196"/>
      <c r="K250" s="196"/>
      <c r="L250" s="196"/>
      <c r="P250" s="197" t="s">
        <v>140</v>
      </c>
    </row>
    <row r="251" spans="1:28" x14ac:dyDescent="0.2">
      <c r="A251" s="353"/>
      <c r="B251" s="351" t="s">
        <v>197</v>
      </c>
      <c r="C251" s="351"/>
      <c r="D251" s="351"/>
      <c r="E251" s="352" t="s">
        <v>79</v>
      </c>
      <c r="F251" s="354"/>
      <c r="G251" s="354"/>
      <c r="H251" s="354"/>
      <c r="I251" s="354"/>
      <c r="J251" s="354"/>
      <c r="K251" s="345" t="s">
        <v>239</v>
      </c>
      <c r="L251" s="346"/>
      <c r="M251" s="347"/>
      <c r="N251" s="351" t="s">
        <v>80</v>
      </c>
      <c r="O251" s="351"/>
      <c r="P251" s="352"/>
    </row>
    <row r="252" spans="1:28" ht="29.25" customHeight="1" x14ac:dyDescent="0.2">
      <c r="A252" s="353"/>
      <c r="B252" s="351"/>
      <c r="C252" s="351"/>
      <c r="D252" s="351"/>
      <c r="E252" s="351" t="s">
        <v>78</v>
      </c>
      <c r="F252" s="351"/>
      <c r="G252" s="351"/>
      <c r="H252" s="351" t="s">
        <v>77</v>
      </c>
      <c r="I252" s="351"/>
      <c r="J252" s="351"/>
      <c r="K252" s="348"/>
      <c r="L252" s="349"/>
      <c r="M252" s="350"/>
      <c r="N252" s="351"/>
      <c r="O252" s="351"/>
      <c r="P252" s="352"/>
      <c r="T252" s="131"/>
      <c r="U252" s="131"/>
      <c r="V252" s="81"/>
      <c r="W252" s="131"/>
      <c r="X252" s="131"/>
    </row>
    <row r="253" spans="1:28" ht="36" customHeight="1" x14ac:dyDescent="0.2">
      <c r="A253" s="353"/>
      <c r="B253" s="21" t="s">
        <v>195</v>
      </c>
      <c r="C253" s="21" t="s">
        <v>76</v>
      </c>
      <c r="D253" s="21" t="s">
        <v>196</v>
      </c>
      <c r="E253" s="21" t="s">
        <v>195</v>
      </c>
      <c r="F253" s="21" t="s">
        <v>76</v>
      </c>
      <c r="G253" s="21" t="s">
        <v>196</v>
      </c>
      <c r="H253" s="21" t="s">
        <v>195</v>
      </c>
      <c r="I253" s="21" t="s">
        <v>76</v>
      </c>
      <c r="J253" s="21" t="s">
        <v>196</v>
      </c>
      <c r="K253" s="21" t="s">
        <v>195</v>
      </c>
      <c r="L253" s="21" t="s">
        <v>76</v>
      </c>
      <c r="M253" s="22" t="s">
        <v>196</v>
      </c>
      <c r="N253" s="21" t="s">
        <v>195</v>
      </c>
      <c r="O253" s="21" t="s">
        <v>76</v>
      </c>
      <c r="P253" s="22" t="s">
        <v>196</v>
      </c>
      <c r="T253" s="131"/>
      <c r="U253" s="131"/>
      <c r="V253" s="81"/>
      <c r="W253" s="131"/>
      <c r="X253" s="131"/>
      <c r="Y253" s="165"/>
      <c r="Z253" s="165"/>
      <c r="AA253" s="165"/>
      <c r="AB253" s="165"/>
    </row>
    <row r="254" spans="1:28" ht="18" customHeight="1" x14ac:dyDescent="0.2">
      <c r="A254" s="74" t="s">
        <v>84</v>
      </c>
      <c r="B254" s="311">
        <f>E254+H254</f>
        <v>37922945</v>
      </c>
      <c r="C254" s="311">
        <f>F254+I254</f>
        <v>36749242</v>
      </c>
      <c r="D254" s="103">
        <f>B254/C254*100</f>
        <v>103.19381553502518</v>
      </c>
      <c r="E254" s="311">
        <f>SUM(E255:E274)</f>
        <v>37315750</v>
      </c>
      <c r="F254" s="311">
        <f>SUM(F255:F274)</f>
        <v>35919913</v>
      </c>
      <c r="G254" s="103">
        <f>E254/F254*100</f>
        <v>103.88596987971546</v>
      </c>
      <c r="H254" s="311">
        <f>SUM(H255:H274)</f>
        <v>607195</v>
      </c>
      <c r="I254" s="311">
        <f>SUM(I255:I274)</f>
        <v>829329</v>
      </c>
      <c r="J254" s="103">
        <f>H254/I254*100</f>
        <v>73.215213745087894</v>
      </c>
      <c r="K254" s="311">
        <f>SUM(K255:K274)</f>
        <v>7393835</v>
      </c>
      <c r="L254" s="311">
        <f>SUM(L255:L274)</f>
        <v>7503048</v>
      </c>
      <c r="M254" s="103">
        <f>K254/L254*100</f>
        <v>98.544418215104045</v>
      </c>
      <c r="N254" s="311">
        <f>SUM(N255:N274)</f>
        <v>45319780</v>
      </c>
      <c r="O254" s="311">
        <f>SUM(O255:O274)</f>
        <v>44252290</v>
      </c>
      <c r="P254" s="103">
        <f>N254/O254*100</f>
        <v>102.41228194066341</v>
      </c>
      <c r="T254" s="131"/>
      <c r="U254" s="131"/>
      <c r="V254" s="81"/>
      <c r="W254" s="131"/>
      <c r="X254" s="131"/>
    </row>
    <row r="255" spans="1:28" x14ac:dyDescent="0.2">
      <c r="A255" s="79" t="s">
        <v>85</v>
      </c>
      <c r="B255" s="168">
        <f t="shared" ref="B255:B274" si="75">E255+H255</f>
        <v>791946</v>
      </c>
      <c r="C255" s="168">
        <f t="shared" ref="C255:C274" si="76">F255+I255</f>
        <v>904046</v>
      </c>
      <c r="D255" s="103">
        <f t="shared" ref="D255:D274" si="77">B255/C255*100</f>
        <v>87.60018848598412</v>
      </c>
      <c r="E255" s="168">
        <v>776228</v>
      </c>
      <c r="F255" s="168">
        <v>886307</v>
      </c>
      <c r="G255" s="103">
        <f t="shared" ref="G255:G274" si="78">E255/F255*100</f>
        <v>87.580037165451699</v>
      </c>
      <c r="H255" s="168">
        <v>15718</v>
      </c>
      <c r="I255" s="168">
        <v>17739</v>
      </c>
      <c r="J255" s="103">
        <f t="shared" ref="J255:J274" si="79">H255/I255*100</f>
        <v>88.607024071255424</v>
      </c>
      <c r="K255" s="168">
        <v>378165</v>
      </c>
      <c r="L255" s="168">
        <v>393889</v>
      </c>
      <c r="M255" s="103">
        <f t="shared" ref="M255:M274" si="80">K255/L255*100</f>
        <v>96.008012409587479</v>
      </c>
      <c r="N255" s="168">
        <f>B255+K255</f>
        <v>1170111</v>
      </c>
      <c r="O255" s="168">
        <f>C255+L255</f>
        <v>1297935</v>
      </c>
      <c r="P255" s="103">
        <f t="shared" ref="P255:P274" si="81">N255/O255*100</f>
        <v>90.151741034797581</v>
      </c>
      <c r="Q255" s="131"/>
      <c r="R255" s="131"/>
      <c r="S255" s="81"/>
      <c r="T255" s="131"/>
      <c r="U255" s="131"/>
      <c r="V255" s="81"/>
      <c r="W255" s="131"/>
      <c r="X255" s="131"/>
    </row>
    <row r="256" spans="1:28" s="165" customFormat="1" x14ac:dyDescent="0.2">
      <c r="A256" s="80" t="s">
        <v>86</v>
      </c>
      <c r="B256" s="168">
        <f t="shared" si="75"/>
        <v>8224547</v>
      </c>
      <c r="C256" s="168">
        <f t="shared" si="76"/>
        <v>8675489</v>
      </c>
      <c r="D256" s="103">
        <f t="shared" si="77"/>
        <v>94.80211432462194</v>
      </c>
      <c r="E256" s="168">
        <v>8215294</v>
      </c>
      <c r="F256" s="168">
        <v>8666046</v>
      </c>
      <c r="G256" s="103">
        <f t="shared" si="78"/>
        <v>94.798642887425245</v>
      </c>
      <c r="H256" s="168">
        <v>9253</v>
      </c>
      <c r="I256" s="168">
        <v>9443</v>
      </c>
      <c r="J256" s="103">
        <f t="shared" si="79"/>
        <v>97.987927565392354</v>
      </c>
      <c r="K256" s="168">
        <v>738959</v>
      </c>
      <c r="L256" s="168">
        <v>743125</v>
      </c>
      <c r="M256" s="103">
        <f t="shared" si="80"/>
        <v>99.439394449116904</v>
      </c>
      <c r="N256" s="168">
        <f t="shared" ref="N256:N274" si="82">B256+K256</f>
        <v>8963506</v>
      </c>
      <c r="O256" s="168">
        <f t="shared" ref="O256:O274" si="83">C256+L256</f>
        <v>9418614</v>
      </c>
      <c r="P256" s="103">
        <f t="shared" si="81"/>
        <v>95.167993932015904</v>
      </c>
      <c r="Q256" s="131"/>
      <c r="R256" s="131"/>
      <c r="S256" s="81"/>
      <c r="T256" s="131"/>
      <c r="U256" s="131"/>
      <c r="V256" s="81"/>
      <c r="W256" s="131"/>
      <c r="X256" s="131"/>
    </row>
    <row r="257" spans="1:28" x14ac:dyDescent="0.2">
      <c r="A257" s="80" t="s">
        <v>87</v>
      </c>
      <c r="B257" s="168">
        <f t="shared" si="75"/>
        <v>742496</v>
      </c>
      <c r="C257" s="168">
        <f t="shared" si="76"/>
        <v>727234</v>
      </c>
      <c r="D257" s="103">
        <f t="shared" si="77"/>
        <v>102.09863675240707</v>
      </c>
      <c r="E257" s="168">
        <v>724694</v>
      </c>
      <c r="F257" s="168">
        <v>720267</v>
      </c>
      <c r="G257" s="103">
        <f t="shared" si="78"/>
        <v>100.61463318463848</v>
      </c>
      <c r="H257" s="168">
        <v>17802</v>
      </c>
      <c r="I257" s="168">
        <v>6967</v>
      </c>
      <c r="J257" s="103">
        <f t="shared" si="79"/>
        <v>255.51887469499067</v>
      </c>
      <c r="K257" s="168">
        <v>395051</v>
      </c>
      <c r="L257" s="168">
        <v>415802</v>
      </c>
      <c r="M257" s="103">
        <f t="shared" si="80"/>
        <v>95.009403514172604</v>
      </c>
      <c r="N257" s="168">
        <f t="shared" si="82"/>
        <v>1137547</v>
      </c>
      <c r="O257" s="168">
        <f t="shared" si="83"/>
        <v>1143036</v>
      </c>
      <c r="P257" s="103">
        <f t="shared" si="81"/>
        <v>99.519787653232271</v>
      </c>
      <c r="Q257" s="131"/>
      <c r="R257" s="131"/>
      <c r="S257" s="81"/>
      <c r="T257" s="131"/>
      <c r="U257" s="131"/>
      <c r="V257" s="81"/>
      <c r="W257" s="131"/>
      <c r="X257" s="131"/>
    </row>
    <row r="258" spans="1:28" x14ac:dyDescent="0.2">
      <c r="A258" s="80" t="s">
        <v>88</v>
      </c>
      <c r="B258" s="168">
        <f t="shared" si="75"/>
        <v>9633830</v>
      </c>
      <c r="C258" s="168">
        <f t="shared" si="76"/>
        <v>8130774</v>
      </c>
      <c r="D258" s="103">
        <f t="shared" si="77"/>
        <v>118.48601375465608</v>
      </c>
      <c r="E258" s="168">
        <v>9440591</v>
      </c>
      <c r="F258" s="168">
        <v>7738402</v>
      </c>
      <c r="G258" s="103">
        <f t="shared" si="78"/>
        <v>121.99664736983165</v>
      </c>
      <c r="H258" s="168">
        <v>193239</v>
      </c>
      <c r="I258" s="168">
        <v>392372</v>
      </c>
      <c r="J258" s="103">
        <f t="shared" si="79"/>
        <v>49.248927038626611</v>
      </c>
      <c r="K258" s="168">
        <v>142732</v>
      </c>
      <c r="L258" s="168">
        <v>109968</v>
      </c>
      <c r="M258" s="103">
        <f t="shared" si="80"/>
        <v>129.79412192637858</v>
      </c>
      <c r="N258" s="168">
        <f t="shared" si="82"/>
        <v>9776562</v>
      </c>
      <c r="O258" s="168">
        <f t="shared" si="83"/>
        <v>8240742</v>
      </c>
      <c r="P258" s="103">
        <f t="shared" si="81"/>
        <v>118.63691400604459</v>
      </c>
      <c r="Q258" s="131"/>
      <c r="R258" s="131"/>
      <c r="S258" s="81"/>
      <c r="T258" s="131"/>
      <c r="U258" s="131"/>
      <c r="V258" s="81"/>
      <c r="W258" s="131"/>
      <c r="X258" s="131"/>
    </row>
    <row r="259" spans="1:28" s="165" customFormat="1" x14ac:dyDescent="0.2">
      <c r="A259" s="80" t="s">
        <v>89</v>
      </c>
      <c r="B259" s="168">
        <f t="shared" si="75"/>
        <v>57921</v>
      </c>
      <c r="C259" s="168">
        <f t="shared" si="76"/>
        <v>42730</v>
      </c>
      <c r="D259" s="103">
        <f t="shared" si="77"/>
        <v>135.551135033934</v>
      </c>
      <c r="E259" s="168">
        <v>55059</v>
      </c>
      <c r="F259" s="168">
        <v>39937</v>
      </c>
      <c r="G259" s="103">
        <f t="shared" si="78"/>
        <v>137.86463680296467</v>
      </c>
      <c r="H259" s="168">
        <v>2862</v>
      </c>
      <c r="I259" s="168">
        <v>2793</v>
      </c>
      <c r="J259" s="103">
        <f t="shared" si="79"/>
        <v>102.47046186895813</v>
      </c>
      <c r="K259" s="168">
        <v>21003</v>
      </c>
      <c r="L259" s="168">
        <v>22202</v>
      </c>
      <c r="M259" s="103">
        <f t="shared" si="80"/>
        <v>94.599585622916862</v>
      </c>
      <c r="N259" s="168">
        <f t="shared" si="82"/>
        <v>78924</v>
      </c>
      <c r="O259" s="168">
        <f t="shared" si="83"/>
        <v>64932</v>
      </c>
      <c r="P259" s="103">
        <f t="shared" si="81"/>
        <v>121.54869709850304</v>
      </c>
      <c r="Q259" s="131"/>
      <c r="R259" s="131"/>
      <c r="S259" s="81"/>
      <c r="T259" s="131"/>
      <c r="U259" s="131"/>
      <c r="V259" s="81"/>
      <c r="W259" s="131"/>
      <c r="X259" s="131"/>
      <c r="Y259" s="151"/>
      <c r="Z259" s="151"/>
      <c r="AA259" s="151"/>
      <c r="AB259" s="151"/>
    </row>
    <row r="260" spans="1:28" x14ac:dyDescent="0.2">
      <c r="A260" s="80" t="s">
        <v>90</v>
      </c>
      <c r="B260" s="168">
        <f t="shared" si="75"/>
        <v>948347</v>
      </c>
      <c r="C260" s="168">
        <f t="shared" si="76"/>
        <v>1159671</v>
      </c>
      <c r="D260" s="103">
        <f t="shared" si="77"/>
        <v>81.777245442888542</v>
      </c>
      <c r="E260" s="168">
        <v>926602</v>
      </c>
      <c r="F260" s="168">
        <v>1139202</v>
      </c>
      <c r="G260" s="103">
        <f t="shared" si="78"/>
        <v>81.337813662546239</v>
      </c>
      <c r="H260" s="168">
        <v>21745</v>
      </c>
      <c r="I260" s="168">
        <v>20469</v>
      </c>
      <c r="J260" s="103">
        <f t="shared" si="79"/>
        <v>106.2338169915482</v>
      </c>
      <c r="K260" s="168">
        <v>261462</v>
      </c>
      <c r="L260" s="168">
        <v>261219</v>
      </c>
      <c r="M260" s="103">
        <f t="shared" si="80"/>
        <v>100.09302539248677</v>
      </c>
      <c r="N260" s="168">
        <f t="shared" si="82"/>
        <v>1209809</v>
      </c>
      <c r="O260" s="168">
        <f t="shared" si="83"/>
        <v>1420890</v>
      </c>
      <c r="P260" s="103">
        <f t="shared" si="81"/>
        <v>85.144451716881676</v>
      </c>
      <c r="Q260" s="131"/>
      <c r="R260" s="131"/>
      <c r="S260" s="81"/>
      <c r="T260" s="131"/>
      <c r="U260" s="131"/>
      <c r="V260" s="81"/>
      <c r="W260" s="131"/>
      <c r="X260" s="131"/>
      <c r="Y260" s="165"/>
      <c r="Z260" s="165"/>
      <c r="AA260" s="165"/>
      <c r="AB260" s="165"/>
    </row>
    <row r="261" spans="1:28" x14ac:dyDescent="0.2">
      <c r="A261" s="80" t="s">
        <v>91</v>
      </c>
      <c r="B261" s="168">
        <f t="shared" si="75"/>
        <v>1171893</v>
      </c>
      <c r="C261" s="168">
        <f t="shared" si="76"/>
        <v>1248387</v>
      </c>
      <c r="D261" s="103">
        <f t="shared" si="77"/>
        <v>93.872573168416523</v>
      </c>
      <c r="E261" s="168">
        <v>1105841</v>
      </c>
      <c r="F261" s="168">
        <v>1182504</v>
      </c>
      <c r="G261" s="103">
        <f t="shared" si="78"/>
        <v>93.516892966112579</v>
      </c>
      <c r="H261" s="168">
        <v>66052</v>
      </c>
      <c r="I261" s="168">
        <v>65883</v>
      </c>
      <c r="J261" s="103">
        <f t="shared" si="79"/>
        <v>100.25651533779578</v>
      </c>
      <c r="K261" s="168">
        <v>851733</v>
      </c>
      <c r="L261" s="168">
        <v>885526</v>
      </c>
      <c r="M261" s="103">
        <f t="shared" si="80"/>
        <v>96.183850050704322</v>
      </c>
      <c r="N261" s="168">
        <f t="shared" si="82"/>
        <v>2023626</v>
      </c>
      <c r="O261" s="168">
        <f t="shared" si="83"/>
        <v>2133913</v>
      </c>
      <c r="P261" s="103">
        <f t="shared" si="81"/>
        <v>94.831701198689927</v>
      </c>
      <c r="Q261" s="131"/>
      <c r="R261" s="131"/>
      <c r="S261" s="81"/>
      <c r="T261" s="131"/>
      <c r="U261" s="131"/>
      <c r="V261" s="81"/>
      <c r="W261" s="131"/>
      <c r="X261" s="131"/>
    </row>
    <row r="262" spans="1:28" x14ac:dyDescent="0.2">
      <c r="A262" s="80" t="s">
        <v>92</v>
      </c>
      <c r="B262" s="168">
        <f t="shared" si="75"/>
        <v>1544528</v>
      </c>
      <c r="C262" s="168">
        <f t="shared" si="76"/>
        <v>1495513</v>
      </c>
      <c r="D262" s="103">
        <f t="shared" si="77"/>
        <v>103.27747067394266</v>
      </c>
      <c r="E262" s="168">
        <v>1513042</v>
      </c>
      <c r="F262" s="168">
        <v>1452704</v>
      </c>
      <c r="G262" s="103">
        <f t="shared" si="78"/>
        <v>104.15349582571535</v>
      </c>
      <c r="H262" s="168">
        <v>31486</v>
      </c>
      <c r="I262" s="168">
        <v>42809</v>
      </c>
      <c r="J262" s="103">
        <f t="shared" si="79"/>
        <v>73.54995444883086</v>
      </c>
      <c r="K262" s="168">
        <v>517547</v>
      </c>
      <c r="L262" s="168">
        <v>633188</v>
      </c>
      <c r="M262" s="103">
        <f t="shared" si="80"/>
        <v>81.736703790975199</v>
      </c>
      <c r="N262" s="168">
        <f t="shared" si="82"/>
        <v>2062075</v>
      </c>
      <c r="O262" s="168">
        <f t="shared" si="83"/>
        <v>2128701</v>
      </c>
      <c r="P262" s="103">
        <f t="shared" si="81"/>
        <v>96.870109987264527</v>
      </c>
      <c r="Q262" s="131"/>
      <c r="R262" s="131"/>
      <c r="S262" s="81"/>
      <c r="T262" s="131"/>
      <c r="U262" s="131"/>
      <c r="V262" s="81"/>
      <c r="W262" s="131"/>
      <c r="X262" s="131"/>
    </row>
    <row r="263" spans="1:28" s="165" customFormat="1" x14ac:dyDescent="0.2">
      <c r="A263" s="80" t="s">
        <v>93</v>
      </c>
      <c r="B263" s="168">
        <f t="shared" si="75"/>
        <v>3147137</v>
      </c>
      <c r="C263" s="168">
        <f t="shared" si="76"/>
        <v>3180047</v>
      </c>
      <c r="D263" s="103">
        <f t="shared" si="77"/>
        <v>98.965109635172055</v>
      </c>
      <c r="E263" s="168">
        <v>3112194</v>
      </c>
      <c r="F263" s="168">
        <v>3099775</v>
      </c>
      <c r="G263" s="103">
        <f t="shared" si="78"/>
        <v>100.40064198207934</v>
      </c>
      <c r="H263" s="168">
        <v>34943</v>
      </c>
      <c r="I263" s="168">
        <v>80272</v>
      </c>
      <c r="J263" s="103">
        <f t="shared" si="79"/>
        <v>43.530745465417581</v>
      </c>
      <c r="K263" s="168">
        <v>213699</v>
      </c>
      <c r="L263" s="168">
        <v>242249</v>
      </c>
      <c r="M263" s="103">
        <f t="shared" si="80"/>
        <v>88.214605633047</v>
      </c>
      <c r="N263" s="168">
        <f t="shared" si="82"/>
        <v>3360836</v>
      </c>
      <c r="O263" s="168">
        <f t="shared" si="83"/>
        <v>3422296</v>
      </c>
      <c r="P263" s="103">
        <f t="shared" si="81"/>
        <v>98.204129625257437</v>
      </c>
      <c r="Q263" s="131"/>
      <c r="R263" s="131"/>
      <c r="S263" s="81"/>
      <c r="T263" s="131"/>
      <c r="U263" s="131"/>
      <c r="V263" s="81"/>
      <c r="W263" s="131"/>
      <c r="X263" s="131"/>
      <c r="Y263" s="151"/>
      <c r="Z263" s="151"/>
      <c r="AA263" s="151"/>
      <c r="AB263" s="151"/>
    </row>
    <row r="264" spans="1:28" x14ac:dyDescent="0.2">
      <c r="A264" s="80" t="s">
        <v>94</v>
      </c>
      <c r="B264" s="168">
        <f t="shared" si="75"/>
        <v>2155796</v>
      </c>
      <c r="C264" s="168">
        <f t="shared" si="76"/>
        <v>2289585</v>
      </c>
      <c r="D264" s="103">
        <f t="shared" si="77"/>
        <v>94.156626637578427</v>
      </c>
      <c r="E264" s="168">
        <v>2140172</v>
      </c>
      <c r="F264" s="168">
        <v>2282587</v>
      </c>
      <c r="G264" s="103">
        <f t="shared" si="78"/>
        <v>93.760807364626189</v>
      </c>
      <c r="H264" s="168">
        <v>15624</v>
      </c>
      <c r="I264" s="168">
        <v>6998</v>
      </c>
      <c r="J264" s="103">
        <f t="shared" si="79"/>
        <v>223.26378965418692</v>
      </c>
      <c r="K264" s="168">
        <v>857235</v>
      </c>
      <c r="L264" s="168">
        <v>783105</v>
      </c>
      <c r="M264" s="103">
        <f t="shared" si="80"/>
        <v>109.46616354128757</v>
      </c>
      <c r="N264" s="168">
        <f t="shared" si="82"/>
        <v>3013031</v>
      </c>
      <c r="O264" s="168">
        <f t="shared" si="83"/>
        <v>3072690</v>
      </c>
      <c r="P264" s="103">
        <f t="shared" si="81"/>
        <v>98.058411359427737</v>
      </c>
      <c r="Q264" s="131"/>
      <c r="R264" s="131"/>
      <c r="S264" s="81"/>
      <c r="T264" s="131"/>
      <c r="U264" s="131"/>
      <c r="V264" s="81"/>
      <c r="W264" s="131"/>
      <c r="X264" s="131"/>
    </row>
    <row r="265" spans="1:28" x14ac:dyDescent="0.2">
      <c r="A265" s="80" t="s">
        <v>95</v>
      </c>
      <c r="B265" s="168">
        <v>16512</v>
      </c>
      <c r="C265" s="168">
        <f>I265</f>
        <v>4599</v>
      </c>
      <c r="D265" s="103">
        <f t="shared" si="77"/>
        <v>359.03457273320282</v>
      </c>
      <c r="E265" s="168" t="s">
        <v>251</v>
      </c>
      <c r="F265" s="168" t="s">
        <v>202</v>
      </c>
      <c r="G265" s="103" t="s">
        <v>202</v>
      </c>
      <c r="H265" s="168">
        <v>13512</v>
      </c>
      <c r="I265" s="168">
        <v>4599</v>
      </c>
      <c r="J265" s="103">
        <f t="shared" si="79"/>
        <v>293.80300065231569</v>
      </c>
      <c r="K265" s="168">
        <v>110365</v>
      </c>
      <c r="L265" s="168">
        <v>115352</v>
      </c>
      <c r="M265" s="103">
        <f t="shared" si="80"/>
        <v>95.676711283722867</v>
      </c>
      <c r="N265" s="168">
        <f>B265+K265</f>
        <v>126877</v>
      </c>
      <c r="O265" s="168">
        <f t="shared" si="83"/>
        <v>119951</v>
      </c>
      <c r="P265" s="103">
        <f t="shared" si="81"/>
        <v>105.77402439329393</v>
      </c>
      <c r="Q265" s="131"/>
      <c r="R265" s="131"/>
      <c r="S265" s="81"/>
      <c r="T265" s="131"/>
      <c r="U265" s="131"/>
      <c r="V265" s="81"/>
      <c r="W265" s="131"/>
      <c r="X265" s="131"/>
    </row>
    <row r="266" spans="1:28" x14ac:dyDescent="0.2">
      <c r="A266" s="80" t="s">
        <v>96</v>
      </c>
      <c r="B266" s="168">
        <f t="shared" si="75"/>
        <v>953266</v>
      </c>
      <c r="C266" s="168">
        <f t="shared" si="76"/>
        <v>686097</v>
      </c>
      <c r="D266" s="103">
        <f t="shared" si="77"/>
        <v>138.94041221576541</v>
      </c>
      <c r="E266" s="168">
        <v>951157</v>
      </c>
      <c r="F266" s="168">
        <v>684201</v>
      </c>
      <c r="G266" s="103">
        <f t="shared" si="78"/>
        <v>139.01718939317539</v>
      </c>
      <c r="H266" s="168">
        <v>2109</v>
      </c>
      <c r="I266" s="168">
        <v>1896</v>
      </c>
      <c r="J266" s="103">
        <f t="shared" si="79"/>
        <v>111.23417721518987</v>
      </c>
      <c r="K266" s="168">
        <v>16034</v>
      </c>
      <c r="L266" s="168">
        <v>15890</v>
      </c>
      <c r="M266" s="103">
        <f t="shared" si="80"/>
        <v>100.90623033354311</v>
      </c>
      <c r="N266" s="168">
        <f t="shared" si="82"/>
        <v>969300</v>
      </c>
      <c r="O266" s="168">
        <f t="shared" si="83"/>
        <v>701987</v>
      </c>
      <c r="P266" s="103">
        <f t="shared" si="81"/>
        <v>138.07948010433242</v>
      </c>
      <c r="Q266" s="81"/>
      <c r="R266" s="131"/>
      <c r="S266" s="81"/>
      <c r="T266" s="131"/>
      <c r="U266" s="131"/>
      <c r="V266" s="81"/>
      <c r="W266" s="131"/>
      <c r="X266" s="131"/>
    </row>
    <row r="267" spans="1:28" x14ac:dyDescent="0.2">
      <c r="A267" s="80" t="s">
        <v>97</v>
      </c>
      <c r="B267" s="168">
        <f t="shared" si="75"/>
        <v>816048</v>
      </c>
      <c r="C267" s="168">
        <f t="shared" si="76"/>
        <v>825212</v>
      </c>
      <c r="D267" s="103">
        <f t="shared" si="77"/>
        <v>98.889497486706446</v>
      </c>
      <c r="E267" s="168">
        <v>790821</v>
      </c>
      <c r="F267" s="168">
        <v>797827</v>
      </c>
      <c r="G267" s="103">
        <f t="shared" si="78"/>
        <v>99.121864765168382</v>
      </c>
      <c r="H267" s="168">
        <v>25227</v>
      </c>
      <c r="I267" s="168">
        <v>27385</v>
      </c>
      <c r="J267" s="103">
        <f t="shared" si="79"/>
        <v>92.119773598685413</v>
      </c>
      <c r="K267" s="168">
        <v>240990</v>
      </c>
      <c r="L267" s="168">
        <v>278983</v>
      </c>
      <c r="M267" s="103">
        <f t="shared" si="80"/>
        <v>86.38160748145944</v>
      </c>
      <c r="N267" s="168">
        <f t="shared" si="82"/>
        <v>1057038</v>
      </c>
      <c r="O267" s="168">
        <f t="shared" si="83"/>
        <v>1104195</v>
      </c>
      <c r="P267" s="103">
        <f t="shared" si="81"/>
        <v>95.729286946599103</v>
      </c>
      <c r="Q267" s="131"/>
      <c r="R267" s="131"/>
      <c r="S267" s="81"/>
      <c r="T267" s="131"/>
      <c r="U267" s="131"/>
      <c r="V267" s="81"/>
      <c r="W267" s="131"/>
      <c r="X267" s="131"/>
    </row>
    <row r="268" spans="1:28" ht="15" x14ac:dyDescent="0.25">
      <c r="A268" s="80" t="s">
        <v>98</v>
      </c>
      <c r="B268" s="168">
        <f t="shared" si="75"/>
        <v>2647812</v>
      </c>
      <c r="C268" s="168">
        <f t="shared" si="76"/>
        <v>2506813</v>
      </c>
      <c r="D268" s="103">
        <f t="shared" si="77"/>
        <v>105.62463175354524</v>
      </c>
      <c r="E268" s="168">
        <v>2639303</v>
      </c>
      <c r="F268" s="168">
        <v>2500036</v>
      </c>
      <c r="G268" s="103">
        <f t="shared" si="78"/>
        <v>105.57059978336312</v>
      </c>
      <c r="H268" s="168">
        <v>8509</v>
      </c>
      <c r="I268" s="168">
        <v>6777</v>
      </c>
      <c r="J268" s="103">
        <f t="shared" si="79"/>
        <v>125.55703113472039</v>
      </c>
      <c r="K268" s="168">
        <v>795116</v>
      </c>
      <c r="L268" s="168">
        <v>617765</v>
      </c>
      <c r="M268" s="103">
        <f t="shared" si="80"/>
        <v>128.7084894741528</v>
      </c>
      <c r="N268" s="168">
        <f t="shared" si="82"/>
        <v>3442928</v>
      </c>
      <c r="O268" s="168">
        <f t="shared" si="83"/>
        <v>3124578</v>
      </c>
      <c r="P268" s="103">
        <f t="shared" si="81"/>
        <v>110.18857586528486</v>
      </c>
      <c r="Q268" s="131"/>
      <c r="R268" s="131"/>
      <c r="S268" s="81"/>
      <c r="T268" s="131"/>
      <c r="U268" s="131"/>
      <c r="V268" s="81"/>
      <c r="W268" s="131"/>
      <c r="X268" s="131"/>
      <c r="Y268" s="166"/>
      <c r="Z268" s="166"/>
      <c r="AA268" s="166"/>
      <c r="AB268" s="166"/>
    </row>
    <row r="269" spans="1:28" x14ac:dyDescent="0.2">
      <c r="A269" s="80" t="s">
        <v>99</v>
      </c>
      <c r="B269" s="168">
        <f t="shared" si="75"/>
        <v>883316</v>
      </c>
      <c r="C269" s="168">
        <f t="shared" si="76"/>
        <v>905732</v>
      </c>
      <c r="D269" s="103">
        <f t="shared" si="77"/>
        <v>97.525095723679854</v>
      </c>
      <c r="E269" s="168">
        <v>750108</v>
      </c>
      <c r="F269" s="168">
        <v>776363</v>
      </c>
      <c r="G269" s="103">
        <f t="shared" si="78"/>
        <v>96.618205658950771</v>
      </c>
      <c r="H269" s="168">
        <v>133208</v>
      </c>
      <c r="I269" s="168">
        <v>129369</v>
      </c>
      <c r="J269" s="103">
        <f t="shared" si="79"/>
        <v>102.96748061745859</v>
      </c>
      <c r="K269" s="168">
        <v>1113756</v>
      </c>
      <c r="L269" s="168">
        <v>1238538</v>
      </c>
      <c r="M269" s="103">
        <f t="shared" si="80"/>
        <v>89.925056800840991</v>
      </c>
      <c r="N269" s="168">
        <f t="shared" si="82"/>
        <v>1997072</v>
      </c>
      <c r="O269" s="168">
        <f t="shared" si="83"/>
        <v>2144270</v>
      </c>
      <c r="P269" s="103">
        <f t="shared" si="81"/>
        <v>93.135286134675198</v>
      </c>
      <c r="Q269" s="131"/>
      <c r="R269" s="131"/>
      <c r="S269" s="81"/>
      <c r="T269" s="131"/>
      <c r="U269" s="131"/>
      <c r="V269" s="81"/>
      <c r="W269" s="131"/>
      <c r="X269" s="131"/>
      <c r="Y269" s="165"/>
      <c r="Z269" s="165"/>
      <c r="AA269" s="165"/>
      <c r="AB269" s="165"/>
    </row>
    <row r="270" spans="1:28" x14ac:dyDescent="0.2">
      <c r="A270" s="79" t="s">
        <v>100</v>
      </c>
      <c r="B270" s="168">
        <f t="shared" si="75"/>
        <v>52845</v>
      </c>
      <c r="C270" s="168">
        <f t="shared" si="76"/>
        <v>53244</v>
      </c>
      <c r="D270" s="103">
        <f t="shared" si="77"/>
        <v>99.250619788145144</v>
      </c>
      <c r="E270" s="168">
        <v>48324</v>
      </c>
      <c r="F270" s="168">
        <v>46204</v>
      </c>
      <c r="G270" s="103">
        <f t="shared" si="78"/>
        <v>104.58834732923556</v>
      </c>
      <c r="H270" s="168">
        <v>4521</v>
      </c>
      <c r="I270" s="168">
        <v>7040</v>
      </c>
      <c r="J270" s="103">
        <f t="shared" si="79"/>
        <v>64.21875</v>
      </c>
      <c r="K270" s="168">
        <v>40161</v>
      </c>
      <c r="L270" s="168">
        <v>78402</v>
      </c>
      <c r="M270" s="103">
        <f t="shared" si="80"/>
        <v>51.224458559730621</v>
      </c>
      <c r="N270" s="168">
        <f t="shared" si="82"/>
        <v>93006</v>
      </c>
      <c r="O270" s="168">
        <f t="shared" si="83"/>
        <v>131646</v>
      </c>
      <c r="P270" s="103">
        <f t="shared" si="81"/>
        <v>70.648557495100491</v>
      </c>
      <c r="Q270" s="131"/>
      <c r="R270" s="131"/>
      <c r="S270" s="81"/>
      <c r="T270" s="81"/>
      <c r="U270" s="81"/>
      <c r="V270" s="81"/>
      <c r="W270" s="131"/>
      <c r="X270" s="131"/>
    </row>
    <row r="271" spans="1:28" s="166" customFormat="1" ht="15" x14ac:dyDescent="0.25">
      <c r="A271" s="80" t="s">
        <v>101</v>
      </c>
      <c r="B271" s="168">
        <f t="shared" si="75"/>
        <v>3386564</v>
      </c>
      <c r="C271" s="168">
        <f t="shared" si="76"/>
        <v>3221657</v>
      </c>
      <c r="D271" s="103">
        <f t="shared" si="77"/>
        <v>105.11870133909352</v>
      </c>
      <c r="E271" s="168">
        <v>3381487</v>
      </c>
      <c r="F271" s="168">
        <v>3218906</v>
      </c>
      <c r="G271" s="103">
        <f t="shared" si="78"/>
        <v>105.05081540125745</v>
      </c>
      <c r="H271" s="168">
        <v>5077</v>
      </c>
      <c r="I271" s="168">
        <v>2751</v>
      </c>
      <c r="J271" s="103">
        <f t="shared" si="79"/>
        <v>184.55107233733187</v>
      </c>
      <c r="K271" s="168">
        <v>379108</v>
      </c>
      <c r="L271" s="168">
        <v>389255</v>
      </c>
      <c r="M271" s="103">
        <f t="shared" si="80"/>
        <v>97.393225520545656</v>
      </c>
      <c r="N271" s="168">
        <f t="shared" si="82"/>
        <v>3765672</v>
      </c>
      <c r="O271" s="168">
        <f t="shared" si="83"/>
        <v>3610912</v>
      </c>
      <c r="P271" s="103">
        <f t="shared" si="81"/>
        <v>104.28589785627564</v>
      </c>
      <c r="Q271" s="131"/>
      <c r="R271" s="131"/>
      <c r="S271" s="81"/>
      <c r="T271" s="81"/>
      <c r="U271" s="81"/>
      <c r="V271" s="81"/>
      <c r="W271" s="131"/>
      <c r="X271" s="131"/>
      <c r="Y271" s="151"/>
      <c r="Z271" s="151"/>
      <c r="AA271" s="151"/>
      <c r="AB271" s="151"/>
    </row>
    <row r="272" spans="1:28" s="165" customFormat="1" x14ac:dyDescent="0.2">
      <c r="A272" s="80" t="s">
        <v>102</v>
      </c>
      <c r="B272" s="168" t="s">
        <v>202</v>
      </c>
      <c r="C272" s="168" t="s">
        <v>202</v>
      </c>
      <c r="D272" s="103" t="s">
        <v>202</v>
      </c>
      <c r="E272" s="168" t="s">
        <v>202</v>
      </c>
      <c r="F272" s="168" t="s">
        <v>202</v>
      </c>
      <c r="G272" s="103" t="s">
        <v>202</v>
      </c>
      <c r="H272" s="168" t="s">
        <v>202</v>
      </c>
      <c r="I272" s="168" t="s">
        <v>202</v>
      </c>
      <c r="J272" s="103" t="s">
        <v>202</v>
      </c>
      <c r="K272" s="168">
        <v>755</v>
      </c>
      <c r="L272" s="168">
        <v>566</v>
      </c>
      <c r="M272" s="103">
        <f t="shared" si="80"/>
        <v>133.39222614840989</v>
      </c>
      <c r="N272" s="168">
        <f>K272</f>
        <v>755</v>
      </c>
      <c r="O272" s="168">
        <f>L272</f>
        <v>566</v>
      </c>
      <c r="P272" s="103">
        <f t="shared" si="81"/>
        <v>133.39222614840989</v>
      </c>
      <c r="Q272" s="131"/>
      <c r="R272" s="131"/>
      <c r="S272" s="81"/>
      <c r="T272" s="131"/>
      <c r="U272" s="131"/>
      <c r="V272" s="81"/>
      <c r="W272" s="131"/>
      <c r="X272" s="131"/>
      <c r="Y272" s="151"/>
      <c r="Z272" s="151"/>
      <c r="AA272" s="151"/>
      <c r="AB272" s="151"/>
    </row>
    <row r="273" spans="1:19" x14ac:dyDescent="0.2">
      <c r="A273" s="80" t="s">
        <v>103</v>
      </c>
      <c r="B273" s="168">
        <f>E273</f>
        <v>31</v>
      </c>
      <c r="C273" s="168">
        <f>F273</f>
        <v>31</v>
      </c>
      <c r="D273" s="103">
        <f t="shared" si="77"/>
        <v>100</v>
      </c>
      <c r="E273" s="168">
        <v>31</v>
      </c>
      <c r="F273" s="168">
        <v>31</v>
      </c>
      <c r="G273" s="103">
        <f t="shared" si="78"/>
        <v>100</v>
      </c>
      <c r="H273" s="168" t="s">
        <v>202</v>
      </c>
      <c r="I273" s="168" t="s">
        <v>202</v>
      </c>
      <c r="J273" s="103" t="s">
        <v>202</v>
      </c>
      <c r="K273" s="168">
        <v>8444</v>
      </c>
      <c r="L273" s="168">
        <v>9540</v>
      </c>
      <c r="M273" s="103">
        <f t="shared" si="80"/>
        <v>88.511530398322847</v>
      </c>
      <c r="N273" s="168">
        <f t="shared" si="82"/>
        <v>8475</v>
      </c>
      <c r="O273" s="168">
        <f t="shared" si="83"/>
        <v>9571</v>
      </c>
      <c r="P273" s="103">
        <f t="shared" si="81"/>
        <v>88.548740988402457</v>
      </c>
      <c r="Q273" s="81"/>
      <c r="R273" s="81"/>
      <c r="S273" s="81"/>
    </row>
    <row r="274" spans="1:19" x14ac:dyDescent="0.2">
      <c r="A274" s="82" t="s">
        <v>104</v>
      </c>
      <c r="B274" s="312">
        <f t="shared" si="75"/>
        <v>751110</v>
      </c>
      <c r="C274" s="312">
        <f t="shared" si="76"/>
        <v>692381</v>
      </c>
      <c r="D274" s="84">
        <f t="shared" si="77"/>
        <v>108.48217960920361</v>
      </c>
      <c r="E274" s="312">
        <v>744802</v>
      </c>
      <c r="F274" s="312">
        <v>688614</v>
      </c>
      <c r="G274" s="84">
        <f t="shared" si="78"/>
        <v>108.15957851568514</v>
      </c>
      <c r="H274" s="312">
        <v>6308</v>
      </c>
      <c r="I274" s="312">
        <v>3767</v>
      </c>
      <c r="J274" s="84">
        <f t="shared" si="79"/>
        <v>167.45420759224848</v>
      </c>
      <c r="K274" s="312">
        <v>311520</v>
      </c>
      <c r="L274" s="312">
        <v>268484</v>
      </c>
      <c r="M274" s="84">
        <f t="shared" si="80"/>
        <v>116.02926058908538</v>
      </c>
      <c r="N274" s="312">
        <f t="shared" si="82"/>
        <v>1062630</v>
      </c>
      <c r="O274" s="312">
        <f t="shared" si="83"/>
        <v>960865</v>
      </c>
      <c r="P274" s="84">
        <f t="shared" si="81"/>
        <v>110.59097792093581</v>
      </c>
      <c r="Q274" s="131"/>
      <c r="R274" s="131"/>
      <c r="S274" s="81"/>
    </row>
    <row r="275" spans="1:19" x14ac:dyDescent="0.2">
      <c r="A275" s="198"/>
      <c r="B275" s="198"/>
      <c r="C275" s="198"/>
      <c r="D275" s="198"/>
      <c r="E275" s="198"/>
      <c r="F275" s="198"/>
      <c r="G275" s="198"/>
      <c r="H275" s="198"/>
      <c r="I275" s="198"/>
      <c r="J275" s="198"/>
      <c r="K275" s="198"/>
      <c r="L275" s="198"/>
      <c r="M275" s="198"/>
      <c r="Q275" s="131"/>
      <c r="R275" s="131"/>
      <c r="S275" s="81"/>
    </row>
    <row r="276" spans="1:19" x14ac:dyDescent="0.2">
      <c r="A276" s="238"/>
      <c r="C276" s="253"/>
      <c r="D276" s="276"/>
    </row>
    <row r="277" spans="1:19" x14ac:dyDescent="0.2">
      <c r="A277" s="199"/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</row>
    <row r="278" spans="1:19" x14ac:dyDescent="0.2">
      <c r="A278" s="199"/>
      <c r="B278" s="200"/>
      <c r="C278" s="200"/>
      <c r="D278" s="200"/>
      <c r="E278" s="200"/>
      <c r="F278" s="199"/>
      <c r="G278" s="200"/>
      <c r="H278" s="200"/>
      <c r="I278" s="200"/>
      <c r="J278" s="200"/>
      <c r="K278" s="200"/>
      <c r="L278" s="201"/>
    </row>
  </sheetData>
  <mergeCells count="105">
    <mergeCell ref="N198:P199"/>
    <mergeCell ref="E226:J226"/>
    <mergeCell ref="K226:M227"/>
    <mergeCell ref="N226:P227"/>
    <mergeCell ref="E116:J116"/>
    <mergeCell ref="K116:M117"/>
    <mergeCell ref="N116:P117"/>
    <mergeCell ref="E144:J144"/>
    <mergeCell ref="K144:M145"/>
    <mergeCell ref="N144:P145"/>
    <mergeCell ref="K198:M199"/>
    <mergeCell ref="A144:A146"/>
    <mergeCell ref="B144:D145"/>
    <mergeCell ref="E145:G145"/>
    <mergeCell ref="H145:J145"/>
    <mergeCell ref="A172:A174"/>
    <mergeCell ref="B172:D173"/>
    <mergeCell ref="E173:G173"/>
    <mergeCell ref="A142:P142"/>
    <mergeCell ref="A170:P170"/>
    <mergeCell ref="A116:A118"/>
    <mergeCell ref="B116:D117"/>
    <mergeCell ref="E117:G117"/>
    <mergeCell ref="H117:J117"/>
    <mergeCell ref="H89:I89"/>
    <mergeCell ref="J89:J90"/>
    <mergeCell ref="A87:A90"/>
    <mergeCell ref="B89:C89"/>
    <mergeCell ref="D89:D90"/>
    <mergeCell ref="E89:F89"/>
    <mergeCell ref="G89:G90"/>
    <mergeCell ref="B87:J88"/>
    <mergeCell ref="A114:P114"/>
    <mergeCell ref="A30:P30"/>
    <mergeCell ref="A5:A7"/>
    <mergeCell ref="B5:D6"/>
    <mergeCell ref="E6:G6"/>
    <mergeCell ref="H6:J6"/>
    <mergeCell ref="E5:J5"/>
    <mergeCell ref="K5:M6"/>
    <mergeCell ref="K87:S88"/>
    <mergeCell ref="K89:L89"/>
    <mergeCell ref="M89:M90"/>
    <mergeCell ref="N89:O89"/>
    <mergeCell ref="P89:P90"/>
    <mergeCell ref="Q89:R89"/>
    <mergeCell ref="S89:S90"/>
    <mergeCell ref="N32:P33"/>
    <mergeCell ref="P62:P63"/>
    <mergeCell ref="Q62:R62"/>
    <mergeCell ref="S62:S63"/>
    <mergeCell ref="J62:J63"/>
    <mergeCell ref="K62:L62"/>
    <mergeCell ref="M62:M63"/>
    <mergeCell ref="N62:O62"/>
    <mergeCell ref="N5:P6"/>
    <mergeCell ref="E32:J32"/>
    <mergeCell ref="T61:AB61"/>
    <mergeCell ref="T62:U62"/>
    <mergeCell ref="V62:V63"/>
    <mergeCell ref="W62:X62"/>
    <mergeCell ref="Y62:Y63"/>
    <mergeCell ref="Z62:AA62"/>
    <mergeCell ref="AB62:AB63"/>
    <mergeCell ref="K60:AB60"/>
    <mergeCell ref="A1:P1"/>
    <mergeCell ref="A2:P2"/>
    <mergeCell ref="A3:P3"/>
    <mergeCell ref="A32:A34"/>
    <mergeCell ref="B32:D33"/>
    <mergeCell ref="E33:G33"/>
    <mergeCell ref="H33:J33"/>
    <mergeCell ref="A58:S58"/>
    <mergeCell ref="A60:A63"/>
    <mergeCell ref="B60:J61"/>
    <mergeCell ref="K61:S61"/>
    <mergeCell ref="B62:C62"/>
    <mergeCell ref="D62:D63"/>
    <mergeCell ref="E62:F62"/>
    <mergeCell ref="G62:G63"/>
    <mergeCell ref="H62:I62"/>
    <mergeCell ref="K32:M33"/>
    <mergeCell ref="A251:A253"/>
    <mergeCell ref="B251:D252"/>
    <mergeCell ref="E252:G252"/>
    <mergeCell ref="H252:J252"/>
    <mergeCell ref="E251:J251"/>
    <mergeCell ref="K251:M252"/>
    <mergeCell ref="E172:J172"/>
    <mergeCell ref="K172:M173"/>
    <mergeCell ref="A198:A200"/>
    <mergeCell ref="B198:D199"/>
    <mergeCell ref="E199:G199"/>
    <mergeCell ref="H199:J199"/>
    <mergeCell ref="A226:A228"/>
    <mergeCell ref="B226:D227"/>
    <mergeCell ref="E227:G227"/>
    <mergeCell ref="H227:J227"/>
    <mergeCell ref="H173:J173"/>
    <mergeCell ref="A196:P196"/>
    <mergeCell ref="A224:P224"/>
    <mergeCell ref="A249:P249"/>
    <mergeCell ref="N251:P252"/>
    <mergeCell ref="N172:P173"/>
    <mergeCell ref="E198:J198"/>
  </mergeCells>
  <pageMargins left="0.59055118110236227" right="0.59055118110236227" top="0.59055118110236227" bottom="0.59055118110236227" header="0" footer="0.39370078740157483"/>
  <pageSetup paperSize="9" scale="81" firstPageNumber="22" orientation="landscape" useFirstPageNumber="1" r:id="rId1"/>
  <headerFooter alignWithMargins="0">
    <oddFooter>&amp;R&amp;P</oddFooter>
  </headerFooter>
  <rowBreaks count="9" manualBreakCount="9">
    <brk id="29" max="15" man="1"/>
    <brk id="56" max="16383" man="1"/>
    <brk id="84" max="16383" man="1"/>
    <brk id="112" max="16383" man="1"/>
    <brk id="140" max="16383" man="1"/>
    <brk id="168" max="16383" man="1"/>
    <brk id="195" max="15" man="1"/>
    <brk id="223" max="16383" man="1"/>
    <brk id="248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A3" sqref="A3:A4"/>
    </sheetView>
  </sheetViews>
  <sheetFormatPr defaultRowHeight="12.75" x14ac:dyDescent="0.2"/>
  <cols>
    <col min="1" max="1" width="19.5703125" style="219" bestFit="1" customWidth="1"/>
    <col min="2" max="2" width="18.42578125" style="219" customWidth="1"/>
    <col min="3" max="3" width="25.28515625" style="219" customWidth="1"/>
    <col min="4" max="4" width="28.42578125" style="219" customWidth="1"/>
    <col min="5" max="5" width="20.42578125" style="221" customWidth="1"/>
    <col min="6" max="6" width="20.42578125" style="219" customWidth="1"/>
    <col min="7" max="246" width="9.140625" style="219"/>
    <col min="247" max="247" width="23.140625" style="219" customWidth="1"/>
    <col min="248" max="251" width="28.42578125" style="219" customWidth="1"/>
    <col min="252" max="502" width="9.140625" style="219"/>
    <col min="503" max="503" width="23.140625" style="219" customWidth="1"/>
    <col min="504" max="507" width="28.42578125" style="219" customWidth="1"/>
    <col min="508" max="758" width="9.140625" style="219"/>
    <col min="759" max="759" width="23.140625" style="219" customWidth="1"/>
    <col min="760" max="763" width="28.42578125" style="219" customWidth="1"/>
    <col min="764" max="1014" width="9.140625" style="219"/>
    <col min="1015" max="1015" width="23.140625" style="219" customWidth="1"/>
    <col min="1016" max="1019" width="28.42578125" style="219" customWidth="1"/>
    <col min="1020" max="1270" width="9.140625" style="219"/>
    <col min="1271" max="1271" width="23.140625" style="219" customWidth="1"/>
    <col min="1272" max="1275" width="28.42578125" style="219" customWidth="1"/>
    <col min="1276" max="1526" width="9.140625" style="219"/>
    <col min="1527" max="1527" width="23.140625" style="219" customWidth="1"/>
    <col min="1528" max="1531" width="28.42578125" style="219" customWidth="1"/>
    <col min="1532" max="1782" width="9.140625" style="219"/>
    <col min="1783" max="1783" width="23.140625" style="219" customWidth="1"/>
    <col min="1784" max="1787" width="28.42578125" style="219" customWidth="1"/>
    <col min="1788" max="2038" width="9.140625" style="219"/>
    <col min="2039" max="2039" width="23.140625" style="219" customWidth="1"/>
    <col min="2040" max="2043" width="28.42578125" style="219" customWidth="1"/>
    <col min="2044" max="2294" width="9.140625" style="219"/>
    <col min="2295" max="2295" width="23.140625" style="219" customWidth="1"/>
    <col min="2296" max="2299" width="28.42578125" style="219" customWidth="1"/>
    <col min="2300" max="2550" width="9.140625" style="219"/>
    <col min="2551" max="2551" width="23.140625" style="219" customWidth="1"/>
    <col min="2552" max="2555" width="28.42578125" style="219" customWidth="1"/>
    <col min="2556" max="2806" width="9.140625" style="219"/>
    <col min="2807" max="2807" width="23.140625" style="219" customWidth="1"/>
    <col min="2808" max="2811" width="28.42578125" style="219" customWidth="1"/>
    <col min="2812" max="3062" width="9.140625" style="219"/>
    <col min="3063" max="3063" width="23.140625" style="219" customWidth="1"/>
    <col min="3064" max="3067" width="28.42578125" style="219" customWidth="1"/>
    <col min="3068" max="3318" width="9.140625" style="219"/>
    <col min="3319" max="3319" width="23.140625" style="219" customWidth="1"/>
    <col min="3320" max="3323" width="28.42578125" style="219" customWidth="1"/>
    <col min="3324" max="3574" width="9.140625" style="219"/>
    <col min="3575" max="3575" width="23.140625" style="219" customWidth="1"/>
    <col min="3576" max="3579" width="28.42578125" style="219" customWidth="1"/>
    <col min="3580" max="3830" width="9.140625" style="219"/>
    <col min="3831" max="3831" width="23.140625" style="219" customWidth="1"/>
    <col min="3832" max="3835" width="28.42578125" style="219" customWidth="1"/>
    <col min="3836" max="4086" width="9.140625" style="219"/>
    <col min="4087" max="4087" width="23.140625" style="219" customWidth="1"/>
    <col min="4088" max="4091" width="28.42578125" style="219" customWidth="1"/>
    <col min="4092" max="4342" width="9.140625" style="219"/>
    <col min="4343" max="4343" width="23.140625" style="219" customWidth="1"/>
    <col min="4344" max="4347" width="28.42578125" style="219" customWidth="1"/>
    <col min="4348" max="4598" width="9.140625" style="219"/>
    <col min="4599" max="4599" width="23.140625" style="219" customWidth="1"/>
    <col min="4600" max="4603" width="28.42578125" style="219" customWidth="1"/>
    <col min="4604" max="4854" width="9.140625" style="219"/>
    <col min="4855" max="4855" width="23.140625" style="219" customWidth="1"/>
    <col min="4856" max="4859" width="28.42578125" style="219" customWidth="1"/>
    <col min="4860" max="5110" width="9.140625" style="219"/>
    <col min="5111" max="5111" width="23.140625" style="219" customWidth="1"/>
    <col min="5112" max="5115" width="28.42578125" style="219" customWidth="1"/>
    <col min="5116" max="5366" width="9.140625" style="219"/>
    <col min="5367" max="5367" width="23.140625" style="219" customWidth="1"/>
    <col min="5368" max="5371" width="28.42578125" style="219" customWidth="1"/>
    <col min="5372" max="5622" width="9.140625" style="219"/>
    <col min="5623" max="5623" width="23.140625" style="219" customWidth="1"/>
    <col min="5624" max="5627" width="28.42578125" style="219" customWidth="1"/>
    <col min="5628" max="5878" width="9.140625" style="219"/>
    <col min="5879" max="5879" width="23.140625" style="219" customWidth="1"/>
    <col min="5880" max="5883" width="28.42578125" style="219" customWidth="1"/>
    <col min="5884" max="6134" width="9.140625" style="219"/>
    <col min="6135" max="6135" width="23.140625" style="219" customWidth="1"/>
    <col min="6136" max="6139" width="28.42578125" style="219" customWidth="1"/>
    <col min="6140" max="6390" width="9.140625" style="219"/>
    <col min="6391" max="6391" width="23.140625" style="219" customWidth="1"/>
    <col min="6392" max="6395" width="28.42578125" style="219" customWidth="1"/>
    <col min="6396" max="6646" width="9.140625" style="219"/>
    <col min="6647" max="6647" width="23.140625" style="219" customWidth="1"/>
    <col min="6648" max="6651" width="28.42578125" style="219" customWidth="1"/>
    <col min="6652" max="6902" width="9.140625" style="219"/>
    <col min="6903" max="6903" width="23.140625" style="219" customWidth="1"/>
    <col min="6904" max="6907" width="28.42578125" style="219" customWidth="1"/>
    <col min="6908" max="7158" width="9.140625" style="219"/>
    <col min="7159" max="7159" width="23.140625" style="219" customWidth="1"/>
    <col min="7160" max="7163" width="28.42578125" style="219" customWidth="1"/>
    <col min="7164" max="7414" width="9.140625" style="219"/>
    <col min="7415" max="7415" width="23.140625" style="219" customWidth="1"/>
    <col min="7416" max="7419" width="28.42578125" style="219" customWidth="1"/>
    <col min="7420" max="7670" width="9.140625" style="219"/>
    <col min="7671" max="7671" width="23.140625" style="219" customWidth="1"/>
    <col min="7672" max="7675" width="28.42578125" style="219" customWidth="1"/>
    <col min="7676" max="7926" width="9.140625" style="219"/>
    <col min="7927" max="7927" width="23.140625" style="219" customWidth="1"/>
    <col min="7928" max="7931" width="28.42578125" style="219" customWidth="1"/>
    <col min="7932" max="8182" width="9.140625" style="219"/>
    <col min="8183" max="8183" width="23.140625" style="219" customWidth="1"/>
    <col min="8184" max="8187" width="28.42578125" style="219" customWidth="1"/>
    <col min="8188" max="8438" width="9.140625" style="219"/>
    <col min="8439" max="8439" width="23.140625" style="219" customWidth="1"/>
    <col min="8440" max="8443" width="28.42578125" style="219" customWidth="1"/>
    <col min="8444" max="8694" width="9.140625" style="219"/>
    <col min="8695" max="8695" width="23.140625" style="219" customWidth="1"/>
    <col min="8696" max="8699" width="28.42578125" style="219" customWidth="1"/>
    <col min="8700" max="8950" width="9.140625" style="219"/>
    <col min="8951" max="8951" width="23.140625" style="219" customWidth="1"/>
    <col min="8952" max="8955" width="28.42578125" style="219" customWidth="1"/>
    <col min="8956" max="9206" width="9.140625" style="219"/>
    <col min="9207" max="9207" width="23.140625" style="219" customWidth="1"/>
    <col min="9208" max="9211" width="28.42578125" style="219" customWidth="1"/>
    <col min="9212" max="9462" width="9.140625" style="219"/>
    <col min="9463" max="9463" width="23.140625" style="219" customWidth="1"/>
    <col min="9464" max="9467" width="28.42578125" style="219" customWidth="1"/>
    <col min="9468" max="9718" width="9.140625" style="219"/>
    <col min="9719" max="9719" width="23.140625" style="219" customWidth="1"/>
    <col min="9720" max="9723" width="28.42578125" style="219" customWidth="1"/>
    <col min="9724" max="9974" width="9.140625" style="219"/>
    <col min="9975" max="9975" width="23.140625" style="219" customWidth="1"/>
    <col min="9976" max="9979" width="28.42578125" style="219" customWidth="1"/>
    <col min="9980" max="10230" width="9.140625" style="219"/>
    <col min="10231" max="10231" width="23.140625" style="219" customWidth="1"/>
    <col min="10232" max="10235" width="28.42578125" style="219" customWidth="1"/>
    <col min="10236" max="10486" width="9.140625" style="219"/>
    <col min="10487" max="10487" width="23.140625" style="219" customWidth="1"/>
    <col min="10488" max="10491" width="28.42578125" style="219" customWidth="1"/>
    <col min="10492" max="10742" width="9.140625" style="219"/>
    <col min="10743" max="10743" width="23.140625" style="219" customWidth="1"/>
    <col min="10744" max="10747" width="28.42578125" style="219" customWidth="1"/>
    <col min="10748" max="10998" width="9.140625" style="219"/>
    <col min="10999" max="10999" width="23.140625" style="219" customWidth="1"/>
    <col min="11000" max="11003" width="28.42578125" style="219" customWidth="1"/>
    <col min="11004" max="11254" width="9.140625" style="219"/>
    <col min="11255" max="11255" width="23.140625" style="219" customWidth="1"/>
    <col min="11256" max="11259" width="28.42578125" style="219" customWidth="1"/>
    <col min="11260" max="11510" width="9.140625" style="219"/>
    <col min="11511" max="11511" width="23.140625" style="219" customWidth="1"/>
    <col min="11512" max="11515" width="28.42578125" style="219" customWidth="1"/>
    <col min="11516" max="11766" width="9.140625" style="219"/>
    <col min="11767" max="11767" width="23.140625" style="219" customWidth="1"/>
    <col min="11768" max="11771" width="28.42578125" style="219" customWidth="1"/>
    <col min="11772" max="12022" width="9.140625" style="219"/>
    <col min="12023" max="12023" width="23.140625" style="219" customWidth="1"/>
    <col min="12024" max="12027" width="28.42578125" style="219" customWidth="1"/>
    <col min="12028" max="12278" width="9.140625" style="219"/>
    <col min="12279" max="12279" width="23.140625" style="219" customWidth="1"/>
    <col min="12280" max="12283" width="28.42578125" style="219" customWidth="1"/>
    <col min="12284" max="12534" width="9.140625" style="219"/>
    <col min="12535" max="12535" width="23.140625" style="219" customWidth="1"/>
    <col min="12536" max="12539" width="28.42578125" style="219" customWidth="1"/>
    <col min="12540" max="12790" width="9.140625" style="219"/>
    <col min="12791" max="12791" width="23.140625" style="219" customWidth="1"/>
    <col min="12792" max="12795" width="28.42578125" style="219" customWidth="1"/>
    <col min="12796" max="13046" width="9.140625" style="219"/>
    <col min="13047" max="13047" width="23.140625" style="219" customWidth="1"/>
    <col min="13048" max="13051" width="28.42578125" style="219" customWidth="1"/>
    <col min="13052" max="13302" width="9.140625" style="219"/>
    <col min="13303" max="13303" width="23.140625" style="219" customWidth="1"/>
    <col min="13304" max="13307" width="28.42578125" style="219" customWidth="1"/>
    <col min="13308" max="13558" width="9.140625" style="219"/>
    <col min="13559" max="13559" width="23.140625" style="219" customWidth="1"/>
    <col min="13560" max="13563" width="28.42578125" style="219" customWidth="1"/>
    <col min="13564" max="13814" width="9.140625" style="219"/>
    <col min="13815" max="13815" width="23.140625" style="219" customWidth="1"/>
    <col min="13816" max="13819" width="28.42578125" style="219" customWidth="1"/>
    <col min="13820" max="14070" width="9.140625" style="219"/>
    <col min="14071" max="14071" width="23.140625" style="219" customWidth="1"/>
    <col min="14072" max="14075" width="28.42578125" style="219" customWidth="1"/>
    <col min="14076" max="14326" width="9.140625" style="219"/>
    <col min="14327" max="14327" width="23.140625" style="219" customWidth="1"/>
    <col min="14328" max="14331" width="28.42578125" style="219" customWidth="1"/>
    <col min="14332" max="14582" width="9.140625" style="219"/>
    <col min="14583" max="14583" width="23.140625" style="219" customWidth="1"/>
    <col min="14584" max="14587" width="28.42578125" style="219" customWidth="1"/>
    <col min="14588" max="14838" width="9.140625" style="219"/>
    <col min="14839" max="14839" width="23.140625" style="219" customWidth="1"/>
    <col min="14840" max="14843" width="28.42578125" style="219" customWidth="1"/>
    <col min="14844" max="15094" width="9.140625" style="219"/>
    <col min="15095" max="15095" width="23.140625" style="219" customWidth="1"/>
    <col min="15096" max="15099" width="28.42578125" style="219" customWidth="1"/>
    <col min="15100" max="15350" width="9.140625" style="219"/>
    <col min="15351" max="15351" width="23.140625" style="219" customWidth="1"/>
    <col min="15352" max="15355" width="28.42578125" style="219" customWidth="1"/>
    <col min="15356" max="15606" width="9.140625" style="219"/>
    <col min="15607" max="15607" width="23.140625" style="219" customWidth="1"/>
    <col min="15608" max="15611" width="28.42578125" style="219" customWidth="1"/>
    <col min="15612" max="15862" width="9.140625" style="219"/>
    <col min="15863" max="15863" width="23.140625" style="219" customWidth="1"/>
    <col min="15864" max="15867" width="28.42578125" style="219" customWidth="1"/>
    <col min="15868" max="16118" width="9.140625" style="219"/>
    <col min="16119" max="16119" width="23.140625" style="219" customWidth="1"/>
    <col min="16120" max="16123" width="28.42578125" style="219" customWidth="1"/>
    <col min="16124" max="16384" width="9.140625" style="219"/>
  </cols>
  <sheetData>
    <row r="1" spans="1:6" ht="32.25" customHeight="1" x14ac:dyDescent="0.2">
      <c r="A1" s="413" t="s">
        <v>170</v>
      </c>
      <c r="B1" s="413"/>
      <c r="C1" s="413"/>
      <c r="D1" s="413"/>
      <c r="E1" s="413"/>
    </row>
    <row r="2" spans="1:6" ht="12.75" customHeight="1" x14ac:dyDescent="0.2">
      <c r="A2" s="225"/>
      <c r="B2" s="220"/>
      <c r="C2" s="220"/>
      <c r="D2" s="220"/>
      <c r="F2" s="222" t="s">
        <v>171</v>
      </c>
    </row>
    <row r="3" spans="1:6" ht="18.75" customHeight="1" x14ac:dyDescent="0.2">
      <c r="A3" s="378"/>
      <c r="B3" s="406" t="s">
        <v>197</v>
      </c>
      <c r="C3" s="406" t="s">
        <v>79</v>
      </c>
      <c r="D3" s="406"/>
      <c r="E3" s="406" t="s">
        <v>239</v>
      </c>
      <c r="F3" s="412" t="s">
        <v>80</v>
      </c>
    </row>
    <row r="4" spans="1:6" ht="32.25" customHeight="1" x14ac:dyDescent="0.2">
      <c r="A4" s="378"/>
      <c r="B4" s="406"/>
      <c r="C4" s="139" t="s">
        <v>78</v>
      </c>
      <c r="D4" s="139" t="s">
        <v>77</v>
      </c>
      <c r="E4" s="406"/>
      <c r="F4" s="408"/>
    </row>
    <row r="5" spans="1:6" ht="12.75" customHeight="1" x14ac:dyDescent="0.2">
      <c r="A5" s="140" t="s">
        <v>84</v>
      </c>
      <c r="B5" s="128">
        <v>388</v>
      </c>
      <c r="C5" s="128">
        <v>992</v>
      </c>
      <c r="D5" s="128">
        <v>192</v>
      </c>
      <c r="E5" s="128">
        <v>239</v>
      </c>
      <c r="F5" s="128">
        <v>291</v>
      </c>
    </row>
    <row r="6" spans="1:6" x14ac:dyDescent="0.2">
      <c r="A6" s="140" t="s">
        <v>85</v>
      </c>
      <c r="B6" s="128">
        <v>182</v>
      </c>
      <c r="C6" s="128">
        <v>674</v>
      </c>
      <c r="D6" s="128">
        <v>166</v>
      </c>
      <c r="E6" s="128">
        <v>280</v>
      </c>
      <c r="F6" s="128">
        <v>230</v>
      </c>
    </row>
    <row r="7" spans="1:6" x14ac:dyDescent="0.2">
      <c r="A7" s="140" t="s">
        <v>86</v>
      </c>
      <c r="B7" s="128">
        <v>967</v>
      </c>
      <c r="C7" s="128">
        <v>1181</v>
      </c>
      <c r="D7" s="128">
        <v>368</v>
      </c>
      <c r="E7" s="128">
        <v>260</v>
      </c>
      <c r="F7" s="128">
        <v>435</v>
      </c>
    </row>
    <row r="8" spans="1:6" x14ac:dyDescent="0.2">
      <c r="A8" s="140" t="s">
        <v>87</v>
      </c>
      <c r="B8" s="128">
        <v>232</v>
      </c>
      <c r="C8" s="128">
        <v>1214</v>
      </c>
      <c r="D8" s="128">
        <v>92</v>
      </c>
      <c r="E8" s="128">
        <v>151</v>
      </c>
      <c r="F8" s="128">
        <v>172</v>
      </c>
    </row>
    <row r="9" spans="1:6" x14ac:dyDescent="0.2">
      <c r="A9" s="140" t="s">
        <v>88</v>
      </c>
      <c r="B9" s="128">
        <v>592</v>
      </c>
      <c r="C9" s="128">
        <v>1010</v>
      </c>
      <c r="D9" s="128">
        <v>418</v>
      </c>
      <c r="E9" s="128">
        <v>419</v>
      </c>
      <c r="F9" s="128">
        <v>474</v>
      </c>
    </row>
    <row r="10" spans="1:6" x14ac:dyDescent="0.2">
      <c r="A10" s="140" t="s">
        <v>89</v>
      </c>
      <c r="B10" s="128">
        <v>301</v>
      </c>
      <c r="C10" s="128">
        <v>1116</v>
      </c>
      <c r="D10" s="128">
        <v>119</v>
      </c>
      <c r="E10" s="128">
        <v>176</v>
      </c>
      <c r="F10" s="128">
        <v>203</v>
      </c>
    </row>
    <row r="11" spans="1:6" x14ac:dyDescent="0.2">
      <c r="A11" s="140" t="s">
        <v>90</v>
      </c>
      <c r="B11" s="128">
        <v>116</v>
      </c>
      <c r="C11" s="128">
        <v>232</v>
      </c>
      <c r="D11" s="128">
        <v>103</v>
      </c>
      <c r="E11" s="128">
        <v>99</v>
      </c>
      <c r="F11" s="128">
        <v>104</v>
      </c>
    </row>
    <row r="12" spans="1:6" x14ac:dyDescent="0.2">
      <c r="A12" s="140" t="s">
        <v>91</v>
      </c>
      <c r="B12" s="128">
        <v>298</v>
      </c>
      <c r="C12" s="128">
        <v>745</v>
      </c>
      <c r="D12" s="128">
        <v>276</v>
      </c>
      <c r="E12" s="128">
        <v>294</v>
      </c>
      <c r="F12" s="128">
        <v>295</v>
      </c>
    </row>
    <row r="13" spans="1:6" x14ac:dyDescent="0.2">
      <c r="A13" s="140" t="s">
        <v>92</v>
      </c>
      <c r="B13" s="128">
        <v>402</v>
      </c>
      <c r="C13" s="128">
        <v>979</v>
      </c>
      <c r="D13" s="128">
        <v>286</v>
      </c>
      <c r="E13" s="128">
        <v>327</v>
      </c>
      <c r="F13" s="128">
        <v>349</v>
      </c>
    </row>
    <row r="14" spans="1:6" x14ac:dyDescent="0.2">
      <c r="A14" s="140" t="s">
        <v>93</v>
      </c>
      <c r="B14" s="128">
        <v>157</v>
      </c>
      <c r="C14" s="128">
        <v>438</v>
      </c>
      <c r="D14" s="128">
        <v>147</v>
      </c>
      <c r="E14" s="128">
        <v>143</v>
      </c>
      <c r="F14" s="128">
        <v>150</v>
      </c>
    </row>
    <row r="15" spans="1:6" x14ac:dyDescent="0.2">
      <c r="A15" s="140" t="s">
        <v>94</v>
      </c>
      <c r="B15" s="128">
        <v>806</v>
      </c>
      <c r="C15" s="128">
        <v>1002</v>
      </c>
      <c r="D15" s="128">
        <v>300</v>
      </c>
      <c r="E15" s="128">
        <v>288</v>
      </c>
      <c r="F15" s="128">
        <v>426</v>
      </c>
    </row>
    <row r="16" spans="1:6" x14ac:dyDescent="0.2">
      <c r="A16" s="140" t="s">
        <v>95</v>
      </c>
      <c r="B16" s="128">
        <v>494</v>
      </c>
      <c r="C16" s="128">
        <v>1541</v>
      </c>
      <c r="D16" s="128">
        <v>155</v>
      </c>
      <c r="E16" s="128">
        <v>183</v>
      </c>
      <c r="F16" s="128">
        <v>217</v>
      </c>
    </row>
    <row r="17" spans="1:6" x14ac:dyDescent="0.2">
      <c r="A17" s="140" t="s">
        <v>97</v>
      </c>
      <c r="B17" s="128">
        <v>528</v>
      </c>
      <c r="C17" s="128">
        <v>1082</v>
      </c>
      <c r="D17" s="128">
        <v>233</v>
      </c>
      <c r="E17" s="128">
        <v>231</v>
      </c>
      <c r="F17" s="128">
        <v>395</v>
      </c>
    </row>
    <row r="18" spans="1:6" ht="14.25" customHeight="1" x14ac:dyDescent="0.2">
      <c r="A18" s="140" t="s">
        <v>98</v>
      </c>
      <c r="B18" s="128">
        <v>582</v>
      </c>
      <c r="C18" s="128">
        <v>1014</v>
      </c>
      <c r="D18" s="128">
        <v>169</v>
      </c>
      <c r="E18" s="128">
        <v>166</v>
      </c>
      <c r="F18" s="128">
        <v>374</v>
      </c>
    </row>
    <row r="19" spans="1:6" x14ac:dyDescent="0.2">
      <c r="A19" s="140" t="s">
        <v>204</v>
      </c>
      <c r="B19" s="128">
        <v>711</v>
      </c>
      <c r="C19" s="128">
        <v>925</v>
      </c>
      <c r="D19" s="128">
        <v>239</v>
      </c>
      <c r="E19" s="128">
        <v>281</v>
      </c>
      <c r="F19" s="128">
        <v>339</v>
      </c>
    </row>
    <row r="20" spans="1:6" x14ac:dyDescent="0.2">
      <c r="A20" s="140" t="s">
        <v>100</v>
      </c>
      <c r="B20" s="128">
        <v>135</v>
      </c>
      <c r="C20" s="133" t="s">
        <v>202</v>
      </c>
      <c r="D20" s="128">
        <v>135</v>
      </c>
      <c r="E20" s="128">
        <v>155</v>
      </c>
      <c r="F20" s="128">
        <v>138</v>
      </c>
    </row>
    <row r="21" spans="1:6" x14ac:dyDescent="0.2">
      <c r="A21" s="140" t="s">
        <v>101</v>
      </c>
      <c r="B21" s="128">
        <v>294</v>
      </c>
      <c r="C21" s="128">
        <v>1041</v>
      </c>
      <c r="D21" s="128">
        <v>199</v>
      </c>
      <c r="E21" s="128">
        <v>215</v>
      </c>
      <c r="F21" s="128">
        <v>254</v>
      </c>
    </row>
    <row r="22" spans="1:6" x14ac:dyDescent="0.2">
      <c r="A22" s="140" t="s">
        <v>205</v>
      </c>
      <c r="B22" s="128">
        <v>240</v>
      </c>
      <c r="C22" s="133" t="s">
        <v>202</v>
      </c>
      <c r="D22" s="128">
        <v>240</v>
      </c>
      <c r="E22" s="128">
        <v>240</v>
      </c>
      <c r="F22" s="128">
        <v>240</v>
      </c>
    </row>
    <row r="23" spans="1:6" x14ac:dyDescent="0.2">
      <c r="A23" s="140" t="s">
        <v>203</v>
      </c>
      <c r="B23" s="133" t="s">
        <v>202</v>
      </c>
      <c r="C23" s="133" t="s">
        <v>202</v>
      </c>
      <c r="D23" s="133" t="s">
        <v>202</v>
      </c>
      <c r="E23" s="128">
        <v>96</v>
      </c>
      <c r="F23" s="128">
        <v>96</v>
      </c>
    </row>
    <row r="24" spans="1:6" x14ac:dyDescent="0.2">
      <c r="A24" s="141" t="s">
        <v>206</v>
      </c>
      <c r="B24" s="135">
        <v>710</v>
      </c>
      <c r="C24" s="135">
        <v>1014</v>
      </c>
      <c r="D24" s="135">
        <v>287</v>
      </c>
      <c r="E24" s="135">
        <v>177</v>
      </c>
      <c r="F24" s="135">
        <v>267</v>
      </c>
    </row>
    <row r="26" spans="1:6" x14ac:dyDescent="0.2">
      <c r="A26" s="238"/>
    </row>
  </sheetData>
  <mergeCells count="6">
    <mergeCell ref="E3:E4"/>
    <mergeCell ref="F3:F4"/>
    <mergeCell ref="A1:E1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:A4"/>
    </sheetView>
  </sheetViews>
  <sheetFormatPr defaultRowHeight="12.75" x14ac:dyDescent="0.2"/>
  <cols>
    <col min="1" max="1" width="19.5703125" style="219" bestFit="1" customWidth="1"/>
    <col min="2" max="2" width="18.42578125" style="219" customWidth="1"/>
    <col min="3" max="3" width="19" style="219" customWidth="1"/>
    <col min="4" max="4" width="28.28515625" style="219" customWidth="1"/>
    <col min="5" max="5" width="18" style="221" customWidth="1"/>
    <col min="6" max="6" width="20.7109375" style="219" customWidth="1"/>
    <col min="7" max="7" width="9.140625" style="219"/>
    <col min="8" max="8" width="9.140625" style="219" customWidth="1"/>
    <col min="9" max="256" width="9.140625" style="219"/>
    <col min="257" max="257" width="23.7109375" style="219" customWidth="1"/>
    <col min="258" max="261" width="28.28515625" style="219" customWidth="1"/>
    <col min="262" max="512" width="9.140625" style="219"/>
    <col min="513" max="513" width="23.7109375" style="219" customWidth="1"/>
    <col min="514" max="517" width="28.28515625" style="219" customWidth="1"/>
    <col min="518" max="768" width="9.140625" style="219"/>
    <col min="769" max="769" width="23.7109375" style="219" customWidth="1"/>
    <col min="770" max="773" width="28.28515625" style="219" customWidth="1"/>
    <col min="774" max="1024" width="9.140625" style="219"/>
    <col min="1025" max="1025" width="23.7109375" style="219" customWidth="1"/>
    <col min="1026" max="1029" width="28.28515625" style="219" customWidth="1"/>
    <col min="1030" max="1280" width="9.140625" style="219"/>
    <col min="1281" max="1281" width="23.7109375" style="219" customWidth="1"/>
    <col min="1282" max="1285" width="28.28515625" style="219" customWidth="1"/>
    <col min="1286" max="1536" width="9.140625" style="219"/>
    <col min="1537" max="1537" width="23.7109375" style="219" customWidth="1"/>
    <col min="1538" max="1541" width="28.28515625" style="219" customWidth="1"/>
    <col min="1542" max="1792" width="9.140625" style="219"/>
    <col min="1793" max="1793" width="23.7109375" style="219" customWidth="1"/>
    <col min="1794" max="1797" width="28.28515625" style="219" customWidth="1"/>
    <col min="1798" max="2048" width="9.140625" style="219"/>
    <col min="2049" max="2049" width="23.7109375" style="219" customWidth="1"/>
    <col min="2050" max="2053" width="28.28515625" style="219" customWidth="1"/>
    <col min="2054" max="2304" width="9.140625" style="219"/>
    <col min="2305" max="2305" width="23.7109375" style="219" customWidth="1"/>
    <col min="2306" max="2309" width="28.28515625" style="219" customWidth="1"/>
    <col min="2310" max="2560" width="9.140625" style="219"/>
    <col min="2561" max="2561" width="23.7109375" style="219" customWidth="1"/>
    <col min="2562" max="2565" width="28.28515625" style="219" customWidth="1"/>
    <col min="2566" max="2816" width="9.140625" style="219"/>
    <col min="2817" max="2817" width="23.7109375" style="219" customWidth="1"/>
    <col min="2818" max="2821" width="28.28515625" style="219" customWidth="1"/>
    <col min="2822" max="3072" width="9.140625" style="219"/>
    <col min="3073" max="3073" width="23.7109375" style="219" customWidth="1"/>
    <col min="3074" max="3077" width="28.28515625" style="219" customWidth="1"/>
    <col min="3078" max="3328" width="9.140625" style="219"/>
    <col min="3329" max="3329" width="23.7109375" style="219" customWidth="1"/>
    <col min="3330" max="3333" width="28.28515625" style="219" customWidth="1"/>
    <col min="3334" max="3584" width="9.140625" style="219"/>
    <col min="3585" max="3585" width="23.7109375" style="219" customWidth="1"/>
    <col min="3586" max="3589" width="28.28515625" style="219" customWidth="1"/>
    <col min="3590" max="3840" width="9.140625" style="219"/>
    <col min="3841" max="3841" width="23.7109375" style="219" customWidth="1"/>
    <col min="3842" max="3845" width="28.28515625" style="219" customWidth="1"/>
    <col min="3846" max="4096" width="9.140625" style="219"/>
    <col min="4097" max="4097" width="23.7109375" style="219" customWidth="1"/>
    <col min="4098" max="4101" width="28.28515625" style="219" customWidth="1"/>
    <col min="4102" max="4352" width="9.140625" style="219"/>
    <col min="4353" max="4353" width="23.7109375" style="219" customWidth="1"/>
    <col min="4354" max="4357" width="28.28515625" style="219" customWidth="1"/>
    <col min="4358" max="4608" width="9.140625" style="219"/>
    <col min="4609" max="4609" width="23.7109375" style="219" customWidth="1"/>
    <col min="4610" max="4613" width="28.28515625" style="219" customWidth="1"/>
    <col min="4614" max="4864" width="9.140625" style="219"/>
    <col min="4865" max="4865" width="23.7109375" style="219" customWidth="1"/>
    <col min="4866" max="4869" width="28.28515625" style="219" customWidth="1"/>
    <col min="4870" max="5120" width="9.140625" style="219"/>
    <col min="5121" max="5121" width="23.7109375" style="219" customWidth="1"/>
    <col min="5122" max="5125" width="28.28515625" style="219" customWidth="1"/>
    <col min="5126" max="5376" width="9.140625" style="219"/>
    <col min="5377" max="5377" width="23.7109375" style="219" customWidth="1"/>
    <col min="5378" max="5381" width="28.28515625" style="219" customWidth="1"/>
    <col min="5382" max="5632" width="9.140625" style="219"/>
    <col min="5633" max="5633" width="23.7109375" style="219" customWidth="1"/>
    <col min="5634" max="5637" width="28.28515625" style="219" customWidth="1"/>
    <col min="5638" max="5888" width="9.140625" style="219"/>
    <col min="5889" max="5889" width="23.7109375" style="219" customWidth="1"/>
    <col min="5890" max="5893" width="28.28515625" style="219" customWidth="1"/>
    <col min="5894" max="6144" width="9.140625" style="219"/>
    <col min="6145" max="6145" width="23.7109375" style="219" customWidth="1"/>
    <col min="6146" max="6149" width="28.28515625" style="219" customWidth="1"/>
    <col min="6150" max="6400" width="9.140625" style="219"/>
    <col min="6401" max="6401" width="23.7109375" style="219" customWidth="1"/>
    <col min="6402" max="6405" width="28.28515625" style="219" customWidth="1"/>
    <col min="6406" max="6656" width="9.140625" style="219"/>
    <col min="6657" max="6657" width="23.7109375" style="219" customWidth="1"/>
    <col min="6658" max="6661" width="28.28515625" style="219" customWidth="1"/>
    <col min="6662" max="6912" width="9.140625" style="219"/>
    <col min="6913" max="6913" width="23.7109375" style="219" customWidth="1"/>
    <col min="6914" max="6917" width="28.28515625" style="219" customWidth="1"/>
    <col min="6918" max="7168" width="9.140625" style="219"/>
    <col min="7169" max="7169" width="23.7109375" style="219" customWidth="1"/>
    <col min="7170" max="7173" width="28.28515625" style="219" customWidth="1"/>
    <col min="7174" max="7424" width="9.140625" style="219"/>
    <col min="7425" max="7425" width="23.7109375" style="219" customWidth="1"/>
    <col min="7426" max="7429" width="28.28515625" style="219" customWidth="1"/>
    <col min="7430" max="7680" width="9.140625" style="219"/>
    <col min="7681" max="7681" width="23.7109375" style="219" customWidth="1"/>
    <col min="7682" max="7685" width="28.28515625" style="219" customWidth="1"/>
    <col min="7686" max="7936" width="9.140625" style="219"/>
    <col min="7937" max="7937" width="23.7109375" style="219" customWidth="1"/>
    <col min="7938" max="7941" width="28.28515625" style="219" customWidth="1"/>
    <col min="7942" max="8192" width="9.140625" style="219"/>
    <col min="8193" max="8193" width="23.7109375" style="219" customWidth="1"/>
    <col min="8194" max="8197" width="28.28515625" style="219" customWidth="1"/>
    <col min="8198" max="8448" width="9.140625" style="219"/>
    <col min="8449" max="8449" width="23.7109375" style="219" customWidth="1"/>
    <col min="8450" max="8453" width="28.28515625" style="219" customWidth="1"/>
    <col min="8454" max="8704" width="9.140625" style="219"/>
    <col min="8705" max="8705" width="23.7109375" style="219" customWidth="1"/>
    <col min="8706" max="8709" width="28.28515625" style="219" customWidth="1"/>
    <col min="8710" max="8960" width="9.140625" style="219"/>
    <col min="8961" max="8961" width="23.7109375" style="219" customWidth="1"/>
    <col min="8962" max="8965" width="28.28515625" style="219" customWidth="1"/>
    <col min="8966" max="9216" width="9.140625" style="219"/>
    <col min="9217" max="9217" width="23.7109375" style="219" customWidth="1"/>
    <col min="9218" max="9221" width="28.28515625" style="219" customWidth="1"/>
    <col min="9222" max="9472" width="9.140625" style="219"/>
    <col min="9473" max="9473" width="23.7109375" style="219" customWidth="1"/>
    <col min="9474" max="9477" width="28.28515625" style="219" customWidth="1"/>
    <col min="9478" max="9728" width="9.140625" style="219"/>
    <col min="9729" max="9729" width="23.7109375" style="219" customWidth="1"/>
    <col min="9730" max="9733" width="28.28515625" style="219" customWidth="1"/>
    <col min="9734" max="9984" width="9.140625" style="219"/>
    <col min="9985" max="9985" width="23.7109375" style="219" customWidth="1"/>
    <col min="9986" max="9989" width="28.28515625" style="219" customWidth="1"/>
    <col min="9990" max="10240" width="9.140625" style="219"/>
    <col min="10241" max="10241" width="23.7109375" style="219" customWidth="1"/>
    <col min="10242" max="10245" width="28.28515625" style="219" customWidth="1"/>
    <col min="10246" max="10496" width="9.140625" style="219"/>
    <col min="10497" max="10497" width="23.7109375" style="219" customWidth="1"/>
    <col min="10498" max="10501" width="28.28515625" style="219" customWidth="1"/>
    <col min="10502" max="10752" width="9.140625" style="219"/>
    <col min="10753" max="10753" width="23.7109375" style="219" customWidth="1"/>
    <col min="10754" max="10757" width="28.28515625" style="219" customWidth="1"/>
    <col min="10758" max="11008" width="9.140625" style="219"/>
    <col min="11009" max="11009" width="23.7109375" style="219" customWidth="1"/>
    <col min="11010" max="11013" width="28.28515625" style="219" customWidth="1"/>
    <col min="11014" max="11264" width="9.140625" style="219"/>
    <col min="11265" max="11265" width="23.7109375" style="219" customWidth="1"/>
    <col min="11266" max="11269" width="28.28515625" style="219" customWidth="1"/>
    <col min="11270" max="11520" width="9.140625" style="219"/>
    <col min="11521" max="11521" width="23.7109375" style="219" customWidth="1"/>
    <col min="11522" max="11525" width="28.28515625" style="219" customWidth="1"/>
    <col min="11526" max="11776" width="9.140625" style="219"/>
    <col min="11777" max="11777" width="23.7109375" style="219" customWidth="1"/>
    <col min="11778" max="11781" width="28.28515625" style="219" customWidth="1"/>
    <col min="11782" max="12032" width="9.140625" style="219"/>
    <col min="12033" max="12033" width="23.7109375" style="219" customWidth="1"/>
    <col min="12034" max="12037" width="28.28515625" style="219" customWidth="1"/>
    <col min="12038" max="12288" width="9.140625" style="219"/>
    <col min="12289" max="12289" width="23.7109375" style="219" customWidth="1"/>
    <col min="12290" max="12293" width="28.28515625" style="219" customWidth="1"/>
    <col min="12294" max="12544" width="9.140625" style="219"/>
    <col min="12545" max="12545" width="23.7109375" style="219" customWidth="1"/>
    <col min="12546" max="12549" width="28.28515625" style="219" customWidth="1"/>
    <col min="12550" max="12800" width="9.140625" style="219"/>
    <col min="12801" max="12801" width="23.7109375" style="219" customWidth="1"/>
    <col min="12802" max="12805" width="28.28515625" style="219" customWidth="1"/>
    <col min="12806" max="13056" width="9.140625" style="219"/>
    <col min="13057" max="13057" width="23.7109375" style="219" customWidth="1"/>
    <col min="13058" max="13061" width="28.28515625" style="219" customWidth="1"/>
    <col min="13062" max="13312" width="9.140625" style="219"/>
    <col min="13313" max="13313" width="23.7109375" style="219" customWidth="1"/>
    <col min="13314" max="13317" width="28.28515625" style="219" customWidth="1"/>
    <col min="13318" max="13568" width="9.140625" style="219"/>
    <col min="13569" max="13569" width="23.7109375" style="219" customWidth="1"/>
    <col min="13570" max="13573" width="28.28515625" style="219" customWidth="1"/>
    <col min="13574" max="13824" width="9.140625" style="219"/>
    <col min="13825" max="13825" width="23.7109375" style="219" customWidth="1"/>
    <col min="13826" max="13829" width="28.28515625" style="219" customWidth="1"/>
    <col min="13830" max="14080" width="9.140625" style="219"/>
    <col min="14081" max="14081" width="23.7109375" style="219" customWidth="1"/>
    <col min="14082" max="14085" width="28.28515625" style="219" customWidth="1"/>
    <col min="14086" max="14336" width="9.140625" style="219"/>
    <col min="14337" max="14337" width="23.7109375" style="219" customWidth="1"/>
    <col min="14338" max="14341" width="28.28515625" style="219" customWidth="1"/>
    <col min="14342" max="14592" width="9.140625" style="219"/>
    <col min="14593" max="14593" width="23.7109375" style="219" customWidth="1"/>
    <col min="14594" max="14597" width="28.28515625" style="219" customWidth="1"/>
    <col min="14598" max="14848" width="9.140625" style="219"/>
    <col min="14849" max="14849" width="23.7109375" style="219" customWidth="1"/>
    <col min="14850" max="14853" width="28.28515625" style="219" customWidth="1"/>
    <col min="14854" max="15104" width="9.140625" style="219"/>
    <col min="15105" max="15105" width="23.7109375" style="219" customWidth="1"/>
    <col min="15106" max="15109" width="28.28515625" style="219" customWidth="1"/>
    <col min="15110" max="15360" width="9.140625" style="219"/>
    <col min="15361" max="15361" width="23.7109375" style="219" customWidth="1"/>
    <col min="15362" max="15365" width="28.28515625" style="219" customWidth="1"/>
    <col min="15366" max="15616" width="9.140625" style="219"/>
    <col min="15617" max="15617" width="23.7109375" style="219" customWidth="1"/>
    <col min="15618" max="15621" width="28.28515625" style="219" customWidth="1"/>
    <col min="15622" max="15872" width="9.140625" style="219"/>
    <col min="15873" max="15873" width="23.7109375" style="219" customWidth="1"/>
    <col min="15874" max="15877" width="28.28515625" style="219" customWidth="1"/>
    <col min="15878" max="16128" width="9.140625" style="219"/>
    <col min="16129" max="16129" width="23.7109375" style="219" customWidth="1"/>
    <col min="16130" max="16133" width="28.28515625" style="219" customWidth="1"/>
    <col min="16134" max="16384" width="9.140625" style="219"/>
  </cols>
  <sheetData>
    <row r="1" spans="1:7" ht="33" customHeight="1" x14ac:dyDescent="0.2">
      <c r="A1" s="413" t="s">
        <v>172</v>
      </c>
      <c r="B1" s="413"/>
      <c r="C1" s="413"/>
      <c r="D1" s="413"/>
      <c r="E1" s="413"/>
    </row>
    <row r="2" spans="1:7" x14ac:dyDescent="0.2">
      <c r="A2" s="149"/>
      <c r="B2" s="220"/>
      <c r="C2" s="220"/>
      <c r="D2" s="220"/>
      <c r="F2" s="222" t="s">
        <v>122</v>
      </c>
    </row>
    <row r="3" spans="1:7" x14ac:dyDescent="0.2">
      <c r="A3" s="414"/>
      <c r="B3" s="416" t="s">
        <v>197</v>
      </c>
      <c r="C3" s="352" t="s">
        <v>79</v>
      </c>
      <c r="D3" s="418"/>
      <c r="E3" s="345" t="s">
        <v>239</v>
      </c>
      <c r="F3" s="346" t="s">
        <v>80</v>
      </c>
    </row>
    <row r="4" spans="1:7" ht="33.75" x14ac:dyDescent="0.2">
      <c r="A4" s="415"/>
      <c r="B4" s="417"/>
      <c r="C4" s="21" t="s">
        <v>78</v>
      </c>
      <c r="D4" s="21" t="s">
        <v>77</v>
      </c>
      <c r="E4" s="348"/>
      <c r="F4" s="349"/>
      <c r="G4" s="131"/>
    </row>
    <row r="5" spans="1:7" x14ac:dyDescent="0.2">
      <c r="A5" s="140" t="s">
        <v>84</v>
      </c>
      <c r="B5" s="128">
        <v>43</v>
      </c>
      <c r="C5" s="128">
        <v>43</v>
      </c>
      <c r="D5" s="128">
        <v>16</v>
      </c>
      <c r="E5" s="128">
        <v>16</v>
      </c>
      <c r="F5" s="128">
        <v>37</v>
      </c>
      <c r="G5" s="131"/>
    </row>
    <row r="6" spans="1:7" x14ac:dyDescent="0.2">
      <c r="A6" s="140" t="s">
        <v>85</v>
      </c>
      <c r="B6" s="128">
        <v>20</v>
      </c>
      <c r="C6" s="128">
        <v>21</v>
      </c>
      <c r="D6" s="128">
        <v>17</v>
      </c>
      <c r="E6" s="128">
        <v>26</v>
      </c>
      <c r="F6" s="128">
        <v>25</v>
      </c>
      <c r="G6" s="131"/>
    </row>
    <row r="7" spans="1:7" x14ac:dyDescent="0.2">
      <c r="A7" s="140" t="s">
        <v>86</v>
      </c>
      <c r="B7" s="128">
        <v>43</v>
      </c>
      <c r="C7" s="128">
        <v>43</v>
      </c>
      <c r="D7" s="128">
        <v>32</v>
      </c>
      <c r="E7" s="128">
        <v>9</v>
      </c>
      <c r="F7" s="128">
        <v>37</v>
      </c>
      <c r="G7" s="131"/>
    </row>
    <row r="8" spans="1:7" x14ac:dyDescent="0.2">
      <c r="A8" s="140" t="s">
        <v>87</v>
      </c>
      <c r="B8" s="128">
        <v>43</v>
      </c>
      <c r="C8" s="128">
        <v>43</v>
      </c>
      <c r="D8" s="128">
        <v>13</v>
      </c>
      <c r="E8" s="128">
        <v>27</v>
      </c>
      <c r="F8" s="128">
        <v>37</v>
      </c>
      <c r="G8" s="131"/>
    </row>
    <row r="9" spans="1:7" x14ac:dyDescent="0.2">
      <c r="A9" s="140" t="s">
        <v>88</v>
      </c>
      <c r="B9" s="128">
        <v>34</v>
      </c>
      <c r="C9" s="128">
        <v>34</v>
      </c>
      <c r="D9" s="128">
        <v>28</v>
      </c>
      <c r="E9" s="128">
        <v>38</v>
      </c>
      <c r="F9" s="128">
        <v>34</v>
      </c>
      <c r="G9" s="131"/>
    </row>
    <row r="10" spans="1:7" x14ac:dyDescent="0.2">
      <c r="A10" s="140" t="s">
        <v>89</v>
      </c>
      <c r="B10" s="128">
        <v>58</v>
      </c>
      <c r="C10" s="128">
        <v>59</v>
      </c>
      <c r="D10" s="128">
        <v>28</v>
      </c>
      <c r="E10" s="128">
        <v>12</v>
      </c>
      <c r="F10" s="128">
        <v>50</v>
      </c>
      <c r="G10" s="131"/>
    </row>
    <row r="11" spans="1:7" x14ac:dyDescent="0.2">
      <c r="A11" s="140" t="s">
        <v>90</v>
      </c>
      <c r="B11" s="128">
        <v>47</v>
      </c>
      <c r="C11" s="128">
        <v>48</v>
      </c>
      <c r="D11" s="128">
        <v>8</v>
      </c>
      <c r="E11" s="128">
        <v>11</v>
      </c>
      <c r="F11" s="128">
        <v>36</v>
      </c>
      <c r="G11" s="131"/>
    </row>
    <row r="12" spans="1:7" x14ac:dyDescent="0.2">
      <c r="A12" s="140" t="s">
        <v>91</v>
      </c>
      <c r="B12" s="128">
        <v>30</v>
      </c>
      <c r="C12" s="128">
        <v>32</v>
      </c>
      <c r="D12" s="128">
        <v>10</v>
      </c>
      <c r="E12" s="128">
        <v>12</v>
      </c>
      <c r="F12" s="128">
        <v>20</v>
      </c>
      <c r="G12" s="131"/>
    </row>
    <row r="13" spans="1:7" x14ac:dyDescent="0.2">
      <c r="A13" s="140" t="s">
        <v>92</v>
      </c>
      <c r="B13" s="128">
        <v>41</v>
      </c>
      <c r="C13" s="128">
        <v>41</v>
      </c>
      <c r="D13" s="128">
        <v>26</v>
      </c>
      <c r="E13" s="128">
        <v>26</v>
      </c>
      <c r="F13" s="128">
        <v>38</v>
      </c>
      <c r="G13" s="131"/>
    </row>
    <row r="14" spans="1:7" x14ac:dyDescent="0.2">
      <c r="A14" s="140" t="s">
        <v>93</v>
      </c>
      <c r="B14" s="128">
        <v>47</v>
      </c>
      <c r="C14" s="128">
        <v>47</v>
      </c>
      <c r="D14" s="128">
        <v>12</v>
      </c>
      <c r="E14" s="128">
        <v>14</v>
      </c>
      <c r="F14" s="128">
        <v>45</v>
      </c>
      <c r="G14" s="131"/>
    </row>
    <row r="15" spans="1:7" x14ac:dyDescent="0.2">
      <c r="A15" s="140" t="s">
        <v>94</v>
      </c>
      <c r="B15" s="128">
        <v>51</v>
      </c>
      <c r="C15" s="128">
        <v>51</v>
      </c>
      <c r="D15" s="128">
        <v>9</v>
      </c>
      <c r="E15" s="128">
        <v>12</v>
      </c>
      <c r="F15" s="128">
        <v>48</v>
      </c>
      <c r="G15" s="131"/>
    </row>
    <row r="16" spans="1:7" x14ac:dyDescent="0.2">
      <c r="A16" s="140" t="s">
        <v>95</v>
      </c>
      <c r="B16" s="128">
        <v>34</v>
      </c>
      <c r="C16" s="133" t="s">
        <v>202</v>
      </c>
      <c r="D16" s="128">
        <v>34</v>
      </c>
      <c r="E16" s="128">
        <v>19</v>
      </c>
      <c r="F16" s="128">
        <v>19</v>
      </c>
      <c r="G16" s="131"/>
    </row>
    <row r="17" spans="1:7" x14ac:dyDescent="0.2">
      <c r="A17" s="140" t="s">
        <v>96</v>
      </c>
      <c r="B17" s="128">
        <v>10</v>
      </c>
      <c r="C17" s="133" t="s">
        <v>202</v>
      </c>
      <c r="D17" s="128">
        <v>10</v>
      </c>
      <c r="E17" s="128">
        <v>10</v>
      </c>
      <c r="F17" s="128">
        <v>10</v>
      </c>
      <c r="G17" s="131"/>
    </row>
    <row r="18" spans="1:7" x14ac:dyDescent="0.2">
      <c r="A18" s="140" t="s">
        <v>97</v>
      </c>
      <c r="B18" s="128">
        <v>57</v>
      </c>
      <c r="C18" s="128">
        <v>57</v>
      </c>
      <c r="D18" s="128">
        <v>13</v>
      </c>
      <c r="E18" s="128">
        <v>13</v>
      </c>
      <c r="F18" s="128">
        <v>47</v>
      </c>
      <c r="G18" s="131"/>
    </row>
    <row r="19" spans="1:7" ht="14.25" customHeight="1" x14ac:dyDescent="0.2">
      <c r="A19" s="140" t="s">
        <v>98</v>
      </c>
      <c r="B19" s="128">
        <v>42</v>
      </c>
      <c r="C19" s="128">
        <v>42</v>
      </c>
      <c r="D19" s="128">
        <v>5</v>
      </c>
      <c r="E19" s="128">
        <v>6</v>
      </c>
      <c r="F19" s="128">
        <v>36</v>
      </c>
      <c r="G19" s="131"/>
    </row>
    <row r="20" spans="1:7" x14ac:dyDescent="0.2">
      <c r="A20" s="140" t="s">
        <v>204</v>
      </c>
      <c r="B20" s="128">
        <v>29</v>
      </c>
      <c r="C20" s="128">
        <v>31</v>
      </c>
      <c r="D20" s="128">
        <v>8</v>
      </c>
      <c r="E20" s="128">
        <v>20</v>
      </c>
      <c r="F20" s="128">
        <v>25</v>
      </c>
      <c r="G20" s="131"/>
    </row>
    <row r="21" spans="1:7" x14ac:dyDescent="0.2">
      <c r="A21" s="140" t="s">
        <v>100</v>
      </c>
      <c r="B21" s="128">
        <v>49</v>
      </c>
      <c r="C21" s="128">
        <v>52</v>
      </c>
      <c r="D21" s="128">
        <v>24</v>
      </c>
      <c r="E21" s="128">
        <v>15</v>
      </c>
      <c r="F21" s="128">
        <v>30</v>
      </c>
      <c r="G21" s="131"/>
    </row>
    <row r="22" spans="1:7" x14ac:dyDescent="0.2">
      <c r="A22" s="140" t="s">
        <v>101</v>
      </c>
      <c r="B22" s="128">
        <v>39</v>
      </c>
      <c r="C22" s="128">
        <v>41</v>
      </c>
      <c r="D22" s="128">
        <v>10</v>
      </c>
      <c r="E22" s="128">
        <v>16</v>
      </c>
      <c r="F22" s="128">
        <v>18</v>
      </c>
      <c r="G22" s="131"/>
    </row>
    <row r="23" spans="1:7" x14ac:dyDescent="0.2">
      <c r="A23" s="140" t="s">
        <v>205</v>
      </c>
      <c r="B23" s="133" t="s">
        <v>202</v>
      </c>
      <c r="C23" s="133" t="s">
        <v>202</v>
      </c>
      <c r="D23" s="133" t="s">
        <v>202</v>
      </c>
      <c r="E23" s="128">
        <v>13</v>
      </c>
      <c r="F23" s="128">
        <v>13</v>
      </c>
      <c r="G23" s="131"/>
    </row>
    <row r="24" spans="1:7" x14ac:dyDescent="0.2">
      <c r="A24" s="140" t="s">
        <v>203</v>
      </c>
      <c r="B24" s="128">
        <v>6</v>
      </c>
      <c r="C24" s="128">
        <v>6</v>
      </c>
      <c r="D24" s="133" t="s">
        <v>202</v>
      </c>
      <c r="E24" s="128">
        <v>8</v>
      </c>
      <c r="F24" s="128">
        <v>8</v>
      </c>
      <c r="G24" s="131"/>
    </row>
    <row r="25" spans="1:7" x14ac:dyDescent="0.2">
      <c r="A25" s="141" t="s">
        <v>206</v>
      </c>
      <c r="B25" s="135">
        <v>53</v>
      </c>
      <c r="C25" s="135">
        <v>53</v>
      </c>
      <c r="D25" s="136" t="s">
        <v>202</v>
      </c>
      <c r="E25" s="135">
        <v>17</v>
      </c>
      <c r="F25" s="135">
        <v>51</v>
      </c>
      <c r="G25" s="131"/>
    </row>
    <row r="26" spans="1:7" x14ac:dyDescent="0.2">
      <c r="A26" s="223"/>
      <c r="B26" s="223"/>
      <c r="C26" s="223"/>
      <c r="D26" s="223"/>
      <c r="E26" s="224"/>
    </row>
    <row r="27" spans="1:7" x14ac:dyDescent="0.2">
      <c r="A27" s="238"/>
    </row>
  </sheetData>
  <mergeCells count="6">
    <mergeCell ref="F3:F4"/>
    <mergeCell ref="A1:E1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zoomScaleNormal="100" workbookViewId="0">
      <selection activeCell="A3" sqref="A3:A5"/>
    </sheetView>
  </sheetViews>
  <sheetFormatPr defaultRowHeight="12.75" x14ac:dyDescent="0.2"/>
  <cols>
    <col min="1" max="1" width="19.140625" style="218" customWidth="1"/>
    <col min="2" max="2" width="10.42578125" style="218" customWidth="1"/>
    <col min="3" max="4" width="9.85546875" style="218" customWidth="1"/>
    <col min="5" max="5" width="9.7109375" style="218" customWidth="1"/>
    <col min="6" max="6" width="10.28515625" style="218" customWidth="1"/>
    <col min="7" max="7" width="11" style="218" customWidth="1"/>
    <col min="8" max="252" width="9.140625" style="218"/>
    <col min="253" max="253" width="19.140625" style="218" customWidth="1"/>
    <col min="254" max="254" width="10.42578125" style="218" customWidth="1"/>
    <col min="255" max="256" width="9.85546875" style="218" customWidth="1"/>
    <col min="257" max="257" width="8.7109375" style="218" customWidth="1"/>
    <col min="258" max="258" width="9.42578125" style="218" customWidth="1"/>
    <col min="259" max="259" width="9.7109375" style="218" customWidth="1"/>
    <col min="260" max="260" width="10.28515625" style="218" customWidth="1"/>
    <col min="261" max="261" width="11" style="218" customWidth="1"/>
    <col min="262" max="263" width="8.85546875" style="218" customWidth="1"/>
    <col min="264" max="508" width="9.140625" style="218"/>
    <col min="509" max="509" width="19.140625" style="218" customWidth="1"/>
    <col min="510" max="510" width="10.42578125" style="218" customWidth="1"/>
    <col min="511" max="512" width="9.85546875" style="218" customWidth="1"/>
    <col min="513" max="513" width="8.7109375" style="218" customWidth="1"/>
    <col min="514" max="514" width="9.42578125" style="218" customWidth="1"/>
    <col min="515" max="515" width="9.7109375" style="218" customWidth="1"/>
    <col min="516" max="516" width="10.28515625" style="218" customWidth="1"/>
    <col min="517" max="517" width="11" style="218" customWidth="1"/>
    <col min="518" max="519" width="8.85546875" style="218" customWidth="1"/>
    <col min="520" max="764" width="9.140625" style="218"/>
    <col min="765" max="765" width="19.140625" style="218" customWidth="1"/>
    <col min="766" max="766" width="10.42578125" style="218" customWidth="1"/>
    <col min="767" max="768" width="9.85546875" style="218" customWidth="1"/>
    <col min="769" max="769" width="8.7109375" style="218" customWidth="1"/>
    <col min="770" max="770" width="9.42578125" style="218" customWidth="1"/>
    <col min="771" max="771" width="9.7109375" style="218" customWidth="1"/>
    <col min="772" max="772" width="10.28515625" style="218" customWidth="1"/>
    <col min="773" max="773" width="11" style="218" customWidth="1"/>
    <col min="774" max="775" width="8.85546875" style="218" customWidth="1"/>
    <col min="776" max="1020" width="9.140625" style="218"/>
    <col min="1021" max="1021" width="19.140625" style="218" customWidth="1"/>
    <col min="1022" max="1022" width="10.42578125" style="218" customWidth="1"/>
    <col min="1023" max="1024" width="9.85546875" style="218" customWidth="1"/>
    <col min="1025" max="1025" width="8.7109375" style="218" customWidth="1"/>
    <col min="1026" max="1026" width="9.42578125" style="218" customWidth="1"/>
    <col min="1027" max="1027" width="9.7109375" style="218" customWidth="1"/>
    <col min="1028" max="1028" width="10.28515625" style="218" customWidth="1"/>
    <col min="1029" max="1029" width="11" style="218" customWidth="1"/>
    <col min="1030" max="1031" width="8.85546875" style="218" customWidth="1"/>
    <col min="1032" max="1276" width="9.140625" style="218"/>
    <col min="1277" max="1277" width="19.140625" style="218" customWidth="1"/>
    <col min="1278" max="1278" width="10.42578125" style="218" customWidth="1"/>
    <col min="1279" max="1280" width="9.85546875" style="218" customWidth="1"/>
    <col min="1281" max="1281" width="8.7109375" style="218" customWidth="1"/>
    <col min="1282" max="1282" width="9.42578125" style="218" customWidth="1"/>
    <col min="1283" max="1283" width="9.7109375" style="218" customWidth="1"/>
    <col min="1284" max="1284" width="10.28515625" style="218" customWidth="1"/>
    <col min="1285" max="1285" width="11" style="218" customWidth="1"/>
    <col min="1286" max="1287" width="8.85546875" style="218" customWidth="1"/>
    <col min="1288" max="1532" width="9.140625" style="218"/>
    <col min="1533" max="1533" width="19.140625" style="218" customWidth="1"/>
    <col min="1534" max="1534" width="10.42578125" style="218" customWidth="1"/>
    <col min="1535" max="1536" width="9.85546875" style="218" customWidth="1"/>
    <col min="1537" max="1537" width="8.7109375" style="218" customWidth="1"/>
    <col min="1538" max="1538" width="9.42578125" style="218" customWidth="1"/>
    <col min="1539" max="1539" width="9.7109375" style="218" customWidth="1"/>
    <col min="1540" max="1540" width="10.28515625" style="218" customWidth="1"/>
    <col min="1541" max="1541" width="11" style="218" customWidth="1"/>
    <col min="1542" max="1543" width="8.85546875" style="218" customWidth="1"/>
    <col min="1544" max="1788" width="9.140625" style="218"/>
    <col min="1789" max="1789" width="19.140625" style="218" customWidth="1"/>
    <col min="1790" max="1790" width="10.42578125" style="218" customWidth="1"/>
    <col min="1791" max="1792" width="9.85546875" style="218" customWidth="1"/>
    <col min="1793" max="1793" width="8.7109375" style="218" customWidth="1"/>
    <col min="1794" max="1794" width="9.42578125" style="218" customWidth="1"/>
    <col min="1795" max="1795" width="9.7109375" style="218" customWidth="1"/>
    <col min="1796" max="1796" width="10.28515625" style="218" customWidth="1"/>
    <col min="1797" max="1797" width="11" style="218" customWidth="1"/>
    <col min="1798" max="1799" width="8.85546875" style="218" customWidth="1"/>
    <col min="1800" max="2044" width="9.140625" style="218"/>
    <col min="2045" max="2045" width="19.140625" style="218" customWidth="1"/>
    <col min="2046" max="2046" width="10.42578125" style="218" customWidth="1"/>
    <col min="2047" max="2048" width="9.85546875" style="218" customWidth="1"/>
    <col min="2049" max="2049" width="8.7109375" style="218" customWidth="1"/>
    <col min="2050" max="2050" width="9.42578125" style="218" customWidth="1"/>
    <col min="2051" max="2051" width="9.7109375" style="218" customWidth="1"/>
    <col min="2052" max="2052" width="10.28515625" style="218" customWidth="1"/>
    <col min="2053" max="2053" width="11" style="218" customWidth="1"/>
    <col min="2054" max="2055" width="8.85546875" style="218" customWidth="1"/>
    <col min="2056" max="2300" width="9.140625" style="218"/>
    <col min="2301" max="2301" width="19.140625" style="218" customWidth="1"/>
    <col min="2302" max="2302" width="10.42578125" style="218" customWidth="1"/>
    <col min="2303" max="2304" width="9.85546875" style="218" customWidth="1"/>
    <col min="2305" max="2305" width="8.7109375" style="218" customWidth="1"/>
    <col min="2306" max="2306" width="9.42578125" style="218" customWidth="1"/>
    <col min="2307" max="2307" width="9.7109375" style="218" customWidth="1"/>
    <col min="2308" max="2308" width="10.28515625" style="218" customWidth="1"/>
    <col min="2309" max="2309" width="11" style="218" customWidth="1"/>
    <col min="2310" max="2311" width="8.85546875" style="218" customWidth="1"/>
    <col min="2312" max="2556" width="9.140625" style="218"/>
    <col min="2557" max="2557" width="19.140625" style="218" customWidth="1"/>
    <col min="2558" max="2558" width="10.42578125" style="218" customWidth="1"/>
    <col min="2559" max="2560" width="9.85546875" style="218" customWidth="1"/>
    <col min="2561" max="2561" width="8.7109375" style="218" customWidth="1"/>
    <col min="2562" max="2562" width="9.42578125" style="218" customWidth="1"/>
    <col min="2563" max="2563" width="9.7109375" style="218" customWidth="1"/>
    <col min="2564" max="2564" width="10.28515625" style="218" customWidth="1"/>
    <col min="2565" max="2565" width="11" style="218" customWidth="1"/>
    <col min="2566" max="2567" width="8.85546875" style="218" customWidth="1"/>
    <col min="2568" max="2812" width="9.140625" style="218"/>
    <col min="2813" max="2813" width="19.140625" style="218" customWidth="1"/>
    <col min="2814" max="2814" width="10.42578125" style="218" customWidth="1"/>
    <col min="2815" max="2816" width="9.85546875" style="218" customWidth="1"/>
    <col min="2817" max="2817" width="8.7109375" style="218" customWidth="1"/>
    <col min="2818" max="2818" width="9.42578125" style="218" customWidth="1"/>
    <col min="2819" max="2819" width="9.7109375" style="218" customWidth="1"/>
    <col min="2820" max="2820" width="10.28515625" style="218" customWidth="1"/>
    <col min="2821" max="2821" width="11" style="218" customWidth="1"/>
    <col min="2822" max="2823" width="8.85546875" style="218" customWidth="1"/>
    <col min="2824" max="3068" width="9.140625" style="218"/>
    <col min="3069" max="3069" width="19.140625" style="218" customWidth="1"/>
    <col min="3070" max="3070" width="10.42578125" style="218" customWidth="1"/>
    <col min="3071" max="3072" width="9.85546875" style="218" customWidth="1"/>
    <col min="3073" max="3073" width="8.7109375" style="218" customWidth="1"/>
    <col min="3074" max="3074" width="9.42578125" style="218" customWidth="1"/>
    <col min="3075" max="3075" width="9.7109375" style="218" customWidth="1"/>
    <col min="3076" max="3076" width="10.28515625" style="218" customWidth="1"/>
    <col min="3077" max="3077" width="11" style="218" customWidth="1"/>
    <col min="3078" max="3079" width="8.85546875" style="218" customWidth="1"/>
    <col min="3080" max="3324" width="9.140625" style="218"/>
    <col min="3325" max="3325" width="19.140625" style="218" customWidth="1"/>
    <col min="3326" max="3326" width="10.42578125" style="218" customWidth="1"/>
    <col min="3327" max="3328" width="9.85546875" style="218" customWidth="1"/>
    <col min="3329" max="3329" width="8.7109375" style="218" customWidth="1"/>
    <col min="3330" max="3330" width="9.42578125" style="218" customWidth="1"/>
    <col min="3331" max="3331" width="9.7109375" style="218" customWidth="1"/>
    <col min="3332" max="3332" width="10.28515625" style="218" customWidth="1"/>
    <col min="3333" max="3333" width="11" style="218" customWidth="1"/>
    <col min="3334" max="3335" width="8.85546875" style="218" customWidth="1"/>
    <col min="3336" max="3580" width="9.140625" style="218"/>
    <col min="3581" max="3581" width="19.140625" style="218" customWidth="1"/>
    <col min="3582" max="3582" width="10.42578125" style="218" customWidth="1"/>
    <col min="3583" max="3584" width="9.85546875" style="218" customWidth="1"/>
    <col min="3585" max="3585" width="8.7109375" style="218" customWidth="1"/>
    <col min="3586" max="3586" width="9.42578125" style="218" customWidth="1"/>
    <col min="3587" max="3587" width="9.7109375" style="218" customWidth="1"/>
    <col min="3588" max="3588" width="10.28515625" style="218" customWidth="1"/>
    <col min="3589" max="3589" width="11" style="218" customWidth="1"/>
    <col min="3590" max="3591" width="8.85546875" style="218" customWidth="1"/>
    <col min="3592" max="3836" width="9.140625" style="218"/>
    <col min="3837" max="3837" width="19.140625" style="218" customWidth="1"/>
    <col min="3838" max="3838" width="10.42578125" style="218" customWidth="1"/>
    <col min="3839" max="3840" width="9.85546875" style="218" customWidth="1"/>
    <col min="3841" max="3841" width="8.7109375" style="218" customWidth="1"/>
    <col min="3842" max="3842" width="9.42578125" style="218" customWidth="1"/>
    <col min="3843" max="3843" width="9.7109375" style="218" customWidth="1"/>
    <col min="3844" max="3844" width="10.28515625" style="218" customWidth="1"/>
    <col min="3845" max="3845" width="11" style="218" customWidth="1"/>
    <col min="3846" max="3847" width="8.85546875" style="218" customWidth="1"/>
    <col min="3848" max="4092" width="9.140625" style="218"/>
    <col min="4093" max="4093" width="19.140625" style="218" customWidth="1"/>
    <col min="4094" max="4094" width="10.42578125" style="218" customWidth="1"/>
    <col min="4095" max="4096" width="9.85546875" style="218" customWidth="1"/>
    <col min="4097" max="4097" width="8.7109375" style="218" customWidth="1"/>
    <col min="4098" max="4098" width="9.42578125" style="218" customWidth="1"/>
    <col min="4099" max="4099" width="9.7109375" style="218" customWidth="1"/>
    <col min="4100" max="4100" width="10.28515625" style="218" customWidth="1"/>
    <col min="4101" max="4101" width="11" style="218" customWidth="1"/>
    <col min="4102" max="4103" width="8.85546875" style="218" customWidth="1"/>
    <col min="4104" max="4348" width="9.140625" style="218"/>
    <col min="4349" max="4349" width="19.140625" style="218" customWidth="1"/>
    <col min="4350" max="4350" width="10.42578125" style="218" customWidth="1"/>
    <col min="4351" max="4352" width="9.85546875" style="218" customWidth="1"/>
    <col min="4353" max="4353" width="8.7109375" style="218" customWidth="1"/>
    <col min="4354" max="4354" width="9.42578125" style="218" customWidth="1"/>
    <col min="4355" max="4355" width="9.7109375" style="218" customWidth="1"/>
    <col min="4356" max="4356" width="10.28515625" style="218" customWidth="1"/>
    <col min="4357" max="4357" width="11" style="218" customWidth="1"/>
    <col min="4358" max="4359" width="8.85546875" style="218" customWidth="1"/>
    <col min="4360" max="4604" width="9.140625" style="218"/>
    <col min="4605" max="4605" width="19.140625" style="218" customWidth="1"/>
    <col min="4606" max="4606" width="10.42578125" style="218" customWidth="1"/>
    <col min="4607" max="4608" width="9.85546875" style="218" customWidth="1"/>
    <col min="4609" max="4609" width="8.7109375" style="218" customWidth="1"/>
    <col min="4610" max="4610" width="9.42578125" style="218" customWidth="1"/>
    <col min="4611" max="4611" width="9.7109375" style="218" customWidth="1"/>
    <col min="4612" max="4612" width="10.28515625" style="218" customWidth="1"/>
    <col min="4613" max="4613" width="11" style="218" customWidth="1"/>
    <col min="4614" max="4615" width="8.85546875" style="218" customWidth="1"/>
    <col min="4616" max="4860" width="9.140625" style="218"/>
    <col min="4861" max="4861" width="19.140625" style="218" customWidth="1"/>
    <col min="4862" max="4862" width="10.42578125" style="218" customWidth="1"/>
    <col min="4863" max="4864" width="9.85546875" style="218" customWidth="1"/>
    <col min="4865" max="4865" width="8.7109375" style="218" customWidth="1"/>
    <col min="4866" max="4866" width="9.42578125" style="218" customWidth="1"/>
    <col min="4867" max="4867" width="9.7109375" style="218" customWidth="1"/>
    <col min="4868" max="4868" width="10.28515625" style="218" customWidth="1"/>
    <col min="4869" max="4869" width="11" style="218" customWidth="1"/>
    <col min="4870" max="4871" width="8.85546875" style="218" customWidth="1"/>
    <col min="4872" max="5116" width="9.140625" style="218"/>
    <col min="5117" max="5117" width="19.140625" style="218" customWidth="1"/>
    <col min="5118" max="5118" width="10.42578125" style="218" customWidth="1"/>
    <col min="5119" max="5120" width="9.85546875" style="218" customWidth="1"/>
    <col min="5121" max="5121" width="8.7109375" style="218" customWidth="1"/>
    <col min="5122" max="5122" width="9.42578125" style="218" customWidth="1"/>
    <col min="5123" max="5123" width="9.7109375" style="218" customWidth="1"/>
    <col min="5124" max="5124" width="10.28515625" style="218" customWidth="1"/>
    <col min="5125" max="5125" width="11" style="218" customWidth="1"/>
    <col min="5126" max="5127" width="8.85546875" style="218" customWidth="1"/>
    <col min="5128" max="5372" width="9.140625" style="218"/>
    <col min="5373" max="5373" width="19.140625" style="218" customWidth="1"/>
    <col min="5374" max="5374" width="10.42578125" style="218" customWidth="1"/>
    <col min="5375" max="5376" width="9.85546875" style="218" customWidth="1"/>
    <col min="5377" max="5377" width="8.7109375" style="218" customWidth="1"/>
    <col min="5378" max="5378" width="9.42578125" style="218" customWidth="1"/>
    <col min="5379" max="5379" width="9.7109375" style="218" customWidth="1"/>
    <col min="5380" max="5380" width="10.28515625" style="218" customWidth="1"/>
    <col min="5381" max="5381" width="11" style="218" customWidth="1"/>
    <col min="5382" max="5383" width="8.85546875" style="218" customWidth="1"/>
    <col min="5384" max="5628" width="9.140625" style="218"/>
    <col min="5629" max="5629" width="19.140625" style="218" customWidth="1"/>
    <col min="5630" max="5630" width="10.42578125" style="218" customWidth="1"/>
    <col min="5631" max="5632" width="9.85546875" style="218" customWidth="1"/>
    <col min="5633" max="5633" width="8.7109375" style="218" customWidth="1"/>
    <col min="5634" max="5634" width="9.42578125" style="218" customWidth="1"/>
    <col min="5635" max="5635" width="9.7109375" style="218" customWidth="1"/>
    <col min="5636" max="5636" width="10.28515625" style="218" customWidth="1"/>
    <col min="5637" max="5637" width="11" style="218" customWidth="1"/>
    <col min="5638" max="5639" width="8.85546875" style="218" customWidth="1"/>
    <col min="5640" max="5884" width="9.140625" style="218"/>
    <col min="5885" max="5885" width="19.140625" style="218" customWidth="1"/>
    <col min="5886" max="5886" width="10.42578125" style="218" customWidth="1"/>
    <col min="5887" max="5888" width="9.85546875" style="218" customWidth="1"/>
    <col min="5889" max="5889" width="8.7109375" style="218" customWidth="1"/>
    <col min="5890" max="5890" width="9.42578125" style="218" customWidth="1"/>
    <col min="5891" max="5891" width="9.7109375" style="218" customWidth="1"/>
    <col min="5892" max="5892" width="10.28515625" style="218" customWidth="1"/>
    <col min="5893" max="5893" width="11" style="218" customWidth="1"/>
    <col min="5894" max="5895" width="8.85546875" style="218" customWidth="1"/>
    <col min="5896" max="6140" width="9.140625" style="218"/>
    <col min="6141" max="6141" width="19.140625" style="218" customWidth="1"/>
    <col min="6142" max="6142" width="10.42578125" style="218" customWidth="1"/>
    <col min="6143" max="6144" width="9.85546875" style="218" customWidth="1"/>
    <col min="6145" max="6145" width="8.7109375" style="218" customWidth="1"/>
    <col min="6146" max="6146" width="9.42578125" style="218" customWidth="1"/>
    <col min="6147" max="6147" width="9.7109375" style="218" customWidth="1"/>
    <col min="6148" max="6148" width="10.28515625" style="218" customWidth="1"/>
    <col min="6149" max="6149" width="11" style="218" customWidth="1"/>
    <col min="6150" max="6151" width="8.85546875" style="218" customWidth="1"/>
    <col min="6152" max="6396" width="9.140625" style="218"/>
    <col min="6397" max="6397" width="19.140625" style="218" customWidth="1"/>
    <col min="6398" max="6398" width="10.42578125" style="218" customWidth="1"/>
    <col min="6399" max="6400" width="9.85546875" style="218" customWidth="1"/>
    <col min="6401" max="6401" width="8.7109375" style="218" customWidth="1"/>
    <col min="6402" max="6402" width="9.42578125" style="218" customWidth="1"/>
    <col min="6403" max="6403" width="9.7109375" style="218" customWidth="1"/>
    <col min="6404" max="6404" width="10.28515625" style="218" customWidth="1"/>
    <col min="6405" max="6405" width="11" style="218" customWidth="1"/>
    <col min="6406" max="6407" width="8.85546875" style="218" customWidth="1"/>
    <col min="6408" max="6652" width="9.140625" style="218"/>
    <col min="6653" max="6653" width="19.140625" style="218" customWidth="1"/>
    <col min="6654" max="6654" width="10.42578125" style="218" customWidth="1"/>
    <col min="6655" max="6656" width="9.85546875" style="218" customWidth="1"/>
    <col min="6657" max="6657" width="8.7109375" style="218" customWidth="1"/>
    <col min="6658" max="6658" width="9.42578125" style="218" customWidth="1"/>
    <col min="6659" max="6659" width="9.7109375" style="218" customWidth="1"/>
    <col min="6660" max="6660" width="10.28515625" style="218" customWidth="1"/>
    <col min="6661" max="6661" width="11" style="218" customWidth="1"/>
    <col min="6662" max="6663" width="8.85546875" style="218" customWidth="1"/>
    <col min="6664" max="6908" width="9.140625" style="218"/>
    <col min="6909" max="6909" width="19.140625" style="218" customWidth="1"/>
    <col min="6910" max="6910" width="10.42578125" style="218" customWidth="1"/>
    <col min="6911" max="6912" width="9.85546875" style="218" customWidth="1"/>
    <col min="6913" max="6913" width="8.7109375" style="218" customWidth="1"/>
    <col min="6914" max="6914" width="9.42578125" style="218" customWidth="1"/>
    <col min="6915" max="6915" width="9.7109375" style="218" customWidth="1"/>
    <col min="6916" max="6916" width="10.28515625" style="218" customWidth="1"/>
    <col min="6917" max="6917" width="11" style="218" customWidth="1"/>
    <col min="6918" max="6919" width="8.85546875" style="218" customWidth="1"/>
    <col min="6920" max="7164" width="9.140625" style="218"/>
    <col min="7165" max="7165" width="19.140625" style="218" customWidth="1"/>
    <col min="7166" max="7166" width="10.42578125" style="218" customWidth="1"/>
    <col min="7167" max="7168" width="9.85546875" style="218" customWidth="1"/>
    <col min="7169" max="7169" width="8.7109375" style="218" customWidth="1"/>
    <col min="7170" max="7170" width="9.42578125" style="218" customWidth="1"/>
    <col min="7171" max="7171" width="9.7109375" style="218" customWidth="1"/>
    <col min="7172" max="7172" width="10.28515625" style="218" customWidth="1"/>
    <col min="7173" max="7173" width="11" style="218" customWidth="1"/>
    <col min="7174" max="7175" width="8.85546875" style="218" customWidth="1"/>
    <col min="7176" max="7420" width="9.140625" style="218"/>
    <col min="7421" max="7421" width="19.140625" style="218" customWidth="1"/>
    <col min="7422" max="7422" width="10.42578125" style="218" customWidth="1"/>
    <col min="7423" max="7424" width="9.85546875" style="218" customWidth="1"/>
    <col min="7425" max="7425" width="8.7109375" style="218" customWidth="1"/>
    <col min="7426" max="7426" width="9.42578125" style="218" customWidth="1"/>
    <col min="7427" max="7427" width="9.7109375" style="218" customWidth="1"/>
    <col min="7428" max="7428" width="10.28515625" style="218" customWidth="1"/>
    <col min="7429" max="7429" width="11" style="218" customWidth="1"/>
    <col min="7430" max="7431" width="8.85546875" style="218" customWidth="1"/>
    <col min="7432" max="7676" width="9.140625" style="218"/>
    <col min="7677" max="7677" width="19.140625" style="218" customWidth="1"/>
    <col min="7678" max="7678" width="10.42578125" style="218" customWidth="1"/>
    <col min="7679" max="7680" width="9.85546875" style="218" customWidth="1"/>
    <col min="7681" max="7681" width="8.7109375" style="218" customWidth="1"/>
    <col min="7682" max="7682" width="9.42578125" style="218" customWidth="1"/>
    <col min="7683" max="7683" width="9.7109375" style="218" customWidth="1"/>
    <col min="7684" max="7684" width="10.28515625" style="218" customWidth="1"/>
    <col min="7685" max="7685" width="11" style="218" customWidth="1"/>
    <col min="7686" max="7687" width="8.85546875" style="218" customWidth="1"/>
    <col min="7688" max="7932" width="9.140625" style="218"/>
    <col min="7933" max="7933" width="19.140625" style="218" customWidth="1"/>
    <col min="7934" max="7934" width="10.42578125" style="218" customWidth="1"/>
    <col min="7935" max="7936" width="9.85546875" style="218" customWidth="1"/>
    <col min="7937" max="7937" width="8.7109375" style="218" customWidth="1"/>
    <col min="7938" max="7938" width="9.42578125" style="218" customWidth="1"/>
    <col min="7939" max="7939" width="9.7109375" style="218" customWidth="1"/>
    <col min="7940" max="7940" width="10.28515625" style="218" customWidth="1"/>
    <col min="7941" max="7941" width="11" style="218" customWidth="1"/>
    <col min="7942" max="7943" width="8.85546875" style="218" customWidth="1"/>
    <col min="7944" max="8188" width="9.140625" style="218"/>
    <col min="8189" max="8189" width="19.140625" style="218" customWidth="1"/>
    <col min="8190" max="8190" width="10.42578125" style="218" customWidth="1"/>
    <col min="8191" max="8192" width="9.85546875" style="218" customWidth="1"/>
    <col min="8193" max="8193" width="8.7109375" style="218" customWidth="1"/>
    <col min="8194" max="8194" width="9.42578125" style="218" customWidth="1"/>
    <col min="8195" max="8195" width="9.7109375" style="218" customWidth="1"/>
    <col min="8196" max="8196" width="10.28515625" style="218" customWidth="1"/>
    <col min="8197" max="8197" width="11" style="218" customWidth="1"/>
    <col min="8198" max="8199" width="8.85546875" style="218" customWidth="1"/>
    <col min="8200" max="8444" width="9.140625" style="218"/>
    <col min="8445" max="8445" width="19.140625" style="218" customWidth="1"/>
    <col min="8446" max="8446" width="10.42578125" style="218" customWidth="1"/>
    <col min="8447" max="8448" width="9.85546875" style="218" customWidth="1"/>
    <col min="8449" max="8449" width="8.7109375" style="218" customWidth="1"/>
    <col min="8450" max="8450" width="9.42578125" style="218" customWidth="1"/>
    <col min="8451" max="8451" width="9.7109375" style="218" customWidth="1"/>
    <col min="8452" max="8452" width="10.28515625" style="218" customWidth="1"/>
    <col min="8453" max="8453" width="11" style="218" customWidth="1"/>
    <col min="8454" max="8455" width="8.85546875" style="218" customWidth="1"/>
    <col min="8456" max="8700" width="9.140625" style="218"/>
    <col min="8701" max="8701" width="19.140625" style="218" customWidth="1"/>
    <col min="8702" max="8702" width="10.42578125" style="218" customWidth="1"/>
    <col min="8703" max="8704" width="9.85546875" style="218" customWidth="1"/>
    <col min="8705" max="8705" width="8.7109375" style="218" customWidth="1"/>
    <col min="8706" max="8706" width="9.42578125" style="218" customWidth="1"/>
    <col min="8707" max="8707" width="9.7109375" style="218" customWidth="1"/>
    <col min="8708" max="8708" width="10.28515625" style="218" customWidth="1"/>
    <col min="8709" max="8709" width="11" style="218" customWidth="1"/>
    <col min="8710" max="8711" width="8.85546875" style="218" customWidth="1"/>
    <col min="8712" max="8956" width="9.140625" style="218"/>
    <col min="8957" max="8957" width="19.140625" style="218" customWidth="1"/>
    <col min="8958" max="8958" width="10.42578125" style="218" customWidth="1"/>
    <col min="8959" max="8960" width="9.85546875" style="218" customWidth="1"/>
    <col min="8961" max="8961" width="8.7109375" style="218" customWidth="1"/>
    <col min="8962" max="8962" width="9.42578125" style="218" customWidth="1"/>
    <col min="8963" max="8963" width="9.7109375" style="218" customWidth="1"/>
    <col min="8964" max="8964" width="10.28515625" style="218" customWidth="1"/>
    <col min="8965" max="8965" width="11" style="218" customWidth="1"/>
    <col min="8966" max="8967" width="8.85546875" style="218" customWidth="1"/>
    <col min="8968" max="9212" width="9.140625" style="218"/>
    <col min="9213" max="9213" width="19.140625" style="218" customWidth="1"/>
    <col min="9214" max="9214" width="10.42578125" style="218" customWidth="1"/>
    <col min="9215" max="9216" width="9.85546875" style="218" customWidth="1"/>
    <col min="9217" max="9217" width="8.7109375" style="218" customWidth="1"/>
    <col min="9218" max="9218" width="9.42578125" style="218" customWidth="1"/>
    <col min="9219" max="9219" width="9.7109375" style="218" customWidth="1"/>
    <col min="9220" max="9220" width="10.28515625" style="218" customWidth="1"/>
    <col min="9221" max="9221" width="11" style="218" customWidth="1"/>
    <col min="9222" max="9223" width="8.85546875" style="218" customWidth="1"/>
    <col min="9224" max="9468" width="9.140625" style="218"/>
    <col min="9469" max="9469" width="19.140625" style="218" customWidth="1"/>
    <col min="9470" max="9470" width="10.42578125" style="218" customWidth="1"/>
    <col min="9471" max="9472" width="9.85546875" style="218" customWidth="1"/>
    <col min="9473" max="9473" width="8.7109375" style="218" customWidth="1"/>
    <col min="9474" max="9474" width="9.42578125" style="218" customWidth="1"/>
    <col min="9475" max="9475" width="9.7109375" style="218" customWidth="1"/>
    <col min="9476" max="9476" width="10.28515625" style="218" customWidth="1"/>
    <col min="9477" max="9477" width="11" style="218" customWidth="1"/>
    <col min="9478" max="9479" width="8.85546875" style="218" customWidth="1"/>
    <col min="9480" max="9724" width="9.140625" style="218"/>
    <col min="9725" max="9725" width="19.140625" style="218" customWidth="1"/>
    <col min="9726" max="9726" width="10.42578125" style="218" customWidth="1"/>
    <col min="9727" max="9728" width="9.85546875" style="218" customWidth="1"/>
    <col min="9729" max="9729" width="8.7109375" style="218" customWidth="1"/>
    <col min="9730" max="9730" width="9.42578125" style="218" customWidth="1"/>
    <col min="9731" max="9731" width="9.7109375" style="218" customWidth="1"/>
    <col min="9732" max="9732" width="10.28515625" style="218" customWidth="1"/>
    <col min="9733" max="9733" width="11" style="218" customWidth="1"/>
    <col min="9734" max="9735" width="8.85546875" style="218" customWidth="1"/>
    <col min="9736" max="9980" width="9.140625" style="218"/>
    <col min="9981" max="9981" width="19.140625" style="218" customWidth="1"/>
    <col min="9982" max="9982" width="10.42578125" style="218" customWidth="1"/>
    <col min="9983" max="9984" width="9.85546875" style="218" customWidth="1"/>
    <col min="9985" max="9985" width="8.7109375" style="218" customWidth="1"/>
    <col min="9986" max="9986" width="9.42578125" style="218" customWidth="1"/>
    <col min="9987" max="9987" width="9.7109375" style="218" customWidth="1"/>
    <col min="9988" max="9988" width="10.28515625" style="218" customWidth="1"/>
    <col min="9989" max="9989" width="11" style="218" customWidth="1"/>
    <col min="9990" max="9991" width="8.85546875" style="218" customWidth="1"/>
    <col min="9992" max="10236" width="9.140625" style="218"/>
    <col min="10237" max="10237" width="19.140625" style="218" customWidth="1"/>
    <col min="10238" max="10238" width="10.42578125" style="218" customWidth="1"/>
    <col min="10239" max="10240" width="9.85546875" style="218" customWidth="1"/>
    <col min="10241" max="10241" width="8.7109375" style="218" customWidth="1"/>
    <col min="10242" max="10242" width="9.42578125" style="218" customWidth="1"/>
    <col min="10243" max="10243" width="9.7109375" style="218" customWidth="1"/>
    <col min="10244" max="10244" width="10.28515625" style="218" customWidth="1"/>
    <col min="10245" max="10245" width="11" style="218" customWidth="1"/>
    <col min="10246" max="10247" width="8.85546875" style="218" customWidth="1"/>
    <col min="10248" max="10492" width="9.140625" style="218"/>
    <col min="10493" max="10493" width="19.140625" style="218" customWidth="1"/>
    <col min="10494" max="10494" width="10.42578125" style="218" customWidth="1"/>
    <col min="10495" max="10496" width="9.85546875" style="218" customWidth="1"/>
    <col min="10497" max="10497" width="8.7109375" style="218" customWidth="1"/>
    <col min="10498" max="10498" width="9.42578125" style="218" customWidth="1"/>
    <col min="10499" max="10499" width="9.7109375" style="218" customWidth="1"/>
    <col min="10500" max="10500" width="10.28515625" style="218" customWidth="1"/>
    <col min="10501" max="10501" width="11" style="218" customWidth="1"/>
    <col min="10502" max="10503" width="8.85546875" style="218" customWidth="1"/>
    <col min="10504" max="10748" width="9.140625" style="218"/>
    <col min="10749" max="10749" width="19.140625" style="218" customWidth="1"/>
    <col min="10750" max="10750" width="10.42578125" style="218" customWidth="1"/>
    <col min="10751" max="10752" width="9.85546875" style="218" customWidth="1"/>
    <col min="10753" max="10753" width="8.7109375" style="218" customWidth="1"/>
    <col min="10754" max="10754" width="9.42578125" style="218" customWidth="1"/>
    <col min="10755" max="10755" width="9.7109375" style="218" customWidth="1"/>
    <col min="10756" max="10756" width="10.28515625" style="218" customWidth="1"/>
    <col min="10757" max="10757" width="11" style="218" customWidth="1"/>
    <col min="10758" max="10759" width="8.85546875" style="218" customWidth="1"/>
    <col min="10760" max="11004" width="9.140625" style="218"/>
    <col min="11005" max="11005" width="19.140625" style="218" customWidth="1"/>
    <col min="11006" max="11006" width="10.42578125" style="218" customWidth="1"/>
    <col min="11007" max="11008" width="9.85546875" style="218" customWidth="1"/>
    <col min="11009" max="11009" width="8.7109375" style="218" customWidth="1"/>
    <col min="11010" max="11010" width="9.42578125" style="218" customWidth="1"/>
    <col min="11011" max="11011" width="9.7109375" style="218" customWidth="1"/>
    <col min="11012" max="11012" width="10.28515625" style="218" customWidth="1"/>
    <col min="11013" max="11013" width="11" style="218" customWidth="1"/>
    <col min="11014" max="11015" width="8.85546875" style="218" customWidth="1"/>
    <col min="11016" max="11260" width="9.140625" style="218"/>
    <col min="11261" max="11261" width="19.140625" style="218" customWidth="1"/>
    <col min="11262" max="11262" width="10.42578125" style="218" customWidth="1"/>
    <col min="11263" max="11264" width="9.85546875" style="218" customWidth="1"/>
    <col min="11265" max="11265" width="8.7109375" style="218" customWidth="1"/>
    <col min="11266" max="11266" width="9.42578125" style="218" customWidth="1"/>
    <col min="11267" max="11267" width="9.7109375" style="218" customWidth="1"/>
    <col min="11268" max="11268" width="10.28515625" style="218" customWidth="1"/>
    <col min="11269" max="11269" width="11" style="218" customWidth="1"/>
    <col min="11270" max="11271" width="8.85546875" style="218" customWidth="1"/>
    <col min="11272" max="11516" width="9.140625" style="218"/>
    <col min="11517" max="11517" width="19.140625" style="218" customWidth="1"/>
    <col min="11518" max="11518" width="10.42578125" style="218" customWidth="1"/>
    <col min="11519" max="11520" width="9.85546875" style="218" customWidth="1"/>
    <col min="11521" max="11521" width="8.7109375" style="218" customWidth="1"/>
    <col min="11522" max="11522" width="9.42578125" style="218" customWidth="1"/>
    <col min="11523" max="11523" width="9.7109375" style="218" customWidth="1"/>
    <col min="11524" max="11524" width="10.28515625" style="218" customWidth="1"/>
    <col min="11525" max="11525" width="11" style="218" customWidth="1"/>
    <col min="11526" max="11527" width="8.85546875" style="218" customWidth="1"/>
    <col min="11528" max="11772" width="9.140625" style="218"/>
    <col min="11773" max="11773" width="19.140625" style="218" customWidth="1"/>
    <col min="11774" max="11774" width="10.42578125" style="218" customWidth="1"/>
    <col min="11775" max="11776" width="9.85546875" style="218" customWidth="1"/>
    <col min="11777" max="11777" width="8.7109375" style="218" customWidth="1"/>
    <col min="11778" max="11778" width="9.42578125" style="218" customWidth="1"/>
    <col min="11779" max="11779" width="9.7109375" style="218" customWidth="1"/>
    <col min="11780" max="11780" width="10.28515625" style="218" customWidth="1"/>
    <col min="11781" max="11781" width="11" style="218" customWidth="1"/>
    <col min="11782" max="11783" width="8.85546875" style="218" customWidth="1"/>
    <col min="11784" max="12028" width="9.140625" style="218"/>
    <col min="12029" max="12029" width="19.140625" style="218" customWidth="1"/>
    <col min="12030" max="12030" width="10.42578125" style="218" customWidth="1"/>
    <col min="12031" max="12032" width="9.85546875" style="218" customWidth="1"/>
    <col min="12033" max="12033" width="8.7109375" style="218" customWidth="1"/>
    <col min="12034" max="12034" width="9.42578125" style="218" customWidth="1"/>
    <col min="12035" max="12035" width="9.7109375" style="218" customWidth="1"/>
    <col min="12036" max="12036" width="10.28515625" style="218" customWidth="1"/>
    <col min="12037" max="12037" width="11" style="218" customWidth="1"/>
    <col min="12038" max="12039" width="8.85546875" style="218" customWidth="1"/>
    <col min="12040" max="12284" width="9.140625" style="218"/>
    <col min="12285" max="12285" width="19.140625" style="218" customWidth="1"/>
    <col min="12286" max="12286" width="10.42578125" style="218" customWidth="1"/>
    <col min="12287" max="12288" width="9.85546875" style="218" customWidth="1"/>
    <col min="12289" max="12289" width="8.7109375" style="218" customWidth="1"/>
    <col min="12290" max="12290" width="9.42578125" style="218" customWidth="1"/>
    <col min="12291" max="12291" width="9.7109375" style="218" customWidth="1"/>
    <col min="12292" max="12292" width="10.28515625" style="218" customWidth="1"/>
    <col min="12293" max="12293" width="11" style="218" customWidth="1"/>
    <col min="12294" max="12295" width="8.85546875" style="218" customWidth="1"/>
    <col min="12296" max="12540" width="9.140625" style="218"/>
    <col min="12541" max="12541" width="19.140625" style="218" customWidth="1"/>
    <col min="12542" max="12542" width="10.42578125" style="218" customWidth="1"/>
    <col min="12543" max="12544" width="9.85546875" style="218" customWidth="1"/>
    <col min="12545" max="12545" width="8.7109375" style="218" customWidth="1"/>
    <col min="12546" max="12546" width="9.42578125" style="218" customWidth="1"/>
    <col min="12547" max="12547" width="9.7109375" style="218" customWidth="1"/>
    <col min="12548" max="12548" width="10.28515625" style="218" customWidth="1"/>
    <col min="12549" max="12549" width="11" style="218" customWidth="1"/>
    <col min="12550" max="12551" width="8.85546875" style="218" customWidth="1"/>
    <col min="12552" max="12796" width="9.140625" style="218"/>
    <col min="12797" max="12797" width="19.140625" style="218" customWidth="1"/>
    <col min="12798" max="12798" width="10.42578125" style="218" customWidth="1"/>
    <col min="12799" max="12800" width="9.85546875" style="218" customWidth="1"/>
    <col min="12801" max="12801" width="8.7109375" style="218" customWidth="1"/>
    <col min="12802" max="12802" width="9.42578125" style="218" customWidth="1"/>
    <col min="12803" max="12803" width="9.7109375" style="218" customWidth="1"/>
    <col min="12804" max="12804" width="10.28515625" style="218" customWidth="1"/>
    <col min="12805" max="12805" width="11" style="218" customWidth="1"/>
    <col min="12806" max="12807" width="8.85546875" style="218" customWidth="1"/>
    <col min="12808" max="13052" width="9.140625" style="218"/>
    <col min="13053" max="13053" width="19.140625" style="218" customWidth="1"/>
    <col min="13054" max="13054" width="10.42578125" style="218" customWidth="1"/>
    <col min="13055" max="13056" width="9.85546875" style="218" customWidth="1"/>
    <col min="13057" max="13057" width="8.7109375" style="218" customWidth="1"/>
    <col min="13058" max="13058" width="9.42578125" style="218" customWidth="1"/>
    <col min="13059" max="13059" width="9.7109375" style="218" customWidth="1"/>
    <col min="13060" max="13060" width="10.28515625" style="218" customWidth="1"/>
    <col min="13061" max="13061" width="11" style="218" customWidth="1"/>
    <col min="13062" max="13063" width="8.85546875" style="218" customWidth="1"/>
    <col min="13064" max="13308" width="9.140625" style="218"/>
    <col min="13309" max="13309" width="19.140625" style="218" customWidth="1"/>
    <col min="13310" max="13310" width="10.42578125" style="218" customWidth="1"/>
    <col min="13311" max="13312" width="9.85546875" style="218" customWidth="1"/>
    <col min="13313" max="13313" width="8.7109375" style="218" customWidth="1"/>
    <col min="13314" max="13314" width="9.42578125" style="218" customWidth="1"/>
    <col min="13315" max="13315" width="9.7109375" style="218" customWidth="1"/>
    <col min="13316" max="13316" width="10.28515625" style="218" customWidth="1"/>
    <col min="13317" max="13317" width="11" style="218" customWidth="1"/>
    <col min="13318" max="13319" width="8.85546875" style="218" customWidth="1"/>
    <col min="13320" max="13564" width="9.140625" style="218"/>
    <col min="13565" max="13565" width="19.140625" style="218" customWidth="1"/>
    <col min="13566" max="13566" width="10.42578125" style="218" customWidth="1"/>
    <col min="13567" max="13568" width="9.85546875" style="218" customWidth="1"/>
    <col min="13569" max="13569" width="8.7109375" style="218" customWidth="1"/>
    <col min="13570" max="13570" width="9.42578125" style="218" customWidth="1"/>
    <col min="13571" max="13571" width="9.7109375" style="218" customWidth="1"/>
    <col min="13572" max="13572" width="10.28515625" style="218" customWidth="1"/>
    <col min="13573" max="13573" width="11" style="218" customWidth="1"/>
    <col min="13574" max="13575" width="8.85546875" style="218" customWidth="1"/>
    <col min="13576" max="13820" width="9.140625" style="218"/>
    <col min="13821" max="13821" width="19.140625" style="218" customWidth="1"/>
    <col min="13822" max="13822" width="10.42578125" style="218" customWidth="1"/>
    <col min="13823" max="13824" width="9.85546875" style="218" customWidth="1"/>
    <col min="13825" max="13825" width="8.7109375" style="218" customWidth="1"/>
    <col min="13826" max="13826" width="9.42578125" style="218" customWidth="1"/>
    <col min="13827" max="13827" width="9.7109375" style="218" customWidth="1"/>
    <col min="13828" max="13828" width="10.28515625" style="218" customWidth="1"/>
    <col min="13829" max="13829" width="11" style="218" customWidth="1"/>
    <col min="13830" max="13831" width="8.85546875" style="218" customWidth="1"/>
    <col min="13832" max="14076" width="9.140625" style="218"/>
    <col min="14077" max="14077" width="19.140625" style="218" customWidth="1"/>
    <col min="14078" max="14078" width="10.42578125" style="218" customWidth="1"/>
    <col min="14079" max="14080" width="9.85546875" style="218" customWidth="1"/>
    <col min="14081" max="14081" width="8.7109375" style="218" customWidth="1"/>
    <col min="14082" max="14082" width="9.42578125" style="218" customWidth="1"/>
    <col min="14083" max="14083" width="9.7109375" style="218" customWidth="1"/>
    <col min="14084" max="14084" width="10.28515625" style="218" customWidth="1"/>
    <col min="14085" max="14085" width="11" style="218" customWidth="1"/>
    <col min="14086" max="14087" width="8.85546875" style="218" customWidth="1"/>
    <col min="14088" max="14332" width="9.140625" style="218"/>
    <col min="14333" max="14333" width="19.140625" style="218" customWidth="1"/>
    <col min="14334" max="14334" width="10.42578125" style="218" customWidth="1"/>
    <col min="14335" max="14336" width="9.85546875" style="218" customWidth="1"/>
    <col min="14337" max="14337" width="8.7109375" style="218" customWidth="1"/>
    <col min="14338" max="14338" width="9.42578125" style="218" customWidth="1"/>
    <col min="14339" max="14339" width="9.7109375" style="218" customWidth="1"/>
    <col min="14340" max="14340" width="10.28515625" style="218" customWidth="1"/>
    <col min="14341" max="14341" width="11" style="218" customWidth="1"/>
    <col min="14342" max="14343" width="8.85546875" style="218" customWidth="1"/>
    <col min="14344" max="14588" width="9.140625" style="218"/>
    <col min="14589" max="14589" width="19.140625" style="218" customWidth="1"/>
    <col min="14590" max="14590" width="10.42578125" style="218" customWidth="1"/>
    <col min="14591" max="14592" width="9.85546875" style="218" customWidth="1"/>
    <col min="14593" max="14593" width="8.7109375" style="218" customWidth="1"/>
    <col min="14594" max="14594" width="9.42578125" style="218" customWidth="1"/>
    <col min="14595" max="14595" width="9.7109375" style="218" customWidth="1"/>
    <col min="14596" max="14596" width="10.28515625" style="218" customWidth="1"/>
    <col min="14597" max="14597" width="11" style="218" customWidth="1"/>
    <col min="14598" max="14599" width="8.85546875" style="218" customWidth="1"/>
    <col min="14600" max="14844" width="9.140625" style="218"/>
    <col min="14845" max="14845" width="19.140625" style="218" customWidth="1"/>
    <col min="14846" max="14846" width="10.42578125" style="218" customWidth="1"/>
    <col min="14847" max="14848" width="9.85546875" style="218" customWidth="1"/>
    <col min="14849" max="14849" width="8.7109375" style="218" customWidth="1"/>
    <col min="14850" max="14850" width="9.42578125" style="218" customWidth="1"/>
    <col min="14851" max="14851" width="9.7109375" style="218" customWidth="1"/>
    <col min="14852" max="14852" width="10.28515625" style="218" customWidth="1"/>
    <col min="14853" max="14853" width="11" style="218" customWidth="1"/>
    <col min="14854" max="14855" width="8.85546875" style="218" customWidth="1"/>
    <col min="14856" max="15100" width="9.140625" style="218"/>
    <col min="15101" max="15101" width="19.140625" style="218" customWidth="1"/>
    <col min="15102" max="15102" width="10.42578125" style="218" customWidth="1"/>
    <col min="15103" max="15104" width="9.85546875" style="218" customWidth="1"/>
    <col min="15105" max="15105" width="8.7109375" style="218" customWidth="1"/>
    <col min="15106" max="15106" width="9.42578125" style="218" customWidth="1"/>
    <col min="15107" max="15107" width="9.7109375" style="218" customWidth="1"/>
    <col min="15108" max="15108" width="10.28515625" style="218" customWidth="1"/>
    <col min="15109" max="15109" width="11" style="218" customWidth="1"/>
    <col min="15110" max="15111" width="8.85546875" style="218" customWidth="1"/>
    <col min="15112" max="15356" width="9.140625" style="218"/>
    <col min="15357" max="15357" width="19.140625" style="218" customWidth="1"/>
    <col min="15358" max="15358" width="10.42578125" style="218" customWidth="1"/>
    <col min="15359" max="15360" width="9.85546875" style="218" customWidth="1"/>
    <col min="15361" max="15361" width="8.7109375" style="218" customWidth="1"/>
    <col min="15362" max="15362" width="9.42578125" style="218" customWidth="1"/>
    <col min="15363" max="15363" width="9.7109375" style="218" customWidth="1"/>
    <col min="15364" max="15364" width="10.28515625" style="218" customWidth="1"/>
    <col min="15365" max="15365" width="11" style="218" customWidth="1"/>
    <col min="15366" max="15367" width="8.85546875" style="218" customWidth="1"/>
    <col min="15368" max="15612" width="9.140625" style="218"/>
    <col min="15613" max="15613" width="19.140625" style="218" customWidth="1"/>
    <col min="15614" max="15614" width="10.42578125" style="218" customWidth="1"/>
    <col min="15615" max="15616" width="9.85546875" style="218" customWidth="1"/>
    <col min="15617" max="15617" width="8.7109375" style="218" customWidth="1"/>
    <col min="15618" max="15618" width="9.42578125" style="218" customWidth="1"/>
    <col min="15619" max="15619" width="9.7109375" style="218" customWidth="1"/>
    <col min="15620" max="15620" width="10.28515625" style="218" customWidth="1"/>
    <col min="15621" max="15621" width="11" style="218" customWidth="1"/>
    <col min="15622" max="15623" width="8.85546875" style="218" customWidth="1"/>
    <col min="15624" max="15868" width="9.140625" style="218"/>
    <col min="15869" max="15869" width="19.140625" style="218" customWidth="1"/>
    <col min="15870" max="15870" width="10.42578125" style="218" customWidth="1"/>
    <col min="15871" max="15872" width="9.85546875" style="218" customWidth="1"/>
    <col min="15873" max="15873" width="8.7109375" style="218" customWidth="1"/>
    <col min="15874" max="15874" width="9.42578125" style="218" customWidth="1"/>
    <col min="15875" max="15875" width="9.7109375" style="218" customWidth="1"/>
    <col min="15876" max="15876" width="10.28515625" style="218" customWidth="1"/>
    <col min="15877" max="15877" width="11" style="218" customWidth="1"/>
    <col min="15878" max="15879" width="8.85546875" style="218" customWidth="1"/>
    <col min="15880" max="16124" width="9.140625" style="218"/>
    <col min="16125" max="16125" width="19.140625" style="218" customWidth="1"/>
    <col min="16126" max="16126" width="10.42578125" style="218" customWidth="1"/>
    <col min="16127" max="16128" width="9.85546875" style="218" customWidth="1"/>
    <col min="16129" max="16129" width="8.7109375" style="218" customWidth="1"/>
    <col min="16130" max="16130" width="9.42578125" style="218" customWidth="1"/>
    <col min="16131" max="16131" width="9.7109375" style="218" customWidth="1"/>
    <col min="16132" max="16132" width="10.28515625" style="218" customWidth="1"/>
    <col min="16133" max="16133" width="11" style="218" customWidth="1"/>
    <col min="16134" max="16135" width="8.85546875" style="218" customWidth="1"/>
    <col min="16136" max="16384" width="9.140625" style="218"/>
  </cols>
  <sheetData>
    <row r="1" spans="1:19" s="210" customFormat="1" ht="29.25" customHeight="1" x14ac:dyDescent="0.2">
      <c r="A1" s="422" t="s">
        <v>173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9" s="210" customFormat="1" x14ac:dyDescent="0.2">
      <c r="A2" s="211"/>
      <c r="B2" s="211"/>
      <c r="C2" s="211"/>
      <c r="D2" s="211"/>
      <c r="E2" s="211"/>
      <c r="F2" s="211"/>
      <c r="G2" s="212"/>
      <c r="K2" s="212" t="s">
        <v>140</v>
      </c>
    </row>
    <row r="3" spans="1:19" s="210" customFormat="1" ht="18" customHeight="1" x14ac:dyDescent="0.2">
      <c r="A3" s="425"/>
      <c r="B3" s="421" t="s">
        <v>174</v>
      </c>
      <c r="C3" s="424"/>
      <c r="D3" s="424"/>
      <c r="E3" s="424"/>
      <c r="F3" s="419"/>
      <c r="G3" s="421" t="s">
        <v>175</v>
      </c>
      <c r="H3" s="424"/>
      <c r="I3" s="424"/>
      <c r="J3" s="424"/>
      <c r="K3" s="424"/>
    </row>
    <row r="4" spans="1:19" s="210" customFormat="1" ht="14.25" customHeight="1" x14ac:dyDescent="0.2">
      <c r="A4" s="426"/>
      <c r="B4" s="421" t="s">
        <v>176</v>
      </c>
      <c r="C4" s="424"/>
      <c r="D4" s="419"/>
      <c r="E4" s="421" t="s">
        <v>227</v>
      </c>
      <c r="F4" s="419"/>
      <c r="G4" s="421" t="s">
        <v>176</v>
      </c>
      <c r="H4" s="424"/>
      <c r="I4" s="419"/>
      <c r="J4" s="421" t="s">
        <v>227</v>
      </c>
      <c r="K4" s="424"/>
    </row>
    <row r="5" spans="1:19" s="210" customFormat="1" ht="42" customHeight="1" x14ac:dyDescent="0.2">
      <c r="A5" s="427"/>
      <c r="B5" s="264" t="s">
        <v>195</v>
      </c>
      <c r="C5" s="264" t="s">
        <v>76</v>
      </c>
      <c r="D5" s="264" t="s">
        <v>207</v>
      </c>
      <c r="E5" s="264" t="s">
        <v>195</v>
      </c>
      <c r="F5" s="264" t="s">
        <v>76</v>
      </c>
      <c r="G5" s="264" t="s">
        <v>195</v>
      </c>
      <c r="H5" s="264" t="s">
        <v>76</v>
      </c>
      <c r="I5" s="264" t="s">
        <v>207</v>
      </c>
      <c r="J5" s="264" t="s">
        <v>195</v>
      </c>
      <c r="K5" s="265" t="s">
        <v>76</v>
      </c>
    </row>
    <row r="6" spans="1:19" s="210" customFormat="1" ht="12.75" customHeight="1" x14ac:dyDescent="0.2">
      <c r="A6" s="140" t="s">
        <v>84</v>
      </c>
      <c r="B6" s="266">
        <f>SUM(B7:B25)</f>
        <v>549037</v>
      </c>
      <c r="C6" s="266">
        <f>SUM(C7:C25)</f>
        <v>545803</v>
      </c>
      <c r="D6" s="313">
        <f>B6/C6*100</f>
        <v>100.59252147752944</v>
      </c>
      <c r="E6" s="266">
        <v>15</v>
      </c>
      <c r="F6" s="267">
        <v>17</v>
      </c>
      <c r="G6" s="266">
        <f>SUM(G7:G25)</f>
        <v>153986</v>
      </c>
      <c r="H6" s="266">
        <f>SUM(H7:H25)</f>
        <v>168003</v>
      </c>
      <c r="I6" s="313">
        <f>G6/H6*100</f>
        <v>91.656696606608207</v>
      </c>
      <c r="J6" s="266">
        <v>178</v>
      </c>
      <c r="K6" s="267">
        <v>167</v>
      </c>
      <c r="L6" s="214"/>
      <c r="M6" s="213"/>
      <c r="N6" s="213"/>
      <c r="O6" s="214"/>
      <c r="P6" s="213"/>
      <c r="Q6" s="213"/>
      <c r="R6" s="214"/>
      <c r="S6" s="215"/>
    </row>
    <row r="7" spans="1:19" s="210" customFormat="1" ht="12.75" customHeight="1" x14ac:dyDescent="0.2">
      <c r="A7" s="140" t="s">
        <v>85</v>
      </c>
      <c r="B7" s="266">
        <v>50524</v>
      </c>
      <c r="C7" s="266">
        <v>32049</v>
      </c>
      <c r="D7" s="273">
        <f t="shared" ref="D7:D25" si="0">B7/C7*100</f>
        <v>157.64610440263345</v>
      </c>
      <c r="E7" s="266">
        <v>16</v>
      </c>
      <c r="F7" s="267">
        <v>17</v>
      </c>
      <c r="G7" s="266">
        <v>4257</v>
      </c>
      <c r="H7" s="266">
        <v>2997</v>
      </c>
      <c r="I7" s="273">
        <f t="shared" ref="I7:I22" si="1">G7/H7*100</f>
        <v>142.04204204204206</v>
      </c>
      <c r="J7" s="266">
        <v>161</v>
      </c>
      <c r="K7" s="267">
        <v>186</v>
      </c>
      <c r="L7" s="214"/>
      <c r="M7" s="213"/>
      <c r="N7" s="213"/>
      <c r="O7" s="214"/>
      <c r="P7" s="213"/>
      <c r="Q7" s="213"/>
      <c r="R7" s="214"/>
      <c r="S7" s="215"/>
    </row>
    <row r="8" spans="1:19" s="210" customFormat="1" ht="12.75" customHeight="1" x14ac:dyDescent="0.2">
      <c r="A8" s="140" t="s">
        <v>86</v>
      </c>
      <c r="B8" s="266">
        <v>49862</v>
      </c>
      <c r="C8" s="266">
        <v>56074</v>
      </c>
      <c r="D8" s="273">
        <f t="shared" si="0"/>
        <v>88.921781931019723</v>
      </c>
      <c r="E8" s="266">
        <v>24</v>
      </c>
      <c r="F8" s="267">
        <v>26</v>
      </c>
      <c r="G8" s="266">
        <v>12327</v>
      </c>
      <c r="H8" s="266">
        <v>19254</v>
      </c>
      <c r="I8" s="273">
        <f t="shared" si="1"/>
        <v>64.023060143346839</v>
      </c>
      <c r="J8" s="266">
        <v>95</v>
      </c>
      <c r="K8" s="267">
        <v>89</v>
      </c>
      <c r="L8" s="214"/>
      <c r="M8" s="213"/>
      <c r="N8" s="213"/>
      <c r="O8" s="214"/>
      <c r="P8" s="213"/>
      <c r="Q8" s="213"/>
      <c r="R8" s="214"/>
      <c r="S8" s="215"/>
    </row>
    <row r="9" spans="1:19" s="210" customFormat="1" ht="12.75" customHeight="1" x14ac:dyDescent="0.2">
      <c r="A9" s="140" t="s">
        <v>87</v>
      </c>
      <c r="B9" s="266">
        <v>25778</v>
      </c>
      <c r="C9" s="266">
        <v>25241</v>
      </c>
      <c r="D9" s="273">
        <f t="shared" si="0"/>
        <v>102.1274909868864</v>
      </c>
      <c r="E9" s="266">
        <v>8</v>
      </c>
      <c r="F9" s="267">
        <v>10</v>
      </c>
      <c r="G9" s="266">
        <v>3648</v>
      </c>
      <c r="H9" s="266">
        <v>4127</v>
      </c>
      <c r="I9" s="273">
        <f t="shared" si="1"/>
        <v>88.393506178822392</v>
      </c>
      <c r="J9" s="266">
        <v>129</v>
      </c>
      <c r="K9" s="267">
        <v>102</v>
      </c>
      <c r="L9" s="214"/>
      <c r="M9" s="213"/>
      <c r="N9" s="213"/>
      <c r="O9" s="214"/>
      <c r="P9" s="213"/>
      <c r="Q9" s="213"/>
      <c r="R9" s="214"/>
      <c r="S9" s="215"/>
    </row>
    <row r="10" spans="1:19" s="210" customFormat="1" ht="12.75" customHeight="1" x14ac:dyDescent="0.2">
      <c r="A10" s="140" t="s">
        <v>88</v>
      </c>
      <c r="B10" s="266">
        <v>33299</v>
      </c>
      <c r="C10" s="266">
        <v>21778</v>
      </c>
      <c r="D10" s="273">
        <f t="shared" si="0"/>
        <v>152.90201120396731</v>
      </c>
      <c r="E10" s="266">
        <v>11</v>
      </c>
      <c r="F10" s="267">
        <v>7</v>
      </c>
      <c r="G10" s="266">
        <v>7560</v>
      </c>
      <c r="H10" s="266">
        <v>9391</v>
      </c>
      <c r="I10" s="273">
        <f t="shared" si="1"/>
        <v>80.502608880843368</v>
      </c>
      <c r="J10" s="266">
        <v>385</v>
      </c>
      <c r="K10" s="267">
        <v>228</v>
      </c>
      <c r="L10" s="214"/>
      <c r="M10" s="213"/>
      <c r="N10" s="275"/>
      <c r="O10" s="214"/>
      <c r="P10" s="213"/>
      <c r="Q10" s="213"/>
      <c r="R10" s="214"/>
      <c r="S10" s="215"/>
    </row>
    <row r="11" spans="1:19" s="210" customFormat="1" ht="12.75" customHeight="1" x14ac:dyDescent="0.2">
      <c r="A11" s="140" t="s">
        <v>89</v>
      </c>
      <c r="B11" s="266">
        <v>6031</v>
      </c>
      <c r="C11" s="266">
        <v>5921</v>
      </c>
      <c r="D11" s="273">
        <f t="shared" si="0"/>
        <v>101.85779429150482</v>
      </c>
      <c r="E11" s="266">
        <v>8</v>
      </c>
      <c r="F11" s="267">
        <v>7</v>
      </c>
      <c r="G11" s="266">
        <v>16</v>
      </c>
      <c r="H11" s="267" t="s">
        <v>202</v>
      </c>
      <c r="I11" s="273" t="s">
        <v>202</v>
      </c>
      <c r="J11" s="266">
        <v>14</v>
      </c>
      <c r="K11" s="267" t="s">
        <v>202</v>
      </c>
      <c r="L11" s="214"/>
      <c r="M11" s="216"/>
      <c r="N11" s="213"/>
      <c r="O11" s="216"/>
      <c r="P11" s="216"/>
      <c r="Q11" s="213"/>
      <c r="R11" s="216"/>
      <c r="S11" s="217"/>
    </row>
    <row r="12" spans="1:19" s="210" customFormat="1" ht="12.75" customHeight="1" x14ac:dyDescent="0.2">
      <c r="A12" s="140" t="s">
        <v>90</v>
      </c>
      <c r="B12" s="266">
        <v>41287</v>
      </c>
      <c r="C12" s="266">
        <v>45520</v>
      </c>
      <c r="D12" s="273">
        <f t="shared" si="0"/>
        <v>90.700790861159931</v>
      </c>
      <c r="E12" s="266">
        <v>10</v>
      </c>
      <c r="F12" s="267">
        <v>10</v>
      </c>
      <c r="G12" s="266">
        <v>3821</v>
      </c>
      <c r="H12" s="266">
        <v>2809</v>
      </c>
      <c r="I12" s="273">
        <f t="shared" si="1"/>
        <v>136.02705589177643</v>
      </c>
      <c r="J12" s="266">
        <v>174</v>
      </c>
      <c r="K12" s="267">
        <v>145</v>
      </c>
      <c r="L12" s="214"/>
      <c r="M12" s="213"/>
      <c r="N12" s="213"/>
      <c r="O12" s="214"/>
      <c r="P12" s="213"/>
      <c r="Q12" s="213"/>
      <c r="R12" s="214"/>
      <c r="S12" s="215"/>
    </row>
    <row r="13" spans="1:19" s="210" customFormat="1" ht="12.75" customHeight="1" x14ac:dyDescent="0.2">
      <c r="A13" s="140" t="s">
        <v>91</v>
      </c>
      <c r="B13" s="266">
        <v>22900</v>
      </c>
      <c r="C13" s="266">
        <v>21556</v>
      </c>
      <c r="D13" s="273">
        <f t="shared" si="0"/>
        <v>106.23492299127852</v>
      </c>
      <c r="E13" s="266">
        <v>14</v>
      </c>
      <c r="F13" s="267">
        <v>13</v>
      </c>
      <c r="G13" s="266">
        <v>443</v>
      </c>
      <c r="H13" s="266">
        <v>1325</v>
      </c>
      <c r="I13" s="273">
        <f t="shared" si="1"/>
        <v>33.433962264150949</v>
      </c>
      <c r="J13" s="266">
        <v>32</v>
      </c>
      <c r="K13" s="267">
        <v>81</v>
      </c>
      <c r="L13" s="214"/>
      <c r="M13" s="213"/>
      <c r="N13" s="213"/>
      <c r="O13" s="214"/>
      <c r="P13" s="213"/>
      <c r="Q13" s="213"/>
      <c r="R13" s="214"/>
      <c r="S13" s="215"/>
    </row>
    <row r="14" spans="1:19" s="210" customFormat="1" ht="12.75" customHeight="1" x14ac:dyDescent="0.2">
      <c r="A14" s="140" t="s">
        <v>92</v>
      </c>
      <c r="B14" s="266">
        <v>42724</v>
      </c>
      <c r="C14" s="266">
        <v>44318</v>
      </c>
      <c r="D14" s="273">
        <f t="shared" si="0"/>
        <v>96.403267295455578</v>
      </c>
      <c r="E14" s="266">
        <v>18</v>
      </c>
      <c r="F14" s="267">
        <v>22</v>
      </c>
      <c r="G14" s="266">
        <v>4510</v>
      </c>
      <c r="H14" s="266">
        <v>3240</v>
      </c>
      <c r="I14" s="273">
        <f t="shared" si="1"/>
        <v>139.19753086419752</v>
      </c>
      <c r="J14" s="266">
        <v>160</v>
      </c>
      <c r="K14" s="267">
        <v>86</v>
      </c>
      <c r="L14" s="214"/>
      <c r="M14" s="213"/>
      <c r="N14" s="213"/>
      <c r="O14" s="214"/>
      <c r="P14" s="213"/>
      <c r="Q14" s="213"/>
      <c r="R14" s="214"/>
      <c r="S14" s="215"/>
    </row>
    <row r="15" spans="1:19" s="210" customFormat="1" ht="12.75" customHeight="1" x14ac:dyDescent="0.2">
      <c r="A15" s="140" t="s">
        <v>93</v>
      </c>
      <c r="B15" s="266">
        <v>36641</v>
      </c>
      <c r="C15" s="266">
        <v>39394</v>
      </c>
      <c r="D15" s="273">
        <f t="shared" si="0"/>
        <v>93.011626135959787</v>
      </c>
      <c r="E15" s="266">
        <v>17</v>
      </c>
      <c r="F15" s="267">
        <v>20</v>
      </c>
      <c r="G15" s="266">
        <v>18862</v>
      </c>
      <c r="H15" s="266">
        <v>17429</v>
      </c>
      <c r="I15" s="273">
        <f t="shared" si="1"/>
        <v>108.22192896895979</v>
      </c>
      <c r="J15" s="266">
        <v>245</v>
      </c>
      <c r="K15" s="267">
        <v>183</v>
      </c>
      <c r="L15" s="214"/>
      <c r="M15" s="213"/>
      <c r="N15" s="213"/>
      <c r="O15" s="214"/>
      <c r="P15" s="213"/>
      <c r="Q15" s="213"/>
      <c r="R15" s="214"/>
      <c r="S15" s="215"/>
    </row>
    <row r="16" spans="1:19" s="210" customFormat="1" ht="12.75" customHeight="1" x14ac:dyDescent="0.2">
      <c r="A16" s="140" t="s">
        <v>94</v>
      </c>
      <c r="B16" s="266">
        <v>27326</v>
      </c>
      <c r="C16" s="266">
        <v>25421</v>
      </c>
      <c r="D16" s="273">
        <f t="shared" si="0"/>
        <v>107.49380433499863</v>
      </c>
      <c r="E16" s="266">
        <v>20</v>
      </c>
      <c r="F16" s="267">
        <v>22</v>
      </c>
      <c r="G16" s="266">
        <v>22286</v>
      </c>
      <c r="H16" s="266">
        <v>23210</v>
      </c>
      <c r="I16" s="273">
        <f t="shared" si="1"/>
        <v>96.018957345971572</v>
      </c>
      <c r="J16" s="266">
        <v>182</v>
      </c>
      <c r="K16" s="267">
        <v>198</v>
      </c>
      <c r="L16" s="214"/>
      <c r="M16" s="213"/>
      <c r="N16" s="213"/>
      <c r="O16" s="214"/>
      <c r="P16" s="213"/>
      <c r="Q16" s="213"/>
      <c r="R16" s="214"/>
      <c r="S16" s="215"/>
    </row>
    <row r="17" spans="1:19" s="210" customFormat="1" ht="12.75" customHeight="1" x14ac:dyDescent="0.2">
      <c r="A17" s="140" t="s">
        <v>95</v>
      </c>
      <c r="B17" s="266">
        <v>10639</v>
      </c>
      <c r="C17" s="266">
        <v>13912</v>
      </c>
      <c r="D17" s="273">
        <f t="shared" si="0"/>
        <v>76.473548016101205</v>
      </c>
      <c r="E17" s="266">
        <v>6</v>
      </c>
      <c r="F17" s="267">
        <v>10</v>
      </c>
      <c r="G17" s="266">
        <v>76</v>
      </c>
      <c r="H17" s="266">
        <v>84</v>
      </c>
      <c r="I17" s="273">
        <f t="shared" si="1"/>
        <v>90.476190476190482</v>
      </c>
      <c r="J17" s="266">
        <v>46</v>
      </c>
      <c r="K17" s="267">
        <v>43</v>
      </c>
      <c r="L17" s="214"/>
      <c r="M17" s="213"/>
      <c r="N17" s="213"/>
      <c r="O17" s="214"/>
      <c r="P17" s="213"/>
      <c r="Q17" s="213"/>
      <c r="R17" s="214"/>
      <c r="S17" s="215"/>
    </row>
    <row r="18" spans="1:19" s="210" customFormat="1" ht="12.75" customHeight="1" x14ac:dyDescent="0.2">
      <c r="A18" s="140" t="s">
        <v>97</v>
      </c>
      <c r="B18" s="266">
        <v>43616</v>
      </c>
      <c r="C18" s="266">
        <v>42206</v>
      </c>
      <c r="D18" s="273">
        <f t="shared" si="0"/>
        <v>103.34075723830736</v>
      </c>
      <c r="E18" s="266">
        <v>22</v>
      </c>
      <c r="F18" s="267">
        <v>24</v>
      </c>
      <c r="G18" s="266">
        <v>30313</v>
      </c>
      <c r="H18" s="266">
        <v>38773</v>
      </c>
      <c r="I18" s="273">
        <f t="shared" si="1"/>
        <v>78.180692750109614</v>
      </c>
      <c r="J18" s="266">
        <v>377</v>
      </c>
      <c r="K18" s="267">
        <v>332</v>
      </c>
      <c r="L18" s="214"/>
      <c r="M18" s="213"/>
      <c r="N18" s="213"/>
      <c r="O18" s="214"/>
      <c r="P18" s="213"/>
      <c r="Q18" s="213"/>
      <c r="R18" s="214"/>
      <c r="S18" s="215"/>
    </row>
    <row r="19" spans="1:19" s="210" customFormat="1" ht="12.75" customHeight="1" x14ac:dyDescent="0.2">
      <c r="A19" s="140" t="s">
        <v>98</v>
      </c>
      <c r="B19" s="266">
        <v>71816</v>
      </c>
      <c r="C19" s="266">
        <v>72761</v>
      </c>
      <c r="D19" s="273">
        <f t="shared" si="0"/>
        <v>98.701227305836909</v>
      </c>
      <c r="E19" s="266">
        <v>40</v>
      </c>
      <c r="F19" s="267">
        <v>47</v>
      </c>
      <c r="G19" s="266">
        <v>38513</v>
      </c>
      <c r="H19" s="266">
        <v>36163</v>
      </c>
      <c r="I19" s="273">
        <f t="shared" si="1"/>
        <v>106.49835467190223</v>
      </c>
      <c r="J19" s="266">
        <v>168</v>
      </c>
      <c r="K19" s="267">
        <v>158</v>
      </c>
      <c r="L19" s="214"/>
      <c r="M19" s="213"/>
      <c r="N19" s="213"/>
      <c r="O19" s="214"/>
      <c r="P19" s="213"/>
      <c r="Q19" s="213"/>
      <c r="R19" s="214"/>
      <c r="S19" s="215"/>
    </row>
    <row r="20" spans="1:19" s="210" customFormat="1" ht="12.75" customHeight="1" x14ac:dyDescent="0.2">
      <c r="A20" s="140" t="s">
        <v>204</v>
      </c>
      <c r="B20" s="266">
        <v>53833</v>
      </c>
      <c r="C20" s="266">
        <v>61375</v>
      </c>
      <c r="D20" s="273">
        <f t="shared" si="0"/>
        <v>87.711608961303469</v>
      </c>
      <c r="E20" s="266">
        <v>12</v>
      </c>
      <c r="F20" s="267">
        <v>15</v>
      </c>
      <c r="G20" s="266">
        <v>40</v>
      </c>
      <c r="H20" s="266">
        <v>47</v>
      </c>
      <c r="I20" s="273">
        <f t="shared" si="1"/>
        <v>85.106382978723403</v>
      </c>
      <c r="J20" s="266">
        <v>29</v>
      </c>
      <c r="K20" s="267">
        <v>31</v>
      </c>
      <c r="L20" s="214"/>
      <c r="M20" s="213"/>
      <c r="N20" s="213"/>
      <c r="O20" s="214"/>
      <c r="P20" s="213"/>
      <c r="Q20" s="213"/>
      <c r="R20" s="214"/>
      <c r="S20" s="215"/>
    </row>
    <row r="21" spans="1:19" s="210" customFormat="1" ht="12.75" customHeight="1" x14ac:dyDescent="0.2">
      <c r="A21" s="140" t="s">
        <v>100</v>
      </c>
      <c r="B21" s="266">
        <v>3717</v>
      </c>
      <c r="C21" s="266">
        <v>4668</v>
      </c>
      <c r="D21" s="273">
        <f t="shared" si="0"/>
        <v>79.627249357326477</v>
      </c>
      <c r="E21" s="266">
        <v>10</v>
      </c>
      <c r="F21" s="267">
        <v>14</v>
      </c>
      <c r="G21" s="266">
        <v>129</v>
      </c>
      <c r="H21" s="266">
        <v>75</v>
      </c>
      <c r="I21" s="273">
        <f t="shared" si="1"/>
        <v>172</v>
      </c>
      <c r="J21" s="266">
        <v>61</v>
      </c>
      <c r="K21" s="267">
        <v>103</v>
      </c>
      <c r="L21" s="214"/>
      <c r="M21" s="213"/>
      <c r="N21" s="213"/>
      <c r="O21" s="214"/>
      <c r="P21" s="213"/>
      <c r="Q21" s="213"/>
      <c r="R21" s="214"/>
      <c r="S21" s="215"/>
    </row>
    <row r="22" spans="1:19" s="210" customFormat="1" ht="12.75" customHeight="1" x14ac:dyDescent="0.2">
      <c r="A22" s="140" t="s">
        <v>101</v>
      </c>
      <c r="B22" s="266">
        <v>28954</v>
      </c>
      <c r="C22" s="266">
        <v>33582</v>
      </c>
      <c r="D22" s="273">
        <f t="shared" si="0"/>
        <v>86.218807694598297</v>
      </c>
      <c r="E22" s="266">
        <v>14</v>
      </c>
      <c r="F22" s="267">
        <v>20</v>
      </c>
      <c r="G22" s="266">
        <v>7185</v>
      </c>
      <c r="H22" s="266">
        <v>9063</v>
      </c>
      <c r="I22" s="273">
        <f t="shared" si="1"/>
        <v>79.278384640847406</v>
      </c>
      <c r="J22" s="266">
        <v>99</v>
      </c>
      <c r="K22" s="267">
        <v>137</v>
      </c>
      <c r="L22" s="214"/>
      <c r="M22" s="213"/>
      <c r="N22" s="213"/>
      <c r="O22" s="214"/>
      <c r="P22" s="213"/>
      <c r="Q22" s="213"/>
      <c r="R22" s="214"/>
      <c r="S22" s="215"/>
    </row>
    <row r="23" spans="1:19" s="210" customFormat="1" ht="12.75" customHeight="1" x14ac:dyDescent="0.2">
      <c r="A23" s="140" t="s">
        <v>205</v>
      </c>
      <c r="B23" s="266">
        <v>1</v>
      </c>
      <c r="C23" s="266">
        <v>2</v>
      </c>
      <c r="D23" s="273">
        <f t="shared" si="0"/>
        <v>50</v>
      </c>
      <c r="E23" s="266">
        <v>1</v>
      </c>
      <c r="F23" s="267">
        <v>1</v>
      </c>
      <c r="G23" s="267" t="s">
        <v>202</v>
      </c>
      <c r="H23" s="267" t="s">
        <v>202</v>
      </c>
      <c r="I23" s="273" t="s">
        <v>202</v>
      </c>
      <c r="J23" s="267" t="s">
        <v>202</v>
      </c>
      <c r="K23" s="267" t="s">
        <v>202</v>
      </c>
      <c r="L23" s="214"/>
      <c r="M23" s="213"/>
      <c r="N23" s="213"/>
      <c r="O23" s="214"/>
      <c r="P23" s="213"/>
      <c r="Q23" s="213"/>
      <c r="R23" s="214"/>
      <c r="S23" s="215"/>
    </row>
    <row r="24" spans="1:19" s="210" customFormat="1" x14ac:dyDescent="0.2">
      <c r="A24" s="140" t="s">
        <v>203</v>
      </c>
      <c r="B24" s="266">
        <v>72</v>
      </c>
      <c r="C24" s="266">
        <v>22</v>
      </c>
      <c r="D24" s="273">
        <f t="shared" si="0"/>
        <v>327.27272727272731</v>
      </c>
      <c r="E24" s="266">
        <v>7</v>
      </c>
      <c r="F24" s="267">
        <v>3</v>
      </c>
      <c r="G24" s="267" t="s">
        <v>202</v>
      </c>
      <c r="H24" s="266">
        <v>16</v>
      </c>
      <c r="I24" s="273" t="s">
        <v>202</v>
      </c>
      <c r="J24" s="267" t="s">
        <v>202</v>
      </c>
      <c r="K24" s="267">
        <v>100</v>
      </c>
    </row>
    <row r="25" spans="1:19" s="210" customFormat="1" x14ac:dyDescent="0.2">
      <c r="A25" s="141" t="s">
        <v>206</v>
      </c>
      <c r="B25" s="268">
        <v>17</v>
      </c>
      <c r="C25" s="268">
        <v>3</v>
      </c>
      <c r="D25" s="269">
        <f t="shared" si="0"/>
        <v>566.66666666666674</v>
      </c>
      <c r="E25" s="268">
        <v>0</v>
      </c>
      <c r="F25" s="270">
        <v>0</v>
      </c>
      <c r="G25" s="270" t="s">
        <v>202</v>
      </c>
      <c r="H25" s="270" t="s">
        <v>202</v>
      </c>
      <c r="I25" s="269" t="s">
        <v>202</v>
      </c>
      <c r="J25" s="270" t="s">
        <v>202</v>
      </c>
      <c r="K25" s="270" t="s">
        <v>202</v>
      </c>
    </row>
    <row r="26" spans="1:19" s="210" customFormat="1" x14ac:dyDescent="0.2">
      <c r="A26" s="142"/>
      <c r="B26" s="271"/>
      <c r="C26" s="271"/>
      <c r="D26" s="273"/>
      <c r="E26" s="271"/>
      <c r="F26" s="272"/>
      <c r="G26" s="272"/>
      <c r="H26" s="272"/>
      <c r="I26" s="272"/>
      <c r="J26" s="272"/>
      <c r="K26" s="272"/>
    </row>
    <row r="27" spans="1:19" s="210" customFormat="1" ht="12.75" customHeight="1" x14ac:dyDescent="0.2">
      <c r="A27" s="274"/>
      <c r="B27" s="423" t="s">
        <v>228</v>
      </c>
      <c r="C27" s="423" t="s">
        <v>229</v>
      </c>
      <c r="D27" s="423" t="s">
        <v>229</v>
      </c>
      <c r="E27" s="423" t="s">
        <v>229</v>
      </c>
      <c r="F27" s="423" t="s">
        <v>229</v>
      </c>
      <c r="G27" s="423" t="s">
        <v>229</v>
      </c>
      <c r="H27" s="423" t="s">
        <v>229</v>
      </c>
      <c r="I27" s="423" t="s">
        <v>229</v>
      </c>
      <c r="J27" s="423" t="s">
        <v>229</v>
      </c>
      <c r="K27" s="423" t="s">
        <v>229</v>
      </c>
    </row>
    <row r="28" spans="1:19" s="210" customFormat="1" ht="15.75" customHeight="1" x14ac:dyDescent="0.2">
      <c r="A28" s="419"/>
      <c r="B28" s="420" t="s">
        <v>177</v>
      </c>
      <c r="C28" s="420"/>
      <c r="D28" s="420"/>
      <c r="E28" s="420"/>
      <c r="F28" s="420"/>
      <c r="G28" s="420" t="s">
        <v>178</v>
      </c>
      <c r="H28" s="420"/>
      <c r="I28" s="420"/>
      <c r="J28" s="420"/>
      <c r="K28" s="421"/>
    </row>
    <row r="29" spans="1:19" s="210" customFormat="1" ht="15.75" customHeight="1" x14ac:dyDescent="0.2">
      <c r="A29" s="419"/>
      <c r="B29" s="420" t="s">
        <v>176</v>
      </c>
      <c r="C29" s="420"/>
      <c r="D29" s="420"/>
      <c r="E29" s="420" t="s">
        <v>227</v>
      </c>
      <c r="F29" s="420"/>
      <c r="G29" s="420" t="s">
        <v>176</v>
      </c>
      <c r="H29" s="420"/>
      <c r="I29" s="420"/>
      <c r="J29" s="420" t="s">
        <v>227</v>
      </c>
      <c r="K29" s="421"/>
    </row>
    <row r="30" spans="1:19" s="210" customFormat="1" ht="36" customHeight="1" x14ac:dyDescent="0.2">
      <c r="A30" s="419"/>
      <c r="B30" s="264" t="s">
        <v>195</v>
      </c>
      <c r="C30" s="264" t="s">
        <v>76</v>
      </c>
      <c r="D30" s="264" t="s">
        <v>207</v>
      </c>
      <c r="E30" s="264" t="s">
        <v>195</v>
      </c>
      <c r="F30" s="264" t="s">
        <v>76</v>
      </c>
      <c r="G30" s="264" t="s">
        <v>195</v>
      </c>
      <c r="H30" s="264" t="s">
        <v>76</v>
      </c>
      <c r="I30" s="264" t="s">
        <v>207</v>
      </c>
      <c r="J30" s="264" t="s">
        <v>195</v>
      </c>
      <c r="K30" s="265" t="s">
        <v>76</v>
      </c>
    </row>
    <row r="31" spans="1:19" s="210" customFormat="1" x14ac:dyDescent="0.2">
      <c r="A31" s="140" t="s">
        <v>84</v>
      </c>
      <c r="B31" s="266">
        <f>SUM(B32:B49)</f>
        <v>1110414</v>
      </c>
      <c r="C31" s="266">
        <f>SUM(C32:C49)</f>
        <v>1194653</v>
      </c>
      <c r="D31" s="313">
        <f t="shared" ref="D31:D49" si="2">B31/C31*100</f>
        <v>92.948663754244947</v>
      </c>
      <c r="E31" s="266">
        <v>10</v>
      </c>
      <c r="F31" s="267">
        <v>13</v>
      </c>
      <c r="G31" s="266">
        <f>SUM(G32:G49)</f>
        <v>180881</v>
      </c>
      <c r="H31" s="266">
        <f>SUM(H32:H49)</f>
        <v>203143</v>
      </c>
      <c r="I31" s="313">
        <f t="shared" ref="I31:I49" si="3">G31/H31*100</f>
        <v>89.041217270592625</v>
      </c>
      <c r="J31" s="266">
        <v>16</v>
      </c>
      <c r="K31" s="267">
        <v>17</v>
      </c>
      <c r="L31" s="214"/>
      <c r="M31" s="213"/>
      <c r="N31" s="213"/>
      <c r="O31" s="214"/>
      <c r="P31" s="213"/>
      <c r="Q31" s="213"/>
      <c r="R31" s="214"/>
      <c r="S31" s="214"/>
    </row>
    <row r="32" spans="1:19" s="210" customFormat="1" x14ac:dyDescent="0.2">
      <c r="A32" s="140" t="s">
        <v>85</v>
      </c>
      <c r="B32" s="266">
        <v>87693</v>
      </c>
      <c r="C32" s="266">
        <v>79481</v>
      </c>
      <c r="D32" s="273">
        <f t="shared" si="2"/>
        <v>110.33202903838652</v>
      </c>
      <c r="E32" s="266">
        <v>14</v>
      </c>
      <c r="F32" s="267">
        <v>15</v>
      </c>
      <c r="G32" s="266">
        <v>9166</v>
      </c>
      <c r="H32" s="266">
        <v>7944</v>
      </c>
      <c r="I32" s="273">
        <f t="shared" si="3"/>
        <v>115.38267875125881</v>
      </c>
      <c r="J32" s="266">
        <v>15</v>
      </c>
      <c r="K32" s="267">
        <v>15</v>
      </c>
      <c r="L32" s="214"/>
      <c r="M32" s="213"/>
      <c r="N32" s="213"/>
      <c r="O32" s="214"/>
      <c r="P32" s="213"/>
      <c r="Q32" s="213"/>
      <c r="R32" s="214"/>
      <c r="S32" s="214"/>
    </row>
    <row r="33" spans="1:19" s="210" customFormat="1" x14ac:dyDescent="0.2">
      <c r="A33" s="140" t="s">
        <v>86</v>
      </c>
      <c r="B33" s="266">
        <v>64375</v>
      </c>
      <c r="C33" s="266">
        <v>68742</v>
      </c>
      <c r="D33" s="273">
        <f t="shared" si="2"/>
        <v>93.647260772162582</v>
      </c>
      <c r="E33" s="266">
        <v>22</v>
      </c>
      <c r="F33" s="267">
        <v>22</v>
      </c>
      <c r="G33" s="266">
        <v>4694</v>
      </c>
      <c r="H33" s="266">
        <v>5172</v>
      </c>
      <c r="I33" s="273">
        <f t="shared" si="3"/>
        <v>90.757927300850739</v>
      </c>
      <c r="J33" s="266">
        <v>23</v>
      </c>
      <c r="K33" s="267">
        <v>23</v>
      </c>
      <c r="L33" s="214"/>
      <c r="M33" s="213"/>
      <c r="N33" s="213"/>
      <c r="O33" s="214"/>
      <c r="P33" s="213"/>
      <c r="Q33" s="213"/>
      <c r="R33" s="214"/>
      <c r="S33" s="214"/>
    </row>
    <row r="34" spans="1:19" s="210" customFormat="1" x14ac:dyDescent="0.2">
      <c r="A34" s="140" t="s">
        <v>87</v>
      </c>
      <c r="B34" s="266">
        <v>16218</v>
      </c>
      <c r="C34" s="266">
        <v>16012</v>
      </c>
      <c r="D34" s="273">
        <f t="shared" si="2"/>
        <v>101.286535098676</v>
      </c>
      <c r="E34" s="266">
        <v>2</v>
      </c>
      <c r="F34" s="267">
        <v>3</v>
      </c>
      <c r="G34" s="266">
        <v>2897</v>
      </c>
      <c r="H34" s="266">
        <v>2894</v>
      </c>
      <c r="I34" s="273">
        <f t="shared" si="3"/>
        <v>100.10366275051832</v>
      </c>
      <c r="J34" s="266">
        <v>3</v>
      </c>
      <c r="K34" s="267">
        <v>3</v>
      </c>
      <c r="L34" s="214"/>
      <c r="M34" s="213"/>
      <c r="N34" s="213"/>
      <c r="O34" s="214"/>
      <c r="P34" s="213"/>
      <c r="Q34" s="213"/>
      <c r="R34" s="214"/>
      <c r="S34" s="214"/>
    </row>
    <row r="35" spans="1:19" s="210" customFormat="1" x14ac:dyDescent="0.2">
      <c r="A35" s="140" t="s">
        <v>88</v>
      </c>
      <c r="B35" s="266">
        <v>46380</v>
      </c>
      <c r="C35" s="266">
        <v>41127</v>
      </c>
      <c r="D35" s="273">
        <f t="shared" si="2"/>
        <v>112.7726311182435</v>
      </c>
      <c r="E35" s="266">
        <v>3</v>
      </c>
      <c r="F35" s="267">
        <v>4</v>
      </c>
      <c r="G35" s="266">
        <v>3752</v>
      </c>
      <c r="H35" s="266">
        <v>2125</v>
      </c>
      <c r="I35" s="273">
        <f t="shared" si="3"/>
        <v>176.56470588235294</v>
      </c>
      <c r="J35" s="266">
        <v>4</v>
      </c>
      <c r="K35" s="267">
        <v>4</v>
      </c>
      <c r="L35" s="214"/>
      <c r="M35" s="213"/>
      <c r="N35" s="213"/>
      <c r="O35" s="214"/>
      <c r="P35" s="213"/>
      <c r="Q35" s="213"/>
      <c r="R35" s="214"/>
      <c r="S35" s="214"/>
    </row>
    <row r="36" spans="1:19" s="210" customFormat="1" x14ac:dyDescent="0.2">
      <c r="A36" s="140" t="s">
        <v>89</v>
      </c>
      <c r="B36" s="266">
        <v>24904</v>
      </c>
      <c r="C36" s="266">
        <v>25670</v>
      </c>
      <c r="D36" s="273">
        <f t="shared" si="2"/>
        <v>97.015971951694596</v>
      </c>
      <c r="E36" s="266">
        <v>9</v>
      </c>
      <c r="F36" s="267">
        <v>10</v>
      </c>
      <c r="G36" s="266">
        <v>9829</v>
      </c>
      <c r="H36" s="266">
        <v>8732</v>
      </c>
      <c r="I36" s="273">
        <f t="shared" si="3"/>
        <v>112.56298671552909</v>
      </c>
      <c r="J36" s="266">
        <v>14</v>
      </c>
      <c r="K36" s="267">
        <v>15</v>
      </c>
      <c r="L36" s="214"/>
      <c r="M36" s="213"/>
      <c r="N36" s="213"/>
      <c r="O36" s="214"/>
      <c r="P36" s="213"/>
      <c r="Q36" s="213"/>
      <c r="R36" s="214"/>
      <c r="S36" s="214"/>
    </row>
    <row r="37" spans="1:19" s="210" customFormat="1" x14ac:dyDescent="0.2">
      <c r="A37" s="140" t="s">
        <v>90</v>
      </c>
      <c r="B37" s="266">
        <v>89529</v>
      </c>
      <c r="C37" s="266">
        <v>89603</v>
      </c>
      <c r="D37" s="273">
        <f t="shared" si="2"/>
        <v>99.917413479459398</v>
      </c>
      <c r="E37" s="266">
        <v>13</v>
      </c>
      <c r="F37" s="267">
        <v>15</v>
      </c>
      <c r="G37" s="266">
        <v>24338</v>
      </c>
      <c r="H37" s="266">
        <v>22648</v>
      </c>
      <c r="I37" s="273">
        <f t="shared" si="3"/>
        <v>107.46202755210173</v>
      </c>
      <c r="J37" s="266">
        <v>22</v>
      </c>
      <c r="K37" s="267">
        <v>21</v>
      </c>
      <c r="L37" s="214"/>
      <c r="M37" s="213"/>
      <c r="N37" s="213"/>
      <c r="O37" s="214"/>
      <c r="P37" s="213"/>
      <c r="Q37" s="213"/>
      <c r="R37" s="214"/>
      <c r="S37" s="214"/>
    </row>
    <row r="38" spans="1:19" s="210" customFormat="1" x14ac:dyDescent="0.2">
      <c r="A38" s="140" t="s">
        <v>91</v>
      </c>
      <c r="B38" s="266">
        <v>127822</v>
      </c>
      <c r="C38" s="266">
        <v>127758</v>
      </c>
      <c r="D38" s="273">
        <f t="shared" si="2"/>
        <v>100.05009471031168</v>
      </c>
      <c r="E38" s="266">
        <v>9</v>
      </c>
      <c r="F38" s="267">
        <v>11</v>
      </c>
      <c r="G38" s="266">
        <v>12002</v>
      </c>
      <c r="H38" s="266">
        <v>10303</v>
      </c>
      <c r="I38" s="273">
        <f t="shared" si="3"/>
        <v>116.49034261865476</v>
      </c>
      <c r="J38" s="266">
        <v>21</v>
      </c>
      <c r="K38" s="267">
        <v>15</v>
      </c>
      <c r="L38" s="214"/>
      <c r="M38" s="213"/>
      <c r="N38" s="213"/>
      <c r="O38" s="214"/>
      <c r="P38" s="213"/>
      <c r="Q38" s="213"/>
      <c r="R38" s="214"/>
      <c r="S38" s="214"/>
    </row>
    <row r="39" spans="1:19" s="210" customFormat="1" x14ac:dyDescent="0.2">
      <c r="A39" s="140" t="s">
        <v>92</v>
      </c>
      <c r="B39" s="266">
        <v>97768</v>
      </c>
      <c r="C39" s="266">
        <v>97672</v>
      </c>
      <c r="D39" s="273">
        <f t="shared" si="2"/>
        <v>100.09828814808748</v>
      </c>
      <c r="E39" s="266">
        <v>13</v>
      </c>
      <c r="F39" s="267">
        <v>16</v>
      </c>
      <c r="G39" s="266">
        <v>36168</v>
      </c>
      <c r="H39" s="266">
        <v>37207</v>
      </c>
      <c r="I39" s="273">
        <f t="shared" si="3"/>
        <v>97.207514714972987</v>
      </c>
      <c r="J39" s="266">
        <v>24</v>
      </c>
      <c r="K39" s="267">
        <v>31</v>
      </c>
      <c r="L39" s="214"/>
      <c r="M39" s="213"/>
      <c r="N39" s="213"/>
      <c r="O39" s="214"/>
      <c r="P39" s="213"/>
      <c r="Q39" s="213"/>
      <c r="R39" s="214"/>
      <c r="S39" s="214"/>
    </row>
    <row r="40" spans="1:19" s="210" customFormat="1" x14ac:dyDescent="0.2">
      <c r="A40" s="140" t="s">
        <v>93</v>
      </c>
      <c r="B40" s="266">
        <v>45765</v>
      </c>
      <c r="C40" s="266">
        <v>46486</v>
      </c>
      <c r="D40" s="273">
        <f t="shared" si="2"/>
        <v>98.448995396463459</v>
      </c>
      <c r="E40" s="266">
        <v>17</v>
      </c>
      <c r="F40" s="267">
        <v>15</v>
      </c>
      <c r="G40" s="266">
        <v>12736</v>
      </c>
      <c r="H40" s="266">
        <v>13993</v>
      </c>
      <c r="I40" s="273">
        <f t="shared" si="3"/>
        <v>91.016937039948544</v>
      </c>
      <c r="J40" s="266">
        <v>18</v>
      </c>
      <c r="K40" s="267">
        <v>17</v>
      </c>
      <c r="L40" s="214"/>
      <c r="M40" s="213"/>
      <c r="N40" s="213"/>
      <c r="O40" s="214"/>
      <c r="P40" s="213"/>
      <c r="Q40" s="213"/>
      <c r="R40" s="214"/>
      <c r="S40" s="214"/>
    </row>
    <row r="41" spans="1:19" s="210" customFormat="1" x14ac:dyDescent="0.2">
      <c r="A41" s="140" t="s">
        <v>94</v>
      </c>
      <c r="B41" s="266">
        <v>26397</v>
      </c>
      <c r="C41" s="266">
        <v>26121</v>
      </c>
      <c r="D41" s="273">
        <f t="shared" si="2"/>
        <v>101.05662110945217</v>
      </c>
      <c r="E41" s="266">
        <v>17</v>
      </c>
      <c r="F41" s="267">
        <v>17</v>
      </c>
      <c r="G41" s="266">
        <v>2412</v>
      </c>
      <c r="H41" s="266">
        <v>2278</v>
      </c>
      <c r="I41" s="273">
        <f t="shared" si="3"/>
        <v>105.88235294117648</v>
      </c>
      <c r="J41" s="266">
        <v>15</v>
      </c>
      <c r="K41" s="267">
        <v>16</v>
      </c>
      <c r="L41" s="214"/>
      <c r="M41" s="213"/>
      <c r="N41" s="213"/>
      <c r="O41" s="214"/>
      <c r="P41" s="213"/>
      <c r="Q41" s="213"/>
      <c r="R41" s="214"/>
      <c r="S41" s="214"/>
    </row>
    <row r="42" spans="1:19" s="210" customFormat="1" x14ac:dyDescent="0.2">
      <c r="A42" s="140" t="s">
        <v>95</v>
      </c>
      <c r="B42" s="266">
        <v>7514</v>
      </c>
      <c r="C42" s="266">
        <v>9458</v>
      </c>
      <c r="D42" s="273">
        <f t="shared" si="2"/>
        <v>79.445971664199618</v>
      </c>
      <c r="E42" s="266">
        <v>2</v>
      </c>
      <c r="F42" s="267">
        <v>4</v>
      </c>
      <c r="G42" s="266">
        <v>6843</v>
      </c>
      <c r="H42" s="266">
        <v>10521</v>
      </c>
      <c r="I42" s="273">
        <f t="shared" si="3"/>
        <v>65.041345879669237</v>
      </c>
      <c r="J42" s="266">
        <v>9</v>
      </c>
      <c r="K42" s="267">
        <v>15</v>
      </c>
      <c r="L42" s="214"/>
      <c r="M42" s="213"/>
      <c r="N42" s="213"/>
      <c r="O42" s="214"/>
      <c r="P42" s="213"/>
      <c r="Q42" s="213"/>
      <c r="R42" s="214"/>
      <c r="S42" s="214"/>
    </row>
    <row r="43" spans="1:19" s="210" customFormat="1" x14ac:dyDescent="0.2">
      <c r="A43" s="140" t="s">
        <v>97</v>
      </c>
      <c r="B43" s="266">
        <v>71605</v>
      </c>
      <c r="C43" s="266">
        <v>63736</v>
      </c>
      <c r="D43" s="273">
        <f t="shared" si="2"/>
        <v>112.34624074306514</v>
      </c>
      <c r="E43" s="266">
        <v>24</v>
      </c>
      <c r="F43" s="267">
        <v>26</v>
      </c>
      <c r="G43" s="266">
        <v>10238</v>
      </c>
      <c r="H43" s="266">
        <v>9485</v>
      </c>
      <c r="I43" s="273">
        <f t="shared" si="3"/>
        <v>107.93885081707958</v>
      </c>
      <c r="J43" s="266">
        <v>27</v>
      </c>
      <c r="K43" s="267">
        <v>30</v>
      </c>
      <c r="L43" s="214"/>
      <c r="M43" s="213"/>
      <c r="N43" s="213"/>
      <c r="O43" s="214"/>
      <c r="P43" s="213"/>
      <c r="Q43" s="213"/>
      <c r="R43" s="214"/>
      <c r="S43" s="214"/>
    </row>
    <row r="44" spans="1:19" s="210" customFormat="1" x14ac:dyDescent="0.2">
      <c r="A44" s="140" t="s">
        <v>98</v>
      </c>
      <c r="B44" s="266">
        <v>1515</v>
      </c>
      <c r="C44" s="266">
        <v>1547</v>
      </c>
      <c r="D44" s="273">
        <f t="shared" si="2"/>
        <v>97.931480284421454</v>
      </c>
      <c r="E44" s="266">
        <v>0</v>
      </c>
      <c r="F44" s="267">
        <v>0</v>
      </c>
      <c r="G44" s="266">
        <v>54</v>
      </c>
      <c r="H44" s="266">
        <v>37</v>
      </c>
      <c r="I44" s="273">
        <f t="shared" si="3"/>
        <v>145.94594594594594</v>
      </c>
      <c r="J44" s="266">
        <v>1</v>
      </c>
      <c r="K44" s="267">
        <v>0</v>
      </c>
      <c r="L44" s="214"/>
      <c r="M44" s="213"/>
      <c r="N44" s="213"/>
      <c r="O44" s="214"/>
      <c r="P44" s="213"/>
      <c r="Q44" s="213"/>
      <c r="R44" s="214"/>
      <c r="S44" s="214"/>
    </row>
    <row r="45" spans="1:19" s="210" customFormat="1" x14ac:dyDescent="0.2">
      <c r="A45" s="140" t="s">
        <v>204</v>
      </c>
      <c r="B45" s="266">
        <v>319482</v>
      </c>
      <c r="C45" s="266">
        <v>405159</v>
      </c>
      <c r="D45" s="273">
        <f t="shared" si="2"/>
        <v>78.853487149489467</v>
      </c>
      <c r="E45" s="266">
        <v>12</v>
      </c>
      <c r="F45" s="267">
        <v>15</v>
      </c>
      <c r="G45" s="266">
        <v>22359</v>
      </c>
      <c r="H45" s="266">
        <v>35970</v>
      </c>
      <c r="I45" s="273">
        <f t="shared" si="3"/>
        <v>62.160133444537117</v>
      </c>
      <c r="J45" s="266">
        <v>19</v>
      </c>
      <c r="K45" s="267">
        <v>21</v>
      </c>
      <c r="L45" s="214"/>
      <c r="M45" s="213"/>
      <c r="N45" s="213"/>
      <c r="O45" s="214"/>
      <c r="P45" s="213"/>
      <c r="Q45" s="213"/>
      <c r="R45" s="214"/>
      <c r="S45" s="214"/>
    </row>
    <row r="46" spans="1:19" s="210" customFormat="1" x14ac:dyDescent="0.2">
      <c r="A46" s="140" t="s">
        <v>100</v>
      </c>
      <c r="B46" s="266">
        <v>23018</v>
      </c>
      <c r="C46" s="266">
        <v>23675</v>
      </c>
      <c r="D46" s="273">
        <f t="shared" si="2"/>
        <v>97.224920802534314</v>
      </c>
      <c r="E46" s="266">
        <v>14</v>
      </c>
      <c r="F46" s="267">
        <v>15</v>
      </c>
      <c r="G46" s="266">
        <v>6467</v>
      </c>
      <c r="H46" s="266">
        <v>3061</v>
      </c>
      <c r="I46" s="273">
        <f t="shared" si="3"/>
        <v>211.2708265272787</v>
      </c>
      <c r="J46" s="266">
        <v>16</v>
      </c>
      <c r="K46" s="267">
        <v>9</v>
      </c>
      <c r="L46" s="214"/>
      <c r="M46" s="213"/>
      <c r="N46" s="213"/>
      <c r="O46" s="214"/>
      <c r="P46" s="213"/>
      <c r="Q46" s="213"/>
      <c r="R46" s="214"/>
      <c r="S46" s="214"/>
    </row>
    <row r="47" spans="1:19" s="210" customFormat="1" ht="12" customHeight="1" x14ac:dyDescent="0.2">
      <c r="A47" s="140" t="s">
        <v>101</v>
      </c>
      <c r="B47" s="266">
        <v>60404</v>
      </c>
      <c r="C47" s="266">
        <v>72393</v>
      </c>
      <c r="D47" s="273">
        <f t="shared" si="2"/>
        <v>83.439006533780884</v>
      </c>
      <c r="E47" s="266">
        <v>19</v>
      </c>
      <c r="F47" s="267">
        <v>23</v>
      </c>
      <c r="G47" s="266">
        <v>16919</v>
      </c>
      <c r="H47" s="266">
        <v>30760</v>
      </c>
      <c r="I47" s="273">
        <f t="shared" si="3"/>
        <v>55.00325097529258</v>
      </c>
      <c r="J47" s="266">
        <v>25</v>
      </c>
      <c r="K47" s="267">
        <v>37</v>
      </c>
      <c r="L47" s="214"/>
      <c r="M47" s="213"/>
      <c r="N47" s="213"/>
      <c r="O47" s="214"/>
      <c r="P47" s="213"/>
      <c r="Q47" s="213"/>
      <c r="R47" s="214"/>
      <c r="S47" s="214"/>
    </row>
    <row r="48" spans="1:19" s="210" customFormat="1" x14ac:dyDescent="0.2">
      <c r="A48" s="140" t="s">
        <v>205</v>
      </c>
      <c r="B48" s="266">
        <v>19</v>
      </c>
      <c r="C48" s="266">
        <v>4</v>
      </c>
      <c r="D48" s="273">
        <f t="shared" si="2"/>
        <v>475</v>
      </c>
      <c r="E48" s="266">
        <v>2</v>
      </c>
      <c r="F48" s="267">
        <v>1</v>
      </c>
      <c r="G48" s="267" t="s">
        <v>202</v>
      </c>
      <c r="H48" s="266">
        <v>1</v>
      </c>
      <c r="I48" s="273" t="s">
        <v>202</v>
      </c>
      <c r="J48" s="267" t="s">
        <v>202</v>
      </c>
      <c r="K48" s="267">
        <v>1</v>
      </c>
      <c r="L48" s="214"/>
      <c r="M48" s="213"/>
      <c r="N48" s="213"/>
      <c r="O48" s="214"/>
      <c r="P48" s="213"/>
      <c r="Q48" s="213"/>
      <c r="R48" s="214"/>
      <c r="S48" s="214"/>
    </row>
    <row r="49" spans="1:18" s="210" customFormat="1" x14ac:dyDescent="0.2">
      <c r="A49" s="141" t="s">
        <v>203</v>
      </c>
      <c r="B49" s="268">
        <v>6</v>
      </c>
      <c r="C49" s="268">
        <v>9</v>
      </c>
      <c r="D49" s="269">
        <f t="shared" si="2"/>
        <v>66.666666666666657</v>
      </c>
      <c r="E49" s="268">
        <v>2</v>
      </c>
      <c r="F49" s="270">
        <v>2</v>
      </c>
      <c r="G49" s="268">
        <v>7</v>
      </c>
      <c r="H49" s="268">
        <v>12</v>
      </c>
      <c r="I49" s="269">
        <f t="shared" si="3"/>
        <v>58.333333333333336</v>
      </c>
      <c r="J49" s="268">
        <v>2</v>
      </c>
      <c r="K49" s="270">
        <v>4</v>
      </c>
    </row>
    <row r="50" spans="1:18" s="210" customFormat="1" x14ac:dyDescent="0.2"/>
    <row r="51" spans="1:18" s="210" customFormat="1" ht="12.75" customHeight="1" x14ac:dyDescent="0.2">
      <c r="A51" s="274"/>
      <c r="B51" s="423" t="s">
        <v>228</v>
      </c>
      <c r="C51" s="423" t="s">
        <v>229</v>
      </c>
      <c r="D51" s="423" t="s">
        <v>229</v>
      </c>
      <c r="E51" s="423" t="s">
        <v>229</v>
      </c>
      <c r="F51" s="423" t="s">
        <v>229</v>
      </c>
      <c r="G51" s="423" t="s">
        <v>229</v>
      </c>
      <c r="H51" s="423" t="s">
        <v>229</v>
      </c>
      <c r="I51" s="423" t="s">
        <v>229</v>
      </c>
      <c r="J51" s="423" t="s">
        <v>229</v>
      </c>
      <c r="K51" s="423" t="s">
        <v>229</v>
      </c>
    </row>
    <row r="52" spans="1:18" s="210" customFormat="1" ht="18" customHeight="1" x14ac:dyDescent="0.2">
      <c r="A52" s="419"/>
      <c r="B52" s="420" t="s">
        <v>179</v>
      </c>
      <c r="C52" s="420"/>
      <c r="D52" s="420"/>
      <c r="E52" s="420"/>
      <c r="F52" s="420"/>
      <c r="G52" s="420" t="s">
        <v>180</v>
      </c>
      <c r="H52" s="420"/>
      <c r="I52" s="420"/>
      <c r="J52" s="420"/>
      <c r="K52" s="421"/>
    </row>
    <row r="53" spans="1:18" s="210" customFormat="1" ht="18" customHeight="1" x14ac:dyDescent="0.2">
      <c r="A53" s="419"/>
      <c r="B53" s="420" t="s">
        <v>176</v>
      </c>
      <c r="C53" s="420"/>
      <c r="D53" s="420"/>
      <c r="E53" s="420" t="s">
        <v>227</v>
      </c>
      <c r="F53" s="420"/>
      <c r="G53" s="420" t="s">
        <v>176</v>
      </c>
      <c r="H53" s="420"/>
      <c r="I53" s="420"/>
      <c r="J53" s="420" t="s">
        <v>227</v>
      </c>
      <c r="K53" s="421"/>
    </row>
    <row r="54" spans="1:18" s="210" customFormat="1" ht="22.5" x14ac:dyDescent="0.2">
      <c r="A54" s="419"/>
      <c r="B54" s="264" t="s">
        <v>195</v>
      </c>
      <c r="C54" s="264" t="s">
        <v>76</v>
      </c>
      <c r="D54" s="264" t="s">
        <v>207</v>
      </c>
      <c r="E54" s="264" t="s">
        <v>195</v>
      </c>
      <c r="F54" s="264" t="s">
        <v>76</v>
      </c>
      <c r="G54" s="264" t="s">
        <v>195</v>
      </c>
      <c r="H54" s="264" t="s">
        <v>76</v>
      </c>
      <c r="I54" s="264" t="s">
        <v>207</v>
      </c>
      <c r="J54" s="264" t="s">
        <v>195</v>
      </c>
      <c r="K54" s="265" t="s">
        <v>76</v>
      </c>
    </row>
    <row r="55" spans="1:18" s="210" customFormat="1" x14ac:dyDescent="0.2">
      <c r="A55" s="140" t="s">
        <v>84</v>
      </c>
      <c r="B55" s="266">
        <f>SUM(B56:B73)</f>
        <v>40747</v>
      </c>
      <c r="C55" s="266">
        <f>SUM(C56:C73)</f>
        <v>36526</v>
      </c>
      <c r="D55" s="313">
        <f t="shared" ref="D55:D71" si="4">B55/C55*100</f>
        <v>111.55615178229206</v>
      </c>
      <c r="E55" s="266">
        <v>2</v>
      </c>
      <c r="F55" s="267">
        <v>3</v>
      </c>
      <c r="G55" s="266">
        <f>SUM(G56:G73)</f>
        <v>2432</v>
      </c>
      <c r="H55" s="266">
        <f>SUM(H56:H73)</f>
        <v>2301</v>
      </c>
      <c r="I55" s="313">
        <f t="shared" ref="I55:I69" si="5">G55/H55*100</f>
        <v>105.69317687961757</v>
      </c>
      <c r="J55" s="266">
        <v>1</v>
      </c>
      <c r="K55" s="267">
        <v>2</v>
      </c>
      <c r="L55" s="214"/>
      <c r="M55" s="213"/>
      <c r="N55" s="213"/>
      <c r="O55" s="214"/>
      <c r="P55" s="213"/>
      <c r="Q55" s="213"/>
      <c r="R55" s="214"/>
    </row>
    <row r="56" spans="1:18" s="210" customFormat="1" x14ac:dyDescent="0.2">
      <c r="A56" s="140" t="s">
        <v>85</v>
      </c>
      <c r="B56" s="266">
        <v>2797</v>
      </c>
      <c r="C56" s="266">
        <v>2659</v>
      </c>
      <c r="D56" s="273">
        <f t="shared" si="4"/>
        <v>105.18992102294095</v>
      </c>
      <c r="E56" s="266">
        <v>1</v>
      </c>
      <c r="F56" s="267">
        <v>1</v>
      </c>
      <c r="G56" s="267" t="s">
        <v>202</v>
      </c>
      <c r="H56" s="267" t="s">
        <v>202</v>
      </c>
      <c r="I56" s="267" t="s">
        <v>202</v>
      </c>
      <c r="J56" s="267" t="s">
        <v>202</v>
      </c>
      <c r="K56" s="267" t="s">
        <v>202</v>
      </c>
      <c r="L56" s="214"/>
      <c r="M56" s="213"/>
      <c r="N56" s="213"/>
      <c r="O56" s="214"/>
      <c r="P56" s="213"/>
      <c r="Q56" s="213"/>
      <c r="R56" s="214"/>
    </row>
    <row r="57" spans="1:18" s="210" customFormat="1" x14ac:dyDescent="0.2">
      <c r="A57" s="140" t="s">
        <v>86</v>
      </c>
      <c r="B57" s="266">
        <v>6318</v>
      </c>
      <c r="C57" s="266">
        <v>4727</v>
      </c>
      <c r="D57" s="273">
        <f t="shared" si="4"/>
        <v>133.65771102178971</v>
      </c>
      <c r="E57" s="266">
        <v>5</v>
      </c>
      <c r="F57" s="267">
        <v>3</v>
      </c>
      <c r="G57" s="267" t="s">
        <v>202</v>
      </c>
      <c r="H57" s="266">
        <v>1</v>
      </c>
      <c r="I57" s="267" t="s">
        <v>202</v>
      </c>
      <c r="J57" s="267" t="s">
        <v>202</v>
      </c>
      <c r="K57" s="267">
        <v>2</v>
      </c>
      <c r="L57" s="214"/>
      <c r="M57" s="213"/>
      <c r="N57" s="213"/>
      <c r="O57" s="214"/>
      <c r="P57" s="213"/>
      <c r="Q57" s="213"/>
      <c r="R57" s="214"/>
    </row>
    <row r="58" spans="1:18" s="210" customFormat="1" x14ac:dyDescent="0.2">
      <c r="A58" s="140" t="s">
        <v>87</v>
      </c>
      <c r="B58" s="266">
        <v>931</v>
      </c>
      <c r="C58" s="266">
        <v>410</v>
      </c>
      <c r="D58" s="273">
        <f t="shared" si="4"/>
        <v>227.07317073170731</v>
      </c>
      <c r="E58" s="266">
        <v>0</v>
      </c>
      <c r="F58" s="267">
        <v>0</v>
      </c>
      <c r="G58" s="267" t="s">
        <v>202</v>
      </c>
      <c r="H58" s="267" t="s">
        <v>202</v>
      </c>
      <c r="I58" s="267" t="s">
        <v>202</v>
      </c>
      <c r="J58" s="267" t="s">
        <v>202</v>
      </c>
      <c r="K58" s="267" t="s">
        <v>202</v>
      </c>
      <c r="L58" s="214"/>
      <c r="M58" s="213"/>
      <c r="N58" s="213"/>
      <c r="O58" s="214"/>
      <c r="P58" s="213"/>
      <c r="Q58" s="213"/>
      <c r="R58" s="214"/>
    </row>
    <row r="59" spans="1:18" s="210" customFormat="1" x14ac:dyDescent="0.2">
      <c r="A59" s="140" t="s">
        <v>88</v>
      </c>
      <c r="B59" s="266">
        <v>2772</v>
      </c>
      <c r="C59" s="266">
        <v>1426</v>
      </c>
      <c r="D59" s="273">
        <f t="shared" si="4"/>
        <v>194.38990182328192</v>
      </c>
      <c r="E59" s="266">
        <v>3</v>
      </c>
      <c r="F59" s="267">
        <v>2</v>
      </c>
      <c r="G59" s="266">
        <v>5</v>
      </c>
      <c r="H59" s="267" t="s">
        <v>202</v>
      </c>
      <c r="I59" s="267" t="s">
        <v>202</v>
      </c>
      <c r="J59" s="266">
        <v>0</v>
      </c>
      <c r="K59" s="267" t="s">
        <v>202</v>
      </c>
      <c r="L59" s="214"/>
      <c r="M59" s="213"/>
      <c r="N59" s="213"/>
      <c r="O59" s="214"/>
      <c r="P59" s="213"/>
      <c r="Q59" s="213"/>
      <c r="R59" s="214"/>
    </row>
    <row r="60" spans="1:18" s="210" customFormat="1" x14ac:dyDescent="0.2">
      <c r="A60" s="140" t="s">
        <v>89</v>
      </c>
      <c r="B60" s="266">
        <v>1028</v>
      </c>
      <c r="C60" s="266">
        <v>887</v>
      </c>
      <c r="D60" s="273">
        <f t="shared" si="4"/>
        <v>115.89627959413755</v>
      </c>
      <c r="E60" s="266">
        <v>2</v>
      </c>
      <c r="F60" s="267">
        <v>1</v>
      </c>
      <c r="G60" s="266">
        <v>392</v>
      </c>
      <c r="H60" s="266">
        <v>217</v>
      </c>
      <c r="I60" s="273">
        <f t="shared" si="5"/>
        <v>180.64516129032256</v>
      </c>
      <c r="J60" s="266">
        <v>2</v>
      </c>
      <c r="K60" s="267">
        <v>1</v>
      </c>
      <c r="L60" s="214"/>
      <c r="M60" s="213"/>
      <c r="N60" s="213"/>
      <c r="O60" s="214"/>
      <c r="P60" s="213"/>
      <c r="Q60" s="213"/>
      <c r="R60" s="214"/>
    </row>
    <row r="61" spans="1:18" s="210" customFormat="1" x14ac:dyDescent="0.2">
      <c r="A61" s="140" t="s">
        <v>90</v>
      </c>
      <c r="B61" s="266">
        <v>4351</v>
      </c>
      <c r="C61" s="266">
        <v>3960</v>
      </c>
      <c r="D61" s="273">
        <f t="shared" si="4"/>
        <v>109.87373737373738</v>
      </c>
      <c r="E61" s="266">
        <v>3</v>
      </c>
      <c r="F61" s="267">
        <v>4</v>
      </c>
      <c r="G61" s="267" t="s">
        <v>202</v>
      </c>
      <c r="H61" s="267" t="s">
        <v>202</v>
      </c>
      <c r="I61" s="267" t="s">
        <v>202</v>
      </c>
      <c r="J61" s="267" t="s">
        <v>202</v>
      </c>
      <c r="K61" s="267" t="s">
        <v>202</v>
      </c>
      <c r="L61" s="213"/>
      <c r="M61" s="213"/>
      <c r="N61" s="214"/>
      <c r="O61" s="213"/>
      <c r="P61" s="213"/>
      <c r="Q61" s="214"/>
    </row>
    <row r="62" spans="1:18" s="210" customFormat="1" x14ac:dyDescent="0.2">
      <c r="A62" s="140" t="s">
        <v>91</v>
      </c>
      <c r="B62" s="266">
        <v>1062</v>
      </c>
      <c r="C62" s="266">
        <v>962</v>
      </c>
      <c r="D62" s="273">
        <f t="shared" si="4"/>
        <v>110.39501039501039</v>
      </c>
      <c r="E62" s="266">
        <v>2</v>
      </c>
      <c r="F62" s="267">
        <v>2</v>
      </c>
      <c r="G62" s="266">
        <v>82</v>
      </c>
      <c r="H62" s="266">
        <v>83</v>
      </c>
      <c r="I62" s="273">
        <f t="shared" si="5"/>
        <v>98.795180722891558</v>
      </c>
      <c r="J62" s="266">
        <v>2</v>
      </c>
      <c r="K62" s="267">
        <v>2</v>
      </c>
      <c r="L62" s="214"/>
      <c r="M62" s="213"/>
      <c r="N62" s="213"/>
      <c r="O62" s="214"/>
      <c r="P62" s="213"/>
      <c r="Q62" s="213"/>
      <c r="R62" s="214"/>
    </row>
    <row r="63" spans="1:18" s="210" customFormat="1" x14ac:dyDescent="0.2">
      <c r="A63" s="140" t="s">
        <v>92</v>
      </c>
      <c r="B63" s="266">
        <v>5934</v>
      </c>
      <c r="C63" s="266">
        <v>5760</v>
      </c>
      <c r="D63" s="273">
        <f t="shared" si="4"/>
        <v>103.02083333333334</v>
      </c>
      <c r="E63" s="266">
        <v>6</v>
      </c>
      <c r="F63" s="267">
        <v>9</v>
      </c>
      <c r="G63" s="266">
        <v>60</v>
      </c>
      <c r="H63" s="266">
        <v>60</v>
      </c>
      <c r="I63" s="273">
        <f t="shared" si="5"/>
        <v>100</v>
      </c>
      <c r="J63" s="266">
        <v>6</v>
      </c>
      <c r="K63" s="267">
        <v>7</v>
      </c>
      <c r="L63" s="214"/>
      <c r="M63" s="213"/>
      <c r="N63" s="213"/>
      <c r="O63" s="214"/>
      <c r="P63" s="213"/>
      <c r="Q63" s="213"/>
      <c r="R63" s="214"/>
    </row>
    <row r="64" spans="1:18" s="210" customFormat="1" x14ac:dyDescent="0.2">
      <c r="A64" s="140" t="s">
        <v>93</v>
      </c>
      <c r="B64" s="266">
        <v>273</v>
      </c>
      <c r="C64" s="266">
        <v>479</v>
      </c>
      <c r="D64" s="273">
        <f t="shared" si="4"/>
        <v>56.993736951983301</v>
      </c>
      <c r="E64" s="266">
        <v>0</v>
      </c>
      <c r="F64" s="267">
        <v>0</v>
      </c>
      <c r="G64" s="267" t="s">
        <v>202</v>
      </c>
      <c r="H64" s="267" t="s">
        <v>202</v>
      </c>
      <c r="I64" s="267" t="s">
        <v>202</v>
      </c>
      <c r="J64" s="267" t="s">
        <v>202</v>
      </c>
      <c r="K64" s="267" t="s">
        <v>202</v>
      </c>
      <c r="L64" s="214"/>
      <c r="M64" s="213"/>
      <c r="N64" s="213"/>
      <c r="O64" s="214"/>
      <c r="P64" s="213"/>
      <c r="Q64" s="213"/>
      <c r="R64" s="214"/>
    </row>
    <row r="65" spans="1:18" s="210" customFormat="1" x14ac:dyDescent="0.2">
      <c r="A65" s="140" t="s">
        <v>94</v>
      </c>
      <c r="B65" s="266">
        <v>3311</v>
      </c>
      <c r="C65" s="266">
        <v>3366</v>
      </c>
      <c r="D65" s="273">
        <f t="shared" si="4"/>
        <v>98.366013071895424</v>
      </c>
      <c r="E65" s="266">
        <v>5</v>
      </c>
      <c r="F65" s="267">
        <v>6</v>
      </c>
      <c r="G65" s="267" t="s">
        <v>202</v>
      </c>
      <c r="H65" s="266">
        <v>1</v>
      </c>
      <c r="I65" s="267" t="s">
        <v>202</v>
      </c>
      <c r="J65" s="267" t="s">
        <v>202</v>
      </c>
      <c r="K65" s="267">
        <v>50</v>
      </c>
      <c r="L65" s="214"/>
      <c r="M65" s="213"/>
      <c r="N65" s="213"/>
      <c r="O65" s="214"/>
      <c r="P65" s="213"/>
      <c r="Q65" s="213"/>
      <c r="R65" s="214"/>
    </row>
    <row r="66" spans="1:18" s="210" customFormat="1" x14ac:dyDescent="0.2">
      <c r="A66" s="140" t="s">
        <v>95</v>
      </c>
      <c r="B66" s="266">
        <v>2197</v>
      </c>
      <c r="C66" s="266">
        <v>2592</v>
      </c>
      <c r="D66" s="273">
        <f t="shared" si="4"/>
        <v>84.760802469135797</v>
      </c>
      <c r="E66" s="266">
        <v>2</v>
      </c>
      <c r="F66" s="267">
        <v>2</v>
      </c>
      <c r="G66" s="266">
        <v>1605</v>
      </c>
      <c r="H66" s="266">
        <v>1464</v>
      </c>
      <c r="I66" s="273">
        <f t="shared" si="5"/>
        <v>109.63114754098359</v>
      </c>
      <c r="J66" s="266">
        <v>5</v>
      </c>
      <c r="K66" s="267">
        <v>6</v>
      </c>
      <c r="L66" s="214"/>
      <c r="M66" s="213"/>
      <c r="N66" s="213"/>
      <c r="O66" s="214"/>
      <c r="P66" s="213"/>
      <c r="Q66" s="213"/>
      <c r="R66" s="214"/>
    </row>
    <row r="67" spans="1:18" s="210" customFormat="1" x14ac:dyDescent="0.2">
      <c r="A67" s="140" t="s">
        <v>97</v>
      </c>
      <c r="B67" s="266">
        <v>1779</v>
      </c>
      <c r="C67" s="266">
        <v>225</v>
      </c>
      <c r="D67" s="273">
        <f t="shared" si="4"/>
        <v>790.66666666666663</v>
      </c>
      <c r="E67" s="266">
        <v>1</v>
      </c>
      <c r="F67" s="267">
        <v>0</v>
      </c>
      <c r="G67" s="267" t="s">
        <v>202</v>
      </c>
      <c r="H67" s="267" t="s">
        <v>202</v>
      </c>
      <c r="I67" s="267" t="s">
        <v>202</v>
      </c>
      <c r="J67" s="267" t="s">
        <v>202</v>
      </c>
      <c r="K67" s="267" t="s">
        <v>202</v>
      </c>
      <c r="L67" s="214"/>
      <c r="M67" s="213"/>
      <c r="N67" s="213"/>
      <c r="O67" s="214"/>
      <c r="P67" s="213"/>
      <c r="Q67" s="213"/>
      <c r="R67" s="214"/>
    </row>
    <row r="68" spans="1:18" s="210" customFormat="1" x14ac:dyDescent="0.2">
      <c r="A68" s="140" t="s">
        <v>98</v>
      </c>
      <c r="B68" s="266">
        <v>824</v>
      </c>
      <c r="C68" s="266">
        <v>675</v>
      </c>
      <c r="D68" s="273">
        <f t="shared" si="4"/>
        <v>122.07407407407406</v>
      </c>
      <c r="E68" s="266">
        <v>1</v>
      </c>
      <c r="F68" s="267">
        <v>1</v>
      </c>
      <c r="G68" s="267" t="s">
        <v>202</v>
      </c>
      <c r="H68" s="267" t="s">
        <v>202</v>
      </c>
      <c r="I68" s="267" t="s">
        <v>202</v>
      </c>
      <c r="J68" s="267" t="s">
        <v>202</v>
      </c>
      <c r="K68" s="267" t="s">
        <v>202</v>
      </c>
      <c r="L68" s="214"/>
      <c r="M68" s="216"/>
      <c r="N68" s="216"/>
      <c r="O68" s="216"/>
      <c r="P68" s="216"/>
      <c r="Q68" s="216"/>
      <c r="R68" s="216"/>
    </row>
    <row r="69" spans="1:18" s="210" customFormat="1" x14ac:dyDescent="0.2">
      <c r="A69" s="140" t="s">
        <v>204</v>
      </c>
      <c r="B69" s="266">
        <v>4900</v>
      </c>
      <c r="C69" s="266">
        <v>5768</v>
      </c>
      <c r="D69" s="273">
        <f t="shared" si="4"/>
        <v>84.951456310679603</v>
      </c>
      <c r="E69" s="266">
        <v>3</v>
      </c>
      <c r="F69" s="267">
        <v>3</v>
      </c>
      <c r="G69" s="266">
        <v>288</v>
      </c>
      <c r="H69" s="266">
        <v>475</v>
      </c>
      <c r="I69" s="273">
        <f t="shared" si="5"/>
        <v>60.631578947368425</v>
      </c>
      <c r="J69" s="266">
        <v>1</v>
      </c>
      <c r="K69" s="267">
        <v>2</v>
      </c>
      <c r="L69" s="214"/>
      <c r="M69" s="213"/>
      <c r="N69" s="213"/>
      <c r="O69" s="214"/>
      <c r="P69" s="213"/>
      <c r="Q69" s="213"/>
      <c r="R69" s="214"/>
    </row>
    <row r="70" spans="1:18" s="210" customFormat="1" x14ac:dyDescent="0.2">
      <c r="A70" s="140" t="s">
        <v>100</v>
      </c>
      <c r="B70" s="266">
        <v>302</v>
      </c>
      <c r="C70" s="266">
        <v>670</v>
      </c>
      <c r="D70" s="273">
        <f t="shared" si="4"/>
        <v>45.07462686567164</v>
      </c>
      <c r="E70" s="266">
        <v>1</v>
      </c>
      <c r="F70" s="267">
        <v>2</v>
      </c>
      <c r="G70" s="267" t="s">
        <v>202</v>
      </c>
      <c r="H70" s="267" t="s">
        <v>202</v>
      </c>
      <c r="I70" s="267" t="s">
        <v>202</v>
      </c>
      <c r="J70" s="267" t="s">
        <v>202</v>
      </c>
      <c r="K70" s="267" t="s">
        <v>202</v>
      </c>
      <c r="L70" s="214"/>
      <c r="M70" s="213"/>
      <c r="N70" s="213"/>
      <c r="O70" s="214"/>
      <c r="P70" s="213"/>
      <c r="Q70" s="213"/>
      <c r="R70" s="214"/>
    </row>
    <row r="71" spans="1:18" s="210" customFormat="1" ht="11.25" customHeight="1" x14ac:dyDescent="0.2">
      <c r="A71" s="140" t="s">
        <v>101</v>
      </c>
      <c r="B71" s="266">
        <v>1960</v>
      </c>
      <c r="C71" s="266">
        <v>1960</v>
      </c>
      <c r="D71" s="273">
        <f t="shared" si="4"/>
        <v>100</v>
      </c>
      <c r="E71" s="266">
        <v>1</v>
      </c>
      <c r="F71" s="267">
        <v>2</v>
      </c>
      <c r="G71" s="267" t="s">
        <v>202</v>
      </c>
      <c r="H71" s="267" t="s">
        <v>202</v>
      </c>
      <c r="I71" s="267" t="s">
        <v>202</v>
      </c>
      <c r="J71" s="267" t="s">
        <v>202</v>
      </c>
      <c r="K71" s="267" t="s">
        <v>202</v>
      </c>
      <c r="L71" s="214"/>
      <c r="M71" s="213"/>
      <c r="N71" s="213"/>
      <c r="O71" s="214"/>
      <c r="P71" s="213"/>
      <c r="Q71" s="213"/>
      <c r="R71" s="214"/>
    </row>
    <row r="72" spans="1:18" s="210" customFormat="1" x14ac:dyDescent="0.2">
      <c r="A72" s="140" t="s">
        <v>205</v>
      </c>
      <c r="B72" s="266">
        <v>1</v>
      </c>
      <c r="C72" s="267" t="s">
        <v>202</v>
      </c>
      <c r="D72" s="273" t="s">
        <v>202</v>
      </c>
      <c r="E72" s="266">
        <v>1</v>
      </c>
      <c r="F72" s="267" t="s">
        <v>202</v>
      </c>
      <c r="G72" s="267" t="s">
        <v>202</v>
      </c>
      <c r="H72" s="267" t="s">
        <v>202</v>
      </c>
      <c r="I72" s="267" t="s">
        <v>202</v>
      </c>
      <c r="J72" s="267" t="s">
        <v>202</v>
      </c>
      <c r="K72" s="267" t="s">
        <v>202</v>
      </c>
      <c r="L72" s="214"/>
      <c r="M72" s="213"/>
      <c r="N72" s="213"/>
      <c r="O72" s="214"/>
      <c r="P72" s="213"/>
      <c r="Q72" s="213"/>
      <c r="R72" s="214"/>
    </row>
    <row r="73" spans="1:18" x14ac:dyDescent="0.2">
      <c r="A73" s="141" t="s">
        <v>203</v>
      </c>
      <c r="B73" s="268">
        <v>7</v>
      </c>
      <c r="C73" s="270" t="s">
        <v>202</v>
      </c>
      <c r="D73" s="269" t="s">
        <v>202</v>
      </c>
      <c r="E73" s="268">
        <v>1</v>
      </c>
      <c r="F73" s="270" t="s">
        <v>202</v>
      </c>
      <c r="G73" s="270" t="s">
        <v>202</v>
      </c>
      <c r="H73" s="270" t="s">
        <v>202</v>
      </c>
      <c r="I73" s="270" t="s">
        <v>202</v>
      </c>
      <c r="J73" s="270" t="s">
        <v>202</v>
      </c>
      <c r="K73" s="270" t="s">
        <v>202</v>
      </c>
    </row>
    <row r="74" spans="1:18" x14ac:dyDescent="0.2">
      <c r="A74" s="238"/>
      <c r="D74" s="286"/>
    </row>
  </sheetData>
  <mergeCells count="24">
    <mergeCell ref="A1:K1"/>
    <mergeCell ref="B51:K51"/>
    <mergeCell ref="B52:F52"/>
    <mergeCell ref="G52:K52"/>
    <mergeCell ref="G3:K3"/>
    <mergeCell ref="E4:F4"/>
    <mergeCell ref="G4:I4"/>
    <mergeCell ref="J4:K4"/>
    <mergeCell ref="A28:A30"/>
    <mergeCell ref="B29:D29"/>
    <mergeCell ref="A3:A5"/>
    <mergeCell ref="B4:D4"/>
    <mergeCell ref="B3:F3"/>
    <mergeCell ref="B27:K27"/>
    <mergeCell ref="B28:F28"/>
    <mergeCell ref="G28:K28"/>
    <mergeCell ref="A52:A54"/>
    <mergeCell ref="B53:D53"/>
    <mergeCell ref="E29:F29"/>
    <mergeCell ref="G29:I29"/>
    <mergeCell ref="J29:K29"/>
    <mergeCell ref="E53:F53"/>
    <mergeCell ref="G53:I53"/>
    <mergeCell ref="J53:K53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5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zoomScaleNormal="100" workbookViewId="0">
      <selection activeCell="A3" sqref="A3:A5"/>
    </sheetView>
  </sheetViews>
  <sheetFormatPr defaultRowHeight="12.75" x14ac:dyDescent="0.2"/>
  <cols>
    <col min="1" max="1" width="23.28515625" style="203" customWidth="1"/>
    <col min="2" max="2" width="9.5703125" style="203" customWidth="1"/>
    <col min="3" max="3" width="11" style="203" customWidth="1"/>
    <col min="4" max="4" width="10.5703125" style="203" customWidth="1"/>
    <col min="5" max="5" width="10.85546875" style="203" customWidth="1"/>
    <col min="6" max="248" width="9.140625" style="203"/>
    <col min="249" max="249" width="23.28515625" style="203" customWidth="1"/>
    <col min="250" max="250" width="9.5703125" style="203" customWidth="1"/>
    <col min="251" max="251" width="11" style="203" customWidth="1"/>
    <col min="252" max="252" width="10.5703125" style="203" customWidth="1"/>
    <col min="253" max="254" width="10.85546875" style="203" customWidth="1"/>
    <col min="255" max="255" width="11.42578125" style="203" customWidth="1"/>
    <col min="256" max="256" width="11" style="203" customWidth="1"/>
    <col min="257" max="257" width="10.85546875" style="203" customWidth="1"/>
    <col min="258" max="259" width="11.42578125" style="203" customWidth="1"/>
    <col min="260" max="504" width="9.140625" style="203"/>
    <col min="505" max="505" width="23.28515625" style="203" customWidth="1"/>
    <col min="506" max="506" width="9.5703125" style="203" customWidth="1"/>
    <col min="507" max="507" width="11" style="203" customWidth="1"/>
    <col min="508" max="508" width="10.5703125" style="203" customWidth="1"/>
    <col min="509" max="510" width="10.85546875" style="203" customWidth="1"/>
    <col min="511" max="511" width="11.42578125" style="203" customWidth="1"/>
    <col min="512" max="512" width="11" style="203" customWidth="1"/>
    <col min="513" max="513" width="10.85546875" style="203" customWidth="1"/>
    <col min="514" max="515" width="11.42578125" style="203" customWidth="1"/>
    <col min="516" max="760" width="9.140625" style="203"/>
    <col min="761" max="761" width="23.28515625" style="203" customWidth="1"/>
    <col min="762" max="762" width="9.5703125" style="203" customWidth="1"/>
    <col min="763" max="763" width="11" style="203" customWidth="1"/>
    <col min="764" max="764" width="10.5703125" style="203" customWidth="1"/>
    <col min="765" max="766" width="10.85546875" style="203" customWidth="1"/>
    <col min="767" max="767" width="11.42578125" style="203" customWidth="1"/>
    <col min="768" max="768" width="11" style="203" customWidth="1"/>
    <col min="769" max="769" width="10.85546875" style="203" customWidth="1"/>
    <col min="770" max="771" width="11.42578125" style="203" customWidth="1"/>
    <col min="772" max="1016" width="9.140625" style="203"/>
    <col min="1017" max="1017" width="23.28515625" style="203" customWidth="1"/>
    <col min="1018" max="1018" width="9.5703125" style="203" customWidth="1"/>
    <col min="1019" max="1019" width="11" style="203" customWidth="1"/>
    <col min="1020" max="1020" width="10.5703125" style="203" customWidth="1"/>
    <col min="1021" max="1022" width="10.85546875" style="203" customWidth="1"/>
    <col min="1023" max="1023" width="11.42578125" style="203" customWidth="1"/>
    <col min="1024" max="1024" width="11" style="203" customWidth="1"/>
    <col min="1025" max="1025" width="10.85546875" style="203" customWidth="1"/>
    <col min="1026" max="1027" width="11.42578125" style="203" customWidth="1"/>
    <col min="1028" max="1272" width="9.140625" style="203"/>
    <col min="1273" max="1273" width="23.28515625" style="203" customWidth="1"/>
    <col min="1274" max="1274" width="9.5703125" style="203" customWidth="1"/>
    <col min="1275" max="1275" width="11" style="203" customWidth="1"/>
    <col min="1276" max="1276" width="10.5703125" style="203" customWidth="1"/>
    <col min="1277" max="1278" width="10.85546875" style="203" customWidth="1"/>
    <col min="1279" max="1279" width="11.42578125" style="203" customWidth="1"/>
    <col min="1280" max="1280" width="11" style="203" customWidth="1"/>
    <col min="1281" max="1281" width="10.85546875" style="203" customWidth="1"/>
    <col min="1282" max="1283" width="11.42578125" style="203" customWidth="1"/>
    <col min="1284" max="1528" width="9.140625" style="203"/>
    <col min="1529" max="1529" width="23.28515625" style="203" customWidth="1"/>
    <col min="1530" max="1530" width="9.5703125" style="203" customWidth="1"/>
    <col min="1531" max="1531" width="11" style="203" customWidth="1"/>
    <col min="1532" max="1532" width="10.5703125" style="203" customWidth="1"/>
    <col min="1533" max="1534" width="10.85546875" style="203" customWidth="1"/>
    <col min="1535" max="1535" width="11.42578125" style="203" customWidth="1"/>
    <col min="1536" max="1536" width="11" style="203" customWidth="1"/>
    <col min="1537" max="1537" width="10.85546875" style="203" customWidth="1"/>
    <col min="1538" max="1539" width="11.42578125" style="203" customWidth="1"/>
    <col min="1540" max="1784" width="9.140625" style="203"/>
    <col min="1785" max="1785" width="23.28515625" style="203" customWidth="1"/>
    <col min="1786" max="1786" width="9.5703125" style="203" customWidth="1"/>
    <col min="1787" max="1787" width="11" style="203" customWidth="1"/>
    <col min="1788" max="1788" width="10.5703125" style="203" customWidth="1"/>
    <col min="1789" max="1790" width="10.85546875" style="203" customWidth="1"/>
    <col min="1791" max="1791" width="11.42578125" style="203" customWidth="1"/>
    <col min="1792" max="1792" width="11" style="203" customWidth="1"/>
    <col min="1793" max="1793" width="10.85546875" style="203" customWidth="1"/>
    <col min="1794" max="1795" width="11.42578125" style="203" customWidth="1"/>
    <col min="1796" max="2040" width="9.140625" style="203"/>
    <col min="2041" max="2041" width="23.28515625" style="203" customWidth="1"/>
    <col min="2042" max="2042" width="9.5703125" style="203" customWidth="1"/>
    <col min="2043" max="2043" width="11" style="203" customWidth="1"/>
    <col min="2044" max="2044" width="10.5703125" style="203" customWidth="1"/>
    <col min="2045" max="2046" width="10.85546875" style="203" customWidth="1"/>
    <col min="2047" max="2047" width="11.42578125" style="203" customWidth="1"/>
    <col min="2048" max="2048" width="11" style="203" customWidth="1"/>
    <col min="2049" max="2049" width="10.85546875" style="203" customWidth="1"/>
    <col min="2050" max="2051" width="11.42578125" style="203" customWidth="1"/>
    <col min="2052" max="2296" width="9.140625" style="203"/>
    <col min="2297" max="2297" width="23.28515625" style="203" customWidth="1"/>
    <col min="2298" max="2298" width="9.5703125" style="203" customWidth="1"/>
    <col min="2299" max="2299" width="11" style="203" customWidth="1"/>
    <col min="2300" max="2300" width="10.5703125" style="203" customWidth="1"/>
    <col min="2301" max="2302" width="10.85546875" style="203" customWidth="1"/>
    <col min="2303" max="2303" width="11.42578125" style="203" customWidth="1"/>
    <col min="2304" max="2304" width="11" style="203" customWidth="1"/>
    <col min="2305" max="2305" width="10.85546875" style="203" customWidth="1"/>
    <col min="2306" max="2307" width="11.42578125" style="203" customWidth="1"/>
    <col min="2308" max="2552" width="9.140625" style="203"/>
    <col min="2553" max="2553" width="23.28515625" style="203" customWidth="1"/>
    <col min="2554" max="2554" width="9.5703125" style="203" customWidth="1"/>
    <col min="2555" max="2555" width="11" style="203" customWidth="1"/>
    <col min="2556" max="2556" width="10.5703125" style="203" customWidth="1"/>
    <col min="2557" max="2558" width="10.85546875" style="203" customWidth="1"/>
    <col min="2559" max="2559" width="11.42578125" style="203" customWidth="1"/>
    <col min="2560" max="2560" width="11" style="203" customWidth="1"/>
    <col min="2561" max="2561" width="10.85546875" style="203" customWidth="1"/>
    <col min="2562" max="2563" width="11.42578125" style="203" customWidth="1"/>
    <col min="2564" max="2808" width="9.140625" style="203"/>
    <col min="2809" max="2809" width="23.28515625" style="203" customWidth="1"/>
    <col min="2810" max="2810" width="9.5703125" style="203" customWidth="1"/>
    <col min="2811" max="2811" width="11" style="203" customWidth="1"/>
    <col min="2812" max="2812" width="10.5703125" style="203" customWidth="1"/>
    <col min="2813" max="2814" width="10.85546875" style="203" customWidth="1"/>
    <col min="2815" max="2815" width="11.42578125" style="203" customWidth="1"/>
    <col min="2816" max="2816" width="11" style="203" customWidth="1"/>
    <col min="2817" max="2817" width="10.85546875" style="203" customWidth="1"/>
    <col min="2818" max="2819" width="11.42578125" style="203" customWidth="1"/>
    <col min="2820" max="3064" width="9.140625" style="203"/>
    <col min="3065" max="3065" width="23.28515625" style="203" customWidth="1"/>
    <col min="3066" max="3066" width="9.5703125" style="203" customWidth="1"/>
    <col min="3067" max="3067" width="11" style="203" customWidth="1"/>
    <col min="3068" max="3068" width="10.5703125" style="203" customWidth="1"/>
    <col min="3069" max="3070" width="10.85546875" style="203" customWidth="1"/>
    <col min="3071" max="3071" width="11.42578125" style="203" customWidth="1"/>
    <col min="3072" max="3072" width="11" style="203" customWidth="1"/>
    <col min="3073" max="3073" width="10.85546875" style="203" customWidth="1"/>
    <col min="3074" max="3075" width="11.42578125" style="203" customWidth="1"/>
    <col min="3076" max="3320" width="9.140625" style="203"/>
    <col min="3321" max="3321" width="23.28515625" style="203" customWidth="1"/>
    <col min="3322" max="3322" width="9.5703125" style="203" customWidth="1"/>
    <col min="3323" max="3323" width="11" style="203" customWidth="1"/>
    <col min="3324" max="3324" width="10.5703125" style="203" customWidth="1"/>
    <col min="3325" max="3326" width="10.85546875" style="203" customWidth="1"/>
    <col min="3327" max="3327" width="11.42578125" style="203" customWidth="1"/>
    <col min="3328" max="3328" width="11" style="203" customWidth="1"/>
    <col min="3329" max="3329" width="10.85546875" style="203" customWidth="1"/>
    <col min="3330" max="3331" width="11.42578125" style="203" customWidth="1"/>
    <col min="3332" max="3576" width="9.140625" style="203"/>
    <col min="3577" max="3577" width="23.28515625" style="203" customWidth="1"/>
    <col min="3578" max="3578" width="9.5703125" style="203" customWidth="1"/>
    <col min="3579" max="3579" width="11" style="203" customWidth="1"/>
    <col min="3580" max="3580" width="10.5703125" style="203" customWidth="1"/>
    <col min="3581" max="3582" width="10.85546875" style="203" customWidth="1"/>
    <col min="3583" max="3583" width="11.42578125" style="203" customWidth="1"/>
    <col min="3584" max="3584" width="11" style="203" customWidth="1"/>
    <col min="3585" max="3585" width="10.85546875" style="203" customWidth="1"/>
    <col min="3586" max="3587" width="11.42578125" style="203" customWidth="1"/>
    <col min="3588" max="3832" width="9.140625" style="203"/>
    <col min="3833" max="3833" width="23.28515625" style="203" customWidth="1"/>
    <col min="3834" max="3834" width="9.5703125" style="203" customWidth="1"/>
    <col min="3835" max="3835" width="11" style="203" customWidth="1"/>
    <col min="3836" max="3836" width="10.5703125" style="203" customWidth="1"/>
    <col min="3837" max="3838" width="10.85546875" style="203" customWidth="1"/>
    <col min="3839" max="3839" width="11.42578125" style="203" customWidth="1"/>
    <col min="3840" max="3840" width="11" style="203" customWidth="1"/>
    <col min="3841" max="3841" width="10.85546875" style="203" customWidth="1"/>
    <col min="3842" max="3843" width="11.42578125" style="203" customWidth="1"/>
    <col min="3844" max="4088" width="9.140625" style="203"/>
    <col min="4089" max="4089" width="23.28515625" style="203" customWidth="1"/>
    <col min="4090" max="4090" width="9.5703125" style="203" customWidth="1"/>
    <col min="4091" max="4091" width="11" style="203" customWidth="1"/>
    <col min="4092" max="4092" width="10.5703125" style="203" customWidth="1"/>
    <col min="4093" max="4094" width="10.85546875" style="203" customWidth="1"/>
    <col min="4095" max="4095" width="11.42578125" style="203" customWidth="1"/>
    <col min="4096" max="4096" width="11" style="203" customWidth="1"/>
    <col min="4097" max="4097" width="10.85546875" style="203" customWidth="1"/>
    <col min="4098" max="4099" width="11.42578125" style="203" customWidth="1"/>
    <col min="4100" max="4344" width="9.140625" style="203"/>
    <col min="4345" max="4345" width="23.28515625" style="203" customWidth="1"/>
    <col min="4346" max="4346" width="9.5703125" style="203" customWidth="1"/>
    <col min="4347" max="4347" width="11" style="203" customWidth="1"/>
    <col min="4348" max="4348" width="10.5703125" style="203" customWidth="1"/>
    <col min="4349" max="4350" width="10.85546875" style="203" customWidth="1"/>
    <col min="4351" max="4351" width="11.42578125" style="203" customWidth="1"/>
    <col min="4352" max="4352" width="11" style="203" customWidth="1"/>
    <col min="4353" max="4353" width="10.85546875" style="203" customWidth="1"/>
    <col min="4354" max="4355" width="11.42578125" style="203" customWidth="1"/>
    <col min="4356" max="4600" width="9.140625" style="203"/>
    <col min="4601" max="4601" width="23.28515625" style="203" customWidth="1"/>
    <col min="4602" max="4602" width="9.5703125" style="203" customWidth="1"/>
    <col min="4603" max="4603" width="11" style="203" customWidth="1"/>
    <col min="4604" max="4604" width="10.5703125" style="203" customWidth="1"/>
    <col min="4605" max="4606" width="10.85546875" style="203" customWidth="1"/>
    <col min="4607" max="4607" width="11.42578125" style="203" customWidth="1"/>
    <col min="4608" max="4608" width="11" style="203" customWidth="1"/>
    <col min="4609" max="4609" width="10.85546875" style="203" customWidth="1"/>
    <col min="4610" max="4611" width="11.42578125" style="203" customWidth="1"/>
    <col min="4612" max="4856" width="9.140625" style="203"/>
    <col min="4857" max="4857" width="23.28515625" style="203" customWidth="1"/>
    <col min="4858" max="4858" width="9.5703125" style="203" customWidth="1"/>
    <col min="4859" max="4859" width="11" style="203" customWidth="1"/>
    <col min="4860" max="4860" width="10.5703125" style="203" customWidth="1"/>
    <col min="4861" max="4862" width="10.85546875" style="203" customWidth="1"/>
    <col min="4863" max="4863" width="11.42578125" style="203" customWidth="1"/>
    <col min="4864" max="4864" width="11" style="203" customWidth="1"/>
    <col min="4865" max="4865" width="10.85546875" style="203" customWidth="1"/>
    <col min="4866" max="4867" width="11.42578125" style="203" customWidth="1"/>
    <col min="4868" max="5112" width="9.140625" style="203"/>
    <col min="5113" max="5113" width="23.28515625" style="203" customWidth="1"/>
    <col min="5114" max="5114" width="9.5703125" style="203" customWidth="1"/>
    <col min="5115" max="5115" width="11" style="203" customWidth="1"/>
    <col min="5116" max="5116" width="10.5703125" style="203" customWidth="1"/>
    <col min="5117" max="5118" width="10.85546875" style="203" customWidth="1"/>
    <col min="5119" max="5119" width="11.42578125" style="203" customWidth="1"/>
    <col min="5120" max="5120" width="11" style="203" customWidth="1"/>
    <col min="5121" max="5121" width="10.85546875" style="203" customWidth="1"/>
    <col min="5122" max="5123" width="11.42578125" style="203" customWidth="1"/>
    <col min="5124" max="5368" width="9.140625" style="203"/>
    <col min="5369" max="5369" width="23.28515625" style="203" customWidth="1"/>
    <col min="5370" max="5370" width="9.5703125" style="203" customWidth="1"/>
    <col min="5371" max="5371" width="11" style="203" customWidth="1"/>
    <col min="5372" max="5372" width="10.5703125" style="203" customWidth="1"/>
    <col min="5373" max="5374" width="10.85546875" style="203" customWidth="1"/>
    <col min="5375" max="5375" width="11.42578125" style="203" customWidth="1"/>
    <col min="5376" max="5376" width="11" style="203" customWidth="1"/>
    <col min="5377" max="5377" width="10.85546875" style="203" customWidth="1"/>
    <col min="5378" max="5379" width="11.42578125" style="203" customWidth="1"/>
    <col min="5380" max="5624" width="9.140625" style="203"/>
    <col min="5625" max="5625" width="23.28515625" style="203" customWidth="1"/>
    <col min="5626" max="5626" width="9.5703125" style="203" customWidth="1"/>
    <col min="5627" max="5627" width="11" style="203" customWidth="1"/>
    <col min="5628" max="5628" width="10.5703125" style="203" customWidth="1"/>
    <col min="5629" max="5630" width="10.85546875" style="203" customWidth="1"/>
    <col min="5631" max="5631" width="11.42578125" style="203" customWidth="1"/>
    <col min="5632" max="5632" width="11" style="203" customWidth="1"/>
    <col min="5633" max="5633" width="10.85546875" style="203" customWidth="1"/>
    <col min="5634" max="5635" width="11.42578125" style="203" customWidth="1"/>
    <col min="5636" max="5880" width="9.140625" style="203"/>
    <col min="5881" max="5881" width="23.28515625" style="203" customWidth="1"/>
    <col min="5882" max="5882" width="9.5703125" style="203" customWidth="1"/>
    <col min="5883" max="5883" width="11" style="203" customWidth="1"/>
    <col min="5884" max="5884" width="10.5703125" style="203" customWidth="1"/>
    <col min="5885" max="5886" width="10.85546875" style="203" customWidth="1"/>
    <col min="5887" max="5887" width="11.42578125" style="203" customWidth="1"/>
    <col min="5888" max="5888" width="11" style="203" customWidth="1"/>
    <col min="5889" max="5889" width="10.85546875" style="203" customWidth="1"/>
    <col min="5890" max="5891" width="11.42578125" style="203" customWidth="1"/>
    <col min="5892" max="6136" width="9.140625" style="203"/>
    <col min="6137" max="6137" width="23.28515625" style="203" customWidth="1"/>
    <col min="6138" max="6138" width="9.5703125" style="203" customWidth="1"/>
    <col min="6139" max="6139" width="11" style="203" customWidth="1"/>
    <col min="6140" max="6140" width="10.5703125" style="203" customWidth="1"/>
    <col min="6141" max="6142" width="10.85546875" style="203" customWidth="1"/>
    <col min="6143" max="6143" width="11.42578125" style="203" customWidth="1"/>
    <col min="6144" max="6144" width="11" style="203" customWidth="1"/>
    <col min="6145" max="6145" width="10.85546875" style="203" customWidth="1"/>
    <col min="6146" max="6147" width="11.42578125" style="203" customWidth="1"/>
    <col min="6148" max="6392" width="9.140625" style="203"/>
    <col min="6393" max="6393" width="23.28515625" style="203" customWidth="1"/>
    <col min="6394" max="6394" width="9.5703125" style="203" customWidth="1"/>
    <col min="6395" max="6395" width="11" style="203" customWidth="1"/>
    <col min="6396" max="6396" width="10.5703125" style="203" customWidth="1"/>
    <col min="6397" max="6398" width="10.85546875" style="203" customWidth="1"/>
    <col min="6399" max="6399" width="11.42578125" style="203" customWidth="1"/>
    <col min="6400" max="6400" width="11" style="203" customWidth="1"/>
    <col min="6401" max="6401" width="10.85546875" style="203" customWidth="1"/>
    <col min="6402" max="6403" width="11.42578125" style="203" customWidth="1"/>
    <col min="6404" max="6648" width="9.140625" style="203"/>
    <col min="6649" max="6649" width="23.28515625" style="203" customWidth="1"/>
    <col min="6650" max="6650" width="9.5703125" style="203" customWidth="1"/>
    <col min="6651" max="6651" width="11" style="203" customWidth="1"/>
    <col min="6652" max="6652" width="10.5703125" style="203" customWidth="1"/>
    <col min="6653" max="6654" width="10.85546875" style="203" customWidth="1"/>
    <col min="6655" max="6655" width="11.42578125" style="203" customWidth="1"/>
    <col min="6656" max="6656" width="11" style="203" customWidth="1"/>
    <col min="6657" max="6657" width="10.85546875" style="203" customWidth="1"/>
    <col min="6658" max="6659" width="11.42578125" style="203" customWidth="1"/>
    <col min="6660" max="6904" width="9.140625" style="203"/>
    <col min="6905" max="6905" width="23.28515625" style="203" customWidth="1"/>
    <col min="6906" max="6906" width="9.5703125" style="203" customWidth="1"/>
    <col min="6907" max="6907" width="11" style="203" customWidth="1"/>
    <col min="6908" max="6908" width="10.5703125" style="203" customWidth="1"/>
    <col min="6909" max="6910" width="10.85546875" style="203" customWidth="1"/>
    <col min="6911" max="6911" width="11.42578125" style="203" customWidth="1"/>
    <col min="6912" max="6912" width="11" style="203" customWidth="1"/>
    <col min="6913" max="6913" width="10.85546875" style="203" customWidth="1"/>
    <col min="6914" max="6915" width="11.42578125" style="203" customWidth="1"/>
    <col min="6916" max="7160" width="9.140625" style="203"/>
    <col min="7161" max="7161" width="23.28515625" style="203" customWidth="1"/>
    <col min="7162" max="7162" width="9.5703125" style="203" customWidth="1"/>
    <col min="7163" max="7163" width="11" style="203" customWidth="1"/>
    <col min="7164" max="7164" width="10.5703125" style="203" customWidth="1"/>
    <col min="7165" max="7166" width="10.85546875" style="203" customWidth="1"/>
    <col min="7167" max="7167" width="11.42578125" style="203" customWidth="1"/>
    <col min="7168" max="7168" width="11" style="203" customWidth="1"/>
    <col min="7169" max="7169" width="10.85546875" style="203" customWidth="1"/>
    <col min="7170" max="7171" width="11.42578125" style="203" customWidth="1"/>
    <col min="7172" max="7416" width="9.140625" style="203"/>
    <col min="7417" max="7417" width="23.28515625" style="203" customWidth="1"/>
    <col min="7418" max="7418" width="9.5703125" style="203" customWidth="1"/>
    <col min="7419" max="7419" width="11" style="203" customWidth="1"/>
    <col min="7420" max="7420" width="10.5703125" style="203" customWidth="1"/>
    <col min="7421" max="7422" width="10.85546875" style="203" customWidth="1"/>
    <col min="7423" max="7423" width="11.42578125" style="203" customWidth="1"/>
    <col min="7424" max="7424" width="11" style="203" customWidth="1"/>
    <col min="7425" max="7425" width="10.85546875" style="203" customWidth="1"/>
    <col min="7426" max="7427" width="11.42578125" style="203" customWidth="1"/>
    <col min="7428" max="7672" width="9.140625" style="203"/>
    <col min="7673" max="7673" width="23.28515625" style="203" customWidth="1"/>
    <col min="7674" max="7674" width="9.5703125" style="203" customWidth="1"/>
    <col min="7675" max="7675" width="11" style="203" customWidth="1"/>
    <col min="7676" max="7676" width="10.5703125" style="203" customWidth="1"/>
    <col min="7677" max="7678" width="10.85546875" style="203" customWidth="1"/>
    <col min="7679" max="7679" width="11.42578125" style="203" customWidth="1"/>
    <col min="7680" max="7680" width="11" style="203" customWidth="1"/>
    <col min="7681" max="7681" width="10.85546875" style="203" customWidth="1"/>
    <col min="7682" max="7683" width="11.42578125" style="203" customWidth="1"/>
    <col min="7684" max="7928" width="9.140625" style="203"/>
    <col min="7929" max="7929" width="23.28515625" style="203" customWidth="1"/>
    <col min="7930" max="7930" width="9.5703125" style="203" customWidth="1"/>
    <col min="7931" max="7931" width="11" style="203" customWidth="1"/>
    <col min="7932" max="7932" width="10.5703125" style="203" customWidth="1"/>
    <col min="7933" max="7934" width="10.85546875" style="203" customWidth="1"/>
    <col min="7935" max="7935" width="11.42578125" style="203" customWidth="1"/>
    <col min="7936" max="7936" width="11" style="203" customWidth="1"/>
    <col min="7937" max="7937" width="10.85546875" style="203" customWidth="1"/>
    <col min="7938" max="7939" width="11.42578125" style="203" customWidth="1"/>
    <col min="7940" max="8184" width="9.140625" style="203"/>
    <col min="8185" max="8185" width="23.28515625" style="203" customWidth="1"/>
    <col min="8186" max="8186" width="9.5703125" style="203" customWidth="1"/>
    <col min="8187" max="8187" width="11" style="203" customWidth="1"/>
    <col min="8188" max="8188" width="10.5703125" style="203" customWidth="1"/>
    <col min="8189" max="8190" width="10.85546875" style="203" customWidth="1"/>
    <col min="8191" max="8191" width="11.42578125" style="203" customWidth="1"/>
    <col min="8192" max="8192" width="11" style="203" customWidth="1"/>
    <col min="8193" max="8193" width="10.85546875" style="203" customWidth="1"/>
    <col min="8194" max="8195" width="11.42578125" style="203" customWidth="1"/>
    <col min="8196" max="8440" width="9.140625" style="203"/>
    <col min="8441" max="8441" width="23.28515625" style="203" customWidth="1"/>
    <col min="8442" max="8442" width="9.5703125" style="203" customWidth="1"/>
    <col min="8443" max="8443" width="11" style="203" customWidth="1"/>
    <col min="8444" max="8444" width="10.5703125" style="203" customWidth="1"/>
    <col min="8445" max="8446" width="10.85546875" style="203" customWidth="1"/>
    <col min="8447" max="8447" width="11.42578125" style="203" customWidth="1"/>
    <col min="8448" max="8448" width="11" style="203" customWidth="1"/>
    <col min="8449" max="8449" width="10.85546875" style="203" customWidth="1"/>
    <col min="8450" max="8451" width="11.42578125" style="203" customWidth="1"/>
    <col min="8452" max="8696" width="9.140625" style="203"/>
    <col min="8697" max="8697" width="23.28515625" style="203" customWidth="1"/>
    <col min="8698" max="8698" width="9.5703125" style="203" customWidth="1"/>
    <col min="8699" max="8699" width="11" style="203" customWidth="1"/>
    <col min="8700" max="8700" width="10.5703125" style="203" customWidth="1"/>
    <col min="8701" max="8702" width="10.85546875" style="203" customWidth="1"/>
    <col min="8703" max="8703" width="11.42578125" style="203" customWidth="1"/>
    <col min="8704" max="8704" width="11" style="203" customWidth="1"/>
    <col min="8705" max="8705" width="10.85546875" style="203" customWidth="1"/>
    <col min="8706" max="8707" width="11.42578125" style="203" customWidth="1"/>
    <col min="8708" max="8952" width="9.140625" style="203"/>
    <col min="8953" max="8953" width="23.28515625" style="203" customWidth="1"/>
    <col min="8954" max="8954" width="9.5703125" style="203" customWidth="1"/>
    <col min="8955" max="8955" width="11" style="203" customWidth="1"/>
    <col min="8956" max="8956" width="10.5703125" style="203" customWidth="1"/>
    <col min="8957" max="8958" width="10.85546875" style="203" customWidth="1"/>
    <col min="8959" max="8959" width="11.42578125" style="203" customWidth="1"/>
    <col min="8960" max="8960" width="11" style="203" customWidth="1"/>
    <col min="8961" max="8961" width="10.85546875" style="203" customWidth="1"/>
    <col min="8962" max="8963" width="11.42578125" style="203" customWidth="1"/>
    <col min="8964" max="9208" width="9.140625" style="203"/>
    <col min="9209" max="9209" width="23.28515625" style="203" customWidth="1"/>
    <col min="9210" max="9210" width="9.5703125" style="203" customWidth="1"/>
    <col min="9211" max="9211" width="11" style="203" customWidth="1"/>
    <col min="9212" max="9212" width="10.5703125" style="203" customWidth="1"/>
    <col min="9213" max="9214" width="10.85546875" style="203" customWidth="1"/>
    <col min="9215" max="9215" width="11.42578125" style="203" customWidth="1"/>
    <col min="9216" max="9216" width="11" style="203" customWidth="1"/>
    <col min="9217" max="9217" width="10.85546875" style="203" customWidth="1"/>
    <col min="9218" max="9219" width="11.42578125" style="203" customWidth="1"/>
    <col min="9220" max="9464" width="9.140625" style="203"/>
    <col min="9465" max="9465" width="23.28515625" style="203" customWidth="1"/>
    <col min="9466" max="9466" width="9.5703125" style="203" customWidth="1"/>
    <col min="9467" max="9467" width="11" style="203" customWidth="1"/>
    <col min="9468" max="9468" width="10.5703125" style="203" customWidth="1"/>
    <col min="9469" max="9470" width="10.85546875" style="203" customWidth="1"/>
    <col min="9471" max="9471" width="11.42578125" style="203" customWidth="1"/>
    <col min="9472" max="9472" width="11" style="203" customWidth="1"/>
    <col min="9473" max="9473" width="10.85546875" style="203" customWidth="1"/>
    <col min="9474" max="9475" width="11.42578125" style="203" customWidth="1"/>
    <col min="9476" max="9720" width="9.140625" style="203"/>
    <col min="9721" max="9721" width="23.28515625" style="203" customWidth="1"/>
    <col min="9722" max="9722" width="9.5703125" style="203" customWidth="1"/>
    <col min="9723" max="9723" width="11" style="203" customWidth="1"/>
    <col min="9724" max="9724" width="10.5703125" style="203" customWidth="1"/>
    <col min="9725" max="9726" width="10.85546875" style="203" customWidth="1"/>
    <col min="9727" max="9727" width="11.42578125" style="203" customWidth="1"/>
    <col min="9728" max="9728" width="11" style="203" customWidth="1"/>
    <col min="9729" max="9729" width="10.85546875" style="203" customWidth="1"/>
    <col min="9730" max="9731" width="11.42578125" style="203" customWidth="1"/>
    <col min="9732" max="9976" width="9.140625" style="203"/>
    <col min="9977" max="9977" width="23.28515625" style="203" customWidth="1"/>
    <col min="9978" max="9978" width="9.5703125" style="203" customWidth="1"/>
    <col min="9979" max="9979" width="11" style="203" customWidth="1"/>
    <col min="9980" max="9980" width="10.5703125" style="203" customWidth="1"/>
    <col min="9981" max="9982" width="10.85546875" style="203" customWidth="1"/>
    <col min="9983" max="9983" width="11.42578125" style="203" customWidth="1"/>
    <col min="9984" max="9984" width="11" style="203" customWidth="1"/>
    <col min="9985" max="9985" width="10.85546875" style="203" customWidth="1"/>
    <col min="9986" max="9987" width="11.42578125" style="203" customWidth="1"/>
    <col min="9988" max="10232" width="9.140625" style="203"/>
    <col min="10233" max="10233" width="23.28515625" style="203" customWidth="1"/>
    <col min="10234" max="10234" width="9.5703125" style="203" customWidth="1"/>
    <col min="10235" max="10235" width="11" style="203" customWidth="1"/>
    <col min="10236" max="10236" width="10.5703125" style="203" customWidth="1"/>
    <col min="10237" max="10238" width="10.85546875" style="203" customWidth="1"/>
    <col min="10239" max="10239" width="11.42578125" style="203" customWidth="1"/>
    <col min="10240" max="10240" width="11" style="203" customWidth="1"/>
    <col min="10241" max="10241" width="10.85546875" style="203" customWidth="1"/>
    <col min="10242" max="10243" width="11.42578125" style="203" customWidth="1"/>
    <col min="10244" max="10488" width="9.140625" style="203"/>
    <col min="10489" max="10489" width="23.28515625" style="203" customWidth="1"/>
    <col min="10490" max="10490" width="9.5703125" style="203" customWidth="1"/>
    <col min="10491" max="10491" width="11" style="203" customWidth="1"/>
    <col min="10492" max="10492" width="10.5703125" style="203" customWidth="1"/>
    <col min="10493" max="10494" width="10.85546875" style="203" customWidth="1"/>
    <col min="10495" max="10495" width="11.42578125" style="203" customWidth="1"/>
    <col min="10496" max="10496" width="11" style="203" customWidth="1"/>
    <col min="10497" max="10497" width="10.85546875" style="203" customWidth="1"/>
    <col min="10498" max="10499" width="11.42578125" style="203" customWidth="1"/>
    <col min="10500" max="10744" width="9.140625" style="203"/>
    <col min="10745" max="10745" width="23.28515625" style="203" customWidth="1"/>
    <col min="10746" max="10746" width="9.5703125" style="203" customWidth="1"/>
    <col min="10747" max="10747" width="11" style="203" customWidth="1"/>
    <col min="10748" max="10748" width="10.5703125" style="203" customWidth="1"/>
    <col min="10749" max="10750" width="10.85546875" style="203" customWidth="1"/>
    <col min="10751" max="10751" width="11.42578125" style="203" customWidth="1"/>
    <col min="10752" max="10752" width="11" style="203" customWidth="1"/>
    <col min="10753" max="10753" width="10.85546875" style="203" customWidth="1"/>
    <col min="10754" max="10755" width="11.42578125" style="203" customWidth="1"/>
    <col min="10756" max="11000" width="9.140625" style="203"/>
    <col min="11001" max="11001" width="23.28515625" style="203" customWidth="1"/>
    <col min="11002" max="11002" width="9.5703125" style="203" customWidth="1"/>
    <col min="11003" max="11003" width="11" style="203" customWidth="1"/>
    <col min="11004" max="11004" width="10.5703125" style="203" customWidth="1"/>
    <col min="11005" max="11006" width="10.85546875" style="203" customWidth="1"/>
    <col min="11007" max="11007" width="11.42578125" style="203" customWidth="1"/>
    <col min="11008" max="11008" width="11" style="203" customWidth="1"/>
    <col min="11009" max="11009" width="10.85546875" style="203" customWidth="1"/>
    <col min="11010" max="11011" width="11.42578125" style="203" customWidth="1"/>
    <col min="11012" max="11256" width="9.140625" style="203"/>
    <col min="11257" max="11257" width="23.28515625" style="203" customWidth="1"/>
    <col min="11258" max="11258" width="9.5703125" style="203" customWidth="1"/>
    <col min="11259" max="11259" width="11" style="203" customWidth="1"/>
    <col min="11260" max="11260" width="10.5703125" style="203" customWidth="1"/>
    <col min="11261" max="11262" width="10.85546875" style="203" customWidth="1"/>
    <col min="11263" max="11263" width="11.42578125" style="203" customWidth="1"/>
    <col min="11264" max="11264" width="11" style="203" customWidth="1"/>
    <col min="11265" max="11265" width="10.85546875" style="203" customWidth="1"/>
    <col min="11266" max="11267" width="11.42578125" style="203" customWidth="1"/>
    <col min="11268" max="11512" width="9.140625" style="203"/>
    <col min="11513" max="11513" width="23.28515625" style="203" customWidth="1"/>
    <col min="11514" max="11514" width="9.5703125" style="203" customWidth="1"/>
    <col min="11515" max="11515" width="11" style="203" customWidth="1"/>
    <col min="11516" max="11516" width="10.5703125" style="203" customWidth="1"/>
    <col min="11517" max="11518" width="10.85546875" style="203" customWidth="1"/>
    <col min="11519" max="11519" width="11.42578125" style="203" customWidth="1"/>
    <col min="11520" max="11520" width="11" style="203" customWidth="1"/>
    <col min="11521" max="11521" width="10.85546875" style="203" customWidth="1"/>
    <col min="11522" max="11523" width="11.42578125" style="203" customWidth="1"/>
    <col min="11524" max="11768" width="9.140625" style="203"/>
    <col min="11769" max="11769" width="23.28515625" style="203" customWidth="1"/>
    <col min="11770" max="11770" width="9.5703125" style="203" customWidth="1"/>
    <col min="11771" max="11771" width="11" style="203" customWidth="1"/>
    <col min="11772" max="11772" width="10.5703125" style="203" customWidth="1"/>
    <col min="11773" max="11774" width="10.85546875" style="203" customWidth="1"/>
    <col min="11775" max="11775" width="11.42578125" style="203" customWidth="1"/>
    <col min="11776" max="11776" width="11" style="203" customWidth="1"/>
    <col min="11777" max="11777" width="10.85546875" style="203" customWidth="1"/>
    <col min="11778" max="11779" width="11.42578125" style="203" customWidth="1"/>
    <col min="11780" max="12024" width="9.140625" style="203"/>
    <col min="12025" max="12025" width="23.28515625" style="203" customWidth="1"/>
    <col min="12026" max="12026" width="9.5703125" style="203" customWidth="1"/>
    <col min="12027" max="12027" width="11" style="203" customWidth="1"/>
    <col min="12028" max="12028" width="10.5703125" style="203" customWidth="1"/>
    <col min="12029" max="12030" width="10.85546875" style="203" customWidth="1"/>
    <col min="12031" max="12031" width="11.42578125" style="203" customWidth="1"/>
    <col min="12032" max="12032" width="11" style="203" customWidth="1"/>
    <col min="12033" max="12033" width="10.85546875" style="203" customWidth="1"/>
    <col min="12034" max="12035" width="11.42578125" style="203" customWidth="1"/>
    <col min="12036" max="12280" width="9.140625" style="203"/>
    <col min="12281" max="12281" width="23.28515625" style="203" customWidth="1"/>
    <col min="12282" max="12282" width="9.5703125" style="203" customWidth="1"/>
    <col min="12283" max="12283" width="11" style="203" customWidth="1"/>
    <col min="12284" max="12284" width="10.5703125" style="203" customWidth="1"/>
    <col min="12285" max="12286" width="10.85546875" style="203" customWidth="1"/>
    <col min="12287" max="12287" width="11.42578125" style="203" customWidth="1"/>
    <col min="12288" max="12288" width="11" style="203" customWidth="1"/>
    <col min="12289" max="12289" width="10.85546875" style="203" customWidth="1"/>
    <col min="12290" max="12291" width="11.42578125" style="203" customWidth="1"/>
    <col min="12292" max="12536" width="9.140625" style="203"/>
    <col min="12537" max="12537" width="23.28515625" style="203" customWidth="1"/>
    <col min="12538" max="12538" width="9.5703125" style="203" customWidth="1"/>
    <col min="12539" max="12539" width="11" style="203" customWidth="1"/>
    <col min="12540" max="12540" width="10.5703125" style="203" customWidth="1"/>
    <col min="12541" max="12542" width="10.85546875" style="203" customWidth="1"/>
    <col min="12543" max="12543" width="11.42578125" style="203" customWidth="1"/>
    <col min="12544" max="12544" width="11" style="203" customWidth="1"/>
    <col min="12545" max="12545" width="10.85546875" style="203" customWidth="1"/>
    <col min="12546" max="12547" width="11.42578125" style="203" customWidth="1"/>
    <col min="12548" max="12792" width="9.140625" style="203"/>
    <col min="12793" max="12793" width="23.28515625" style="203" customWidth="1"/>
    <col min="12794" max="12794" width="9.5703125" style="203" customWidth="1"/>
    <col min="12795" max="12795" width="11" style="203" customWidth="1"/>
    <col min="12796" max="12796" width="10.5703125" style="203" customWidth="1"/>
    <col min="12797" max="12798" width="10.85546875" style="203" customWidth="1"/>
    <col min="12799" max="12799" width="11.42578125" style="203" customWidth="1"/>
    <col min="12800" max="12800" width="11" style="203" customWidth="1"/>
    <col min="12801" max="12801" width="10.85546875" style="203" customWidth="1"/>
    <col min="12802" max="12803" width="11.42578125" style="203" customWidth="1"/>
    <col min="12804" max="13048" width="9.140625" style="203"/>
    <col min="13049" max="13049" width="23.28515625" style="203" customWidth="1"/>
    <col min="13050" max="13050" width="9.5703125" style="203" customWidth="1"/>
    <col min="13051" max="13051" width="11" style="203" customWidth="1"/>
    <col min="13052" max="13052" width="10.5703125" style="203" customWidth="1"/>
    <col min="13053" max="13054" width="10.85546875" style="203" customWidth="1"/>
    <col min="13055" max="13055" width="11.42578125" style="203" customWidth="1"/>
    <col min="13056" max="13056" width="11" style="203" customWidth="1"/>
    <col min="13057" max="13057" width="10.85546875" style="203" customWidth="1"/>
    <col min="13058" max="13059" width="11.42578125" style="203" customWidth="1"/>
    <col min="13060" max="13304" width="9.140625" style="203"/>
    <col min="13305" max="13305" width="23.28515625" style="203" customWidth="1"/>
    <col min="13306" max="13306" width="9.5703125" style="203" customWidth="1"/>
    <col min="13307" max="13307" width="11" style="203" customWidth="1"/>
    <col min="13308" max="13308" width="10.5703125" style="203" customWidth="1"/>
    <col min="13309" max="13310" width="10.85546875" style="203" customWidth="1"/>
    <col min="13311" max="13311" width="11.42578125" style="203" customWidth="1"/>
    <col min="13312" max="13312" width="11" style="203" customWidth="1"/>
    <col min="13313" max="13313" width="10.85546875" style="203" customWidth="1"/>
    <col min="13314" max="13315" width="11.42578125" style="203" customWidth="1"/>
    <col min="13316" max="13560" width="9.140625" style="203"/>
    <col min="13561" max="13561" width="23.28515625" style="203" customWidth="1"/>
    <col min="13562" max="13562" width="9.5703125" style="203" customWidth="1"/>
    <col min="13563" max="13563" width="11" style="203" customWidth="1"/>
    <col min="13564" max="13564" width="10.5703125" style="203" customWidth="1"/>
    <col min="13565" max="13566" width="10.85546875" style="203" customWidth="1"/>
    <col min="13567" max="13567" width="11.42578125" style="203" customWidth="1"/>
    <col min="13568" max="13568" width="11" style="203" customWidth="1"/>
    <col min="13569" max="13569" width="10.85546875" style="203" customWidth="1"/>
    <col min="13570" max="13571" width="11.42578125" style="203" customWidth="1"/>
    <col min="13572" max="13816" width="9.140625" style="203"/>
    <col min="13817" max="13817" width="23.28515625" style="203" customWidth="1"/>
    <col min="13818" max="13818" width="9.5703125" style="203" customWidth="1"/>
    <col min="13819" max="13819" width="11" style="203" customWidth="1"/>
    <col min="13820" max="13820" width="10.5703125" style="203" customWidth="1"/>
    <col min="13821" max="13822" width="10.85546875" style="203" customWidth="1"/>
    <col min="13823" max="13823" width="11.42578125" style="203" customWidth="1"/>
    <col min="13824" max="13824" width="11" style="203" customWidth="1"/>
    <col min="13825" max="13825" width="10.85546875" style="203" customWidth="1"/>
    <col min="13826" max="13827" width="11.42578125" style="203" customWidth="1"/>
    <col min="13828" max="14072" width="9.140625" style="203"/>
    <col min="14073" max="14073" width="23.28515625" style="203" customWidth="1"/>
    <col min="14074" max="14074" width="9.5703125" style="203" customWidth="1"/>
    <col min="14075" max="14075" width="11" style="203" customWidth="1"/>
    <col min="14076" max="14076" width="10.5703125" style="203" customWidth="1"/>
    <col min="14077" max="14078" width="10.85546875" style="203" customWidth="1"/>
    <col min="14079" max="14079" width="11.42578125" style="203" customWidth="1"/>
    <col min="14080" max="14080" width="11" style="203" customWidth="1"/>
    <col min="14081" max="14081" width="10.85546875" style="203" customWidth="1"/>
    <col min="14082" max="14083" width="11.42578125" style="203" customWidth="1"/>
    <col min="14084" max="14328" width="9.140625" style="203"/>
    <col min="14329" max="14329" width="23.28515625" style="203" customWidth="1"/>
    <col min="14330" max="14330" width="9.5703125" style="203" customWidth="1"/>
    <col min="14331" max="14331" width="11" style="203" customWidth="1"/>
    <col min="14332" max="14332" width="10.5703125" style="203" customWidth="1"/>
    <col min="14333" max="14334" width="10.85546875" style="203" customWidth="1"/>
    <col min="14335" max="14335" width="11.42578125" style="203" customWidth="1"/>
    <col min="14336" max="14336" width="11" style="203" customWidth="1"/>
    <col min="14337" max="14337" width="10.85546875" style="203" customWidth="1"/>
    <col min="14338" max="14339" width="11.42578125" style="203" customWidth="1"/>
    <col min="14340" max="14584" width="9.140625" style="203"/>
    <col min="14585" max="14585" width="23.28515625" style="203" customWidth="1"/>
    <col min="14586" max="14586" width="9.5703125" style="203" customWidth="1"/>
    <col min="14587" max="14587" width="11" style="203" customWidth="1"/>
    <col min="14588" max="14588" width="10.5703125" style="203" customWidth="1"/>
    <col min="14589" max="14590" width="10.85546875" style="203" customWidth="1"/>
    <col min="14591" max="14591" width="11.42578125" style="203" customWidth="1"/>
    <col min="14592" max="14592" width="11" style="203" customWidth="1"/>
    <col min="14593" max="14593" width="10.85546875" style="203" customWidth="1"/>
    <col min="14594" max="14595" width="11.42578125" style="203" customWidth="1"/>
    <col min="14596" max="14840" width="9.140625" style="203"/>
    <col min="14841" max="14841" width="23.28515625" style="203" customWidth="1"/>
    <col min="14842" max="14842" width="9.5703125" style="203" customWidth="1"/>
    <col min="14843" max="14843" width="11" style="203" customWidth="1"/>
    <col min="14844" max="14844" width="10.5703125" style="203" customWidth="1"/>
    <col min="14845" max="14846" width="10.85546875" style="203" customWidth="1"/>
    <col min="14847" max="14847" width="11.42578125" style="203" customWidth="1"/>
    <col min="14848" max="14848" width="11" style="203" customWidth="1"/>
    <col min="14849" max="14849" width="10.85546875" style="203" customWidth="1"/>
    <col min="14850" max="14851" width="11.42578125" style="203" customWidth="1"/>
    <col min="14852" max="15096" width="9.140625" style="203"/>
    <col min="15097" max="15097" width="23.28515625" style="203" customWidth="1"/>
    <col min="15098" max="15098" width="9.5703125" style="203" customWidth="1"/>
    <col min="15099" max="15099" width="11" style="203" customWidth="1"/>
    <col min="15100" max="15100" width="10.5703125" style="203" customWidth="1"/>
    <col min="15101" max="15102" width="10.85546875" style="203" customWidth="1"/>
    <col min="15103" max="15103" width="11.42578125" style="203" customWidth="1"/>
    <col min="15104" max="15104" width="11" style="203" customWidth="1"/>
    <col min="15105" max="15105" width="10.85546875" style="203" customWidth="1"/>
    <col min="15106" max="15107" width="11.42578125" style="203" customWidth="1"/>
    <col min="15108" max="15352" width="9.140625" style="203"/>
    <col min="15353" max="15353" width="23.28515625" style="203" customWidth="1"/>
    <col min="15354" max="15354" width="9.5703125" style="203" customWidth="1"/>
    <col min="15355" max="15355" width="11" style="203" customWidth="1"/>
    <col min="15356" max="15356" width="10.5703125" style="203" customWidth="1"/>
    <col min="15357" max="15358" width="10.85546875" style="203" customWidth="1"/>
    <col min="15359" max="15359" width="11.42578125" style="203" customWidth="1"/>
    <col min="15360" max="15360" width="11" style="203" customWidth="1"/>
    <col min="15361" max="15361" width="10.85546875" style="203" customWidth="1"/>
    <col min="15362" max="15363" width="11.42578125" style="203" customWidth="1"/>
    <col min="15364" max="15608" width="9.140625" style="203"/>
    <col min="15609" max="15609" width="23.28515625" style="203" customWidth="1"/>
    <col min="15610" max="15610" width="9.5703125" style="203" customWidth="1"/>
    <col min="15611" max="15611" width="11" style="203" customWidth="1"/>
    <col min="15612" max="15612" width="10.5703125" style="203" customWidth="1"/>
    <col min="15613" max="15614" width="10.85546875" style="203" customWidth="1"/>
    <col min="15615" max="15615" width="11.42578125" style="203" customWidth="1"/>
    <col min="15616" max="15616" width="11" style="203" customWidth="1"/>
    <col min="15617" max="15617" width="10.85546875" style="203" customWidth="1"/>
    <col min="15618" max="15619" width="11.42578125" style="203" customWidth="1"/>
    <col min="15620" max="15864" width="9.140625" style="203"/>
    <col min="15865" max="15865" width="23.28515625" style="203" customWidth="1"/>
    <col min="15866" max="15866" width="9.5703125" style="203" customWidth="1"/>
    <col min="15867" max="15867" width="11" style="203" customWidth="1"/>
    <col min="15868" max="15868" width="10.5703125" style="203" customWidth="1"/>
    <col min="15869" max="15870" width="10.85546875" style="203" customWidth="1"/>
    <col min="15871" max="15871" width="11.42578125" style="203" customWidth="1"/>
    <col min="15872" max="15872" width="11" style="203" customWidth="1"/>
    <col min="15873" max="15873" width="10.85546875" style="203" customWidth="1"/>
    <col min="15874" max="15875" width="11.42578125" style="203" customWidth="1"/>
    <col min="15876" max="16120" width="9.140625" style="203"/>
    <col min="16121" max="16121" width="23.28515625" style="203" customWidth="1"/>
    <col min="16122" max="16122" width="9.5703125" style="203" customWidth="1"/>
    <col min="16123" max="16123" width="11" style="203" customWidth="1"/>
    <col min="16124" max="16124" width="10.5703125" style="203" customWidth="1"/>
    <col min="16125" max="16126" width="10.85546875" style="203" customWidth="1"/>
    <col min="16127" max="16127" width="11.42578125" style="203" customWidth="1"/>
    <col min="16128" max="16128" width="11" style="203" customWidth="1"/>
    <col min="16129" max="16129" width="10.85546875" style="203" customWidth="1"/>
    <col min="16130" max="16131" width="11.42578125" style="203" customWidth="1"/>
    <col min="16132" max="16384" width="9.140625" style="203"/>
  </cols>
  <sheetData>
    <row r="1" spans="1:15" ht="28.5" customHeight="1" x14ac:dyDescent="0.2">
      <c r="A1" s="428" t="s">
        <v>181</v>
      </c>
      <c r="B1" s="428"/>
      <c r="C1" s="428"/>
      <c r="D1" s="428"/>
      <c r="E1" s="428"/>
      <c r="F1" s="428"/>
      <c r="G1" s="428"/>
    </row>
    <row r="2" spans="1:15" ht="12" customHeight="1" x14ac:dyDescent="0.2">
      <c r="A2" s="204"/>
      <c r="B2" s="204"/>
      <c r="C2" s="204"/>
      <c r="D2" s="204"/>
      <c r="G2" s="205" t="s">
        <v>140</v>
      </c>
    </row>
    <row r="3" spans="1:15" ht="18.75" customHeight="1" x14ac:dyDescent="0.2">
      <c r="A3" s="419"/>
      <c r="B3" s="420" t="s">
        <v>182</v>
      </c>
      <c r="C3" s="420"/>
      <c r="D3" s="420"/>
      <c r="E3" s="420" t="s">
        <v>67</v>
      </c>
      <c r="F3" s="420"/>
      <c r="G3" s="412"/>
      <c r="H3" s="314"/>
    </row>
    <row r="4" spans="1:15" ht="16.5" customHeight="1" x14ac:dyDescent="0.2">
      <c r="A4" s="419"/>
      <c r="B4" s="420" t="s">
        <v>176</v>
      </c>
      <c r="C4" s="420"/>
      <c r="D4" s="420"/>
      <c r="E4" s="420" t="s">
        <v>176</v>
      </c>
      <c r="F4" s="420"/>
      <c r="G4" s="412"/>
      <c r="H4" s="314"/>
    </row>
    <row r="5" spans="1:15" ht="39.75" customHeight="1" x14ac:dyDescent="0.2">
      <c r="A5" s="419"/>
      <c r="B5" s="264" t="s">
        <v>195</v>
      </c>
      <c r="C5" s="264" t="s">
        <v>76</v>
      </c>
      <c r="D5" s="264" t="s">
        <v>207</v>
      </c>
      <c r="E5" s="264" t="s">
        <v>195</v>
      </c>
      <c r="F5" s="264" t="s">
        <v>76</v>
      </c>
      <c r="G5" s="294" t="s">
        <v>207</v>
      </c>
      <c r="H5" s="314"/>
    </row>
    <row r="6" spans="1:15" x14ac:dyDescent="0.2">
      <c r="A6" s="140" t="s">
        <v>84</v>
      </c>
      <c r="B6" s="128">
        <f>SUM(B7:B24)</f>
        <v>4905</v>
      </c>
      <c r="C6" s="128">
        <f>SUM(C7:C24)</f>
        <v>3456</v>
      </c>
      <c r="D6" s="315">
        <f>B6/C6*100</f>
        <v>141.92708333333331</v>
      </c>
      <c r="E6" s="128">
        <f>SUM(E7:E24)</f>
        <v>3470</v>
      </c>
      <c r="F6" s="128">
        <f>SUM(F7:F24)</f>
        <v>7635</v>
      </c>
      <c r="G6" s="315">
        <f>E6/F6*100</f>
        <v>45.448592010478059</v>
      </c>
      <c r="H6" s="77"/>
      <c r="I6" s="77"/>
      <c r="J6" s="131"/>
      <c r="K6" s="131"/>
      <c r="L6" s="77"/>
      <c r="M6" s="77"/>
      <c r="N6" s="77"/>
      <c r="O6" s="77"/>
    </row>
    <row r="7" spans="1:15" x14ac:dyDescent="0.2">
      <c r="A7" s="140" t="s">
        <v>85</v>
      </c>
      <c r="B7" s="128">
        <v>155</v>
      </c>
      <c r="C7" s="128">
        <v>96</v>
      </c>
      <c r="D7" s="159">
        <f t="shared" ref="D7:D23" si="0">B7/C7*100</f>
        <v>161.45833333333331</v>
      </c>
      <c r="E7" s="128">
        <v>423</v>
      </c>
      <c r="F7" s="128">
        <v>1077</v>
      </c>
      <c r="G7" s="159">
        <f t="shared" ref="G7:G24" si="1">E7/F7*100</f>
        <v>39.275766016713092</v>
      </c>
      <c r="H7" s="77"/>
      <c r="I7" s="77"/>
      <c r="J7" s="131"/>
      <c r="K7" s="131"/>
      <c r="L7" s="77"/>
      <c r="M7" s="77"/>
      <c r="N7" s="77"/>
      <c r="O7" s="77"/>
    </row>
    <row r="8" spans="1:15" x14ac:dyDescent="0.2">
      <c r="A8" s="140" t="s">
        <v>86</v>
      </c>
      <c r="B8" s="128">
        <v>658</v>
      </c>
      <c r="C8" s="128">
        <v>635</v>
      </c>
      <c r="D8" s="159">
        <f t="shared" si="0"/>
        <v>103.62204724409449</v>
      </c>
      <c r="E8" s="128">
        <v>352</v>
      </c>
      <c r="F8" s="128">
        <v>151</v>
      </c>
      <c r="G8" s="159">
        <f t="shared" si="1"/>
        <v>233.11258278145695</v>
      </c>
      <c r="H8" s="77"/>
      <c r="I8" s="77"/>
      <c r="J8" s="131"/>
      <c r="K8" s="131"/>
      <c r="L8" s="77"/>
      <c r="M8" s="77"/>
      <c r="N8" s="77"/>
      <c r="O8" s="77"/>
    </row>
    <row r="9" spans="1:15" x14ac:dyDescent="0.2">
      <c r="A9" s="140" t="s">
        <v>87</v>
      </c>
      <c r="B9" s="128">
        <v>111</v>
      </c>
      <c r="C9" s="128">
        <v>98</v>
      </c>
      <c r="D9" s="159">
        <f t="shared" si="0"/>
        <v>113.26530612244898</v>
      </c>
      <c r="E9" s="128">
        <v>151</v>
      </c>
      <c r="F9" s="128">
        <v>204</v>
      </c>
      <c r="G9" s="159">
        <f t="shared" si="1"/>
        <v>74.019607843137265</v>
      </c>
      <c r="H9" s="77"/>
      <c r="I9" s="77"/>
      <c r="J9" s="131"/>
      <c r="K9" s="131"/>
      <c r="L9" s="77"/>
      <c r="M9" s="77"/>
      <c r="N9" s="77"/>
      <c r="O9" s="77"/>
    </row>
    <row r="10" spans="1:15" x14ac:dyDescent="0.2">
      <c r="A10" s="140" t="s">
        <v>88</v>
      </c>
      <c r="B10" s="128">
        <v>557</v>
      </c>
      <c r="C10" s="128">
        <v>259</v>
      </c>
      <c r="D10" s="159">
        <f t="shared" si="0"/>
        <v>215.05791505791504</v>
      </c>
      <c r="E10" s="128">
        <v>306</v>
      </c>
      <c r="F10" s="128">
        <v>1357</v>
      </c>
      <c r="G10" s="159">
        <f t="shared" si="1"/>
        <v>22.549742078113486</v>
      </c>
      <c r="H10" s="77"/>
      <c r="I10" s="77"/>
      <c r="J10" s="131"/>
      <c r="K10" s="131"/>
      <c r="L10" s="77"/>
      <c r="M10" s="77"/>
      <c r="N10" s="77"/>
      <c r="O10" s="77"/>
    </row>
    <row r="11" spans="1:15" x14ac:dyDescent="0.2">
      <c r="A11" s="140" t="s">
        <v>89</v>
      </c>
      <c r="B11" s="128">
        <v>19</v>
      </c>
      <c r="C11" s="128">
        <v>47</v>
      </c>
      <c r="D11" s="159">
        <f t="shared" si="0"/>
        <v>40.425531914893611</v>
      </c>
      <c r="E11" s="128">
        <v>188</v>
      </c>
      <c r="F11" s="128">
        <v>231</v>
      </c>
      <c r="G11" s="159">
        <f t="shared" si="1"/>
        <v>81.385281385281388</v>
      </c>
      <c r="H11" s="77"/>
      <c r="I11" s="77"/>
      <c r="J11" s="131"/>
      <c r="K11" s="131"/>
      <c r="L11" s="77"/>
      <c r="M11" s="77"/>
      <c r="N11" s="77"/>
      <c r="O11" s="77"/>
    </row>
    <row r="12" spans="1:15" x14ac:dyDescent="0.2">
      <c r="A12" s="140" t="s">
        <v>90</v>
      </c>
      <c r="B12" s="128">
        <v>64</v>
      </c>
      <c r="C12" s="128">
        <v>97</v>
      </c>
      <c r="D12" s="159">
        <f t="shared" si="0"/>
        <v>65.979381443298962</v>
      </c>
      <c r="E12" s="128">
        <v>176</v>
      </c>
      <c r="F12" s="128">
        <v>124</v>
      </c>
      <c r="G12" s="159">
        <f t="shared" si="1"/>
        <v>141.93548387096774</v>
      </c>
      <c r="H12" s="77"/>
      <c r="I12" s="77"/>
      <c r="J12" s="131"/>
      <c r="K12" s="131"/>
      <c r="L12" s="77"/>
      <c r="M12" s="77"/>
      <c r="N12" s="77"/>
      <c r="O12" s="77"/>
    </row>
    <row r="13" spans="1:15" x14ac:dyDescent="0.2">
      <c r="A13" s="140" t="s">
        <v>91</v>
      </c>
      <c r="B13" s="128">
        <v>604</v>
      </c>
      <c r="C13" s="128">
        <v>193</v>
      </c>
      <c r="D13" s="159">
        <f t="shared" si="0"/>
        <v>312.95336787564764</v>
      </c>
      <c r="E13" s="128">
        <v>30</v>
      </c>
      <c r="F13" s="128">
        <v>83</v>
      </c>
      <c r="G13" s="159">
        <f t="shared" si="1"/>
        <v>36.144578313253014</v>
      </c>
      <c r="H13" s="77"/>
      <c r="I13" s="77"/>
      <c r="J13" s="131"/>
      <c r="K13" s="131"/>
      <c r="L13" s="77"/>
      <c r="M13" s="77"/>
      <c r="N13" s="77"/>
      <c r="O13" s="77"/>
    </row>
    <row r="14" spans="1:15" x14ac:dyDescent="0.2">
      <c r="A14" s="140" t="s">
        <v>92</v>
      </c>
      <c r="B14" s="128">
        <v>225</v>
      </c>
      <c r="C14" s="128">
        <v>197</v>
      </c>
      <c r="D14" s="159">
        <f t="shared" si="0"/>
        <v>114.21319796954315</v>
      </c>
      <c r="E14" s="128">
        <v>823</v>
      </c>
      <c r="F14" s="128">
        <v>3036</v>
      </c>
      <c r="G14" s="159">
        <f t="shared" si="1"/>
        <v>27.108036890645586</v>
      </c>
      <c r="H14" s="77"/>
      <c r="I14" s="77"/>
      <c r="J14" s="131"/>
      <c r="K14" s="131"/>
      <c r="L14" s="77"/>
      <c r="M14" s="77"/>
      <c r="N14" s="77"/>
      <c r="O14" s="77"/>
    </row>
    <row r="15" spans="1:15" x14ac:dyDescent="0.2">
      <c r="A15" s="140" t="s">
        <v>93</v>
      </c>
      <c r="B15" s="128">
        <v>49</v>
      </c>
      <c r="C15" s="128">
        <v>62</v>
      </c>
      <c r="D15" s="159">
        <f t="shared" si="0"/>
        <v>79.032258064516128</v>
      </c>
      <c r="E15" s="128">
        <v>124</v>
      </c>
      <c r="F15" s="128">
        <v>283</v>
      </c>
      <c r="G15" s="159">
        <f t="shared" si="1"/>
        <v>43.816254416961129</v>
      </c>
      <c r="H15" s="77"/>
      <c r="I15" s="77"/>
      <c r="J15" s="131"/>
      <c r="K15" s="131"/>
      <c r="L15" s="77"/>
      <c r="M15" s="77"/>
      <c r="N15" s="77"/>
      <c r="O15" s="77"/>
    </row>
    <row r="16" spans="1:15" ht="14.25" customHeight="1" x14ac:dyDescent="0.2">
      <c r="A16" s="140" t="s">
        <v>94</v>
      </c>
      <c r="B16" s="128">
        <v>993</v>
      </c>
      <c r="C16" s="128">
        <v>569</v>
      </c>
      <c r="D16" s="159">
        <f t="shared" si="0"/>
        <v>174.51669595782073</v>
      </c>
      <c r="E16" s="128">
        <v>101</v>
      </c>
      <c r="F16" s="128">
        <v>57</v>
      </c>
      <c r="G16" s="159">
        <f t="shared" si="1"/>
        <v>177.19298245614036</v>
      </c>
      <c r="H16" s="77"/>
      <c r="I16" s="77"/>
      <c r="J16" s="131"/>
      <c r="K16" s="131"/>
      <c r="L16" s="77"/>
      <c r="M16" s="77"/>
      <c r="N16" s="77"/>
      <c r="O16" s="77"/>
    </row>
    <row r="17" spans="1:16" ht="14.25" customHeight="1" x14ac:dyDescent="0.2">
      <c r="A17" s="140" t="s">
        <v>95</v>
      </c>
      <c r="B17" s="128">
        <v>4</v>
      </c>
      <c r="C17" s="128">
        <v>5</v>
      </c>
      <c r="D17" s="159">
        <f t="shared" si="0"/>
        <v>80</v>
      </c>
      <c r="E17" s="128" t="s">
        <v>202</v>
      </c>
      <c r="F17" s="128">
        <v>3</v>
      </c>
      <c r="G17" s="159" t="s">
        <v>202</v>
      </c>
      <c r="H17" s="77"/>
      <c r="I17" s="77"/>
      <c r="J17" s="131"/>
      <c r="K17" s="131"/>
      <c r="L17" s="77"/>
      <c r="M17" s="77"/>
      <c r="N17" s="77"/>
      <c r="O17" s="77"/>
    </row>
    <row r="18" spans="1:16" ht="14.25" customHeight="1" x14ac:dyDescent="0.2">
      <c r="A18" s="140" t="s">
        <v>96</v>
      </c>
      <c r="B18" s="128">
        <v>8</v>
      </c>
      <c r="C18" s="128">
        <v>20</v>
      </c>
      <c r="D18" s="159">
        <f t="shared" si="0"/>
        <v>40</v>
      </c>
      <c r="E18" s="128">
        <v>175</v>
      </c>
      <c r="F18" s="128">
        <v>281</v>
      </c>
      <c r="G18" s="159">
        <f t="shared" si="1"/>
        <v>62.277580071174377</v>
      </c>
      <c r="H18" s="77"/>
      <c r="I18" s="77"/>
      <c r="J18" s="131"/>
      <c r="K18" s="131"/>
      <c r="L18" s="77"/>
      <c r="M18" s="77"/>
      <c r="N18" s="77"/>
      <c r="O18" s="77"/>
    </row>
    <row r="19" spans="1:16" ht="14.25" customHeight="1" x14ac:dyDescent="0.2">
      <c r="A19" s="140" t="s">
        <v>97</v>
      </c>
      <c r="B19" s="128">
        <v>518</v>
      </c>
      <c r="C19" s="128">
        <v>404</v>
      </c>
      <c r="D19" s="159">
        <f t="shared" si="0"/>
        <v>128.21782178217822</v>
      </c>
      <c r="E19" s="128">
        <v>118</v>
      </c>
      <c r="F19" s="128">
        <v>33</v>
      </c>
      <c r="G19" s="159">
        <f t="shared" si="1"/>
        <v>357.57575757575756</v>
      </c>
      <c r="H19" s="77"/>
      <c r="I19" s="77"/>
      <c r="J19" s="131"/>
      <c r="K19" s="131"/>
      <c r="L19" s="77"/>
      <c r="M19" s="77"/>
      <c r="N19" s="77"/>
      <c r="O19" s="77"/>
    </row>
    <row r="20" spans="1:16" ht="14.25" customHeight="1" x14ac:dyDescent="0.2">
      <c r="A20" s="140" t="s">
        <v>98</v>
      </c>
      <c r="B20" s="128">
        <v>568</v>
      </c>
      <c r="C20" s="128">
        <v>506</v>
      </c>
      <c r="D20" s="159">
        <f t="shared" si="0"/>
        <v>112.25296442687747</v>
      </c>
      <c r="E20" s="128">
        <v>55</v>
      </c>
      <c r="F20" s="128">
        <v>37</v>
      </c>
      <c r="G20" s="159">
        <f t="shared" si="1"/>
        <v>148.64864864864865</v>
      </c>
      <c r="H20" s="77"/>
      <c r="I20" s="77"/>
      <c r="J20" s="131"/>
      <c r="K20" s="131"/>
      <c r="L20" s="77"/>
      <c r="M20" s="77"/>
      <c r="N20" s="77"/>
      <c r="O20" s="77"/>
    </row>
    <row r="21" spans="1:16" ht="14.25" customHeight="1" x14ac:dyDescent="0.2">
      <c r="A21" s="140" t="s">
        <v>204</v>
      </c>
      <c r="B21" s="128">
        <v>73</v>
      </c>
      <c r="C21" s="128">
        <v>79</v>
      </c>
      <c r="D21" s="159">
        <f t="shared" si="0"/>
        <v>92.405063291139243</v>
      </c>
      <c r="E21" s="128">
        <v>377</v>
      </c>
      <c r="F21" s="128">
        <v>613</v>
      </c>
      <c r="G21" s="159">
        <f t="shared" si="1"/>
        <v>61.500815660685163</v>
      </c>
      <c r="H21" s="77"/>
      <c r="I21" s="77"/>
      <c r="J21" s="131"/>
      <c r="K21" s="131"/>
      <c r="L21" s="77"/>
      <c r="M21" s="77"/>
      <c r="N21" s="77"/>
      <c r="O21" s="77"/>
    </row>
    <row r="22" spans="1:16" ht="14.25" customHeight="1" x14ac:dyDescent="0.2">
      <c r="A22" s="140" t="s">
        <v>100</v>
      </c>
      <c r="B22" s="128">
        <v>81</v>
      </c>
      <c r="C22" s="283" t="s">
        <v>202</v>
      </c>
      <c r="D22" s="159" t="s">
        <v>202</v>
      </c>
      <c r="E22" s="128">
        <v>35</v>
      </c>
      <c r="F22" s="128">
        <v>58</v>
      </c>
      <c r="G22" s="159">
        <f t="shared" si="1"/>
        <v>60.344827586206897</v>
      </c>
      <c r="H22" s="77"/>
      <c r="I22" s="81"/>
      <c r="J22" s="131"/>
      <c r="K22" s="131"/>
      <c r="L22" s="77"/>
      <c r="M22" s="77"/>
      <c r="N22" s="77"/>
      <c r="O22" s="77"/>
    </row>
    <row r="23" spans="1:16" ht="14.25" customHeight="1" x14ac:dyDescent="0.2">
      <c r="A23" s="140" t="s">
        <v>101</v>
      </c>
      <c r="B23" s="128">
        <v>218</v>
      </c>
      <c r="C23" s="128">
        <v>189</v>
      </c>
      <c r="D23" s="159">
        <f t="shared" si="0"/>
        <v>115.34391534391534</v>
      </c>
      <c r="E23" s="128">
        <v>29</v>
      </c>
      <c r="F23" s="128">
        <v>6</v>
      </c>
      <c r="G23" s="159">
        <f t="shared" si="1"/>
        <v>483.33333333333331</v>
      </c>
      <c r="H23" s="77"/>
      <c r="I23" s="77"/>
      <c r="J23" s="131"/>
      <c r="K23" s="131"/>
      <c r="L23" s="77"/>
      <c r="M23" s="77"/>
      <c r="N23" s="77"/>
      <c r="O23" s="77"/>
    </row>
    <row r="24" spans="1:16" x14ac:dyDescent="0.2">
      <c r="A24" s="141" t="s">
        <v>206</v>
      </c>
      <c r="B24" s="136" t="s">
        <v>202</v>
      </c>
      <c r="C24" s="136" t="s">
        <v>202</v>
      </c>
      <c r="D24" s="147" t="s">
        <v>202</v>
      </c>
      <c r="E24" s="135">
        <v>7</v>
      </c>
      <c r="F24" s="135">
        <v>1</v>
      </c>
      <c r="G24" s="147">
        <f t="shared" si="1"/>
        <v>700</v>
      </c>
    </row>
    <row r="25" spans="1:16" x14ac:dyDescent="0.2">
      <c r="D25" s="287"/>
    </row>
    <row r="26" spans="1:16" x14ac:dyDescent="0.2">
      <c r="A26" s="207"/>
      <c r="B26" s="204"/>
      <c r="C26" s="204"/>
      <c r="D26" s="204"/>
    </row>
    <row r="27" spans="1:16" ht="19.5" customHeight="1" x14ac:dyDescent="0.2">
      <c r="A27" s="419"/>
      <c r="B27" s="420" t="s">
        <v>66</v>
      </c>
      <c r="C27" s="420"/>
      <c r="D27" s="420"/>
      <c r="E27" s="420" t="s">
        <v>65</v>
      </c>
      <c r="F27" s="420"/>
      <c r="G27" s="412"/>
      <c r="H27" s="314"/>
    </row>
    <row r="28" spans="1:16" ht="17.25" customHeight="1" x14ac:dyDescent="0.2">
      <c r="A28" s="419"/>
      <c r="B28" s="420" t="s">
        <v>176</v>
      </c>
      <c r="C28" s="420"/>
      <c r="D28" s="420"/>
      <c r="E28" s="420" t="s">
        <v>176</v>
      </c>
      <c r="F28" s="420"/>
      <c r="G28" s="412"/>
      <c r="H28" s="314"/>
    </row>
    <row r="29" spans="1:16" ht="22.5" x14ac:dyDescent="0.2">
      <c r="A29" s="419"/>
      <c r="B29" s="264" t="s">
        <v>195</v>
      </c>
      <c r="C29" s="264" t="s">
        <v>76</v>
      </c>
      <c r="D29" s="264" t="s">
        <v>207</v>
      </c>
      <c r="E29" s="264" t="s">
        <v>195</v>
      </c>
      <c r="F29" s="264" t="s">
        <v>76</v>
      </c>
      <c r="G29" s="294" t="s">
        <v>207</v>
      </c>
      <c r="H29" s="314"/>
    </row>
    <row r="30" spans="1:16" x14ac:dyDescent="0.2">
      <c r="A30" s="140" t="s">
        <v>84</v>
      </c>
      <c r="B30" s="128">
        <f>SUM(B31:B45)</f>
        <v>161</v>
      </c>
      <c r="C30" s="128">
        <f>SUM(C31:C45)</f>
        <v>240</v>
      </c>
      <c r="D30" s="315">
        <f t="shared" ref="D30:D44" si="2">B30/C30*100</f>
        <v>67.083333333333329</v>
      </c>
      <c r="E30" s="128">
        <f>SUM(E31:E45)</f>
        <v>7721</v>
      </c>
      <c r="F30" s="128">
        <f>SUM(F31:F45)</f>
        <v>5995</v>
      </c>
      <c r="G30" s="315">
        <f t="shared" ref="G30:G45" si="3">E30/F30*100</f>
        <v>128.790658882402</v>
      </c>
      <c r="H30" s="77"/>
      <c r="I30" s="77"/>
      <c r="J30" s="131"/>
      <c r="K30" s="131"/>
      <c r="L30" s="77"/>
      <c r="M30" s="77"/>
      <c r="N30" s="77"/>
      <c r="O30" s="77"/>
      <c r="P30" s="77"/>
    </row>
    <row r="31" spans="1:16" x14ac:dyDescent="0.2">
      <c r="A31" s="140" t="s">
        <v>86</v>
      </c>
      <c r="B31" s="283" t="s">
        <v>202</v>
      </c>
      <c r="C31" s="128">
        <v>23</v>
      </c>
      <c r="D31" s="159" t="s">
        <v>202</v>
      </c>
      <c r="E31" s="128">
        <v>185</v>
      </c>
      <c r="F31" s="128">
        <v>123</v>
      </c>
      <c r="G31" s="159">
        <f t="shared" si="3"/>
        <v>150.40650406504065</v>
      </c>
      <c r="H31" s="77"/>
      <c r="I31" s="77"/>
      <c r="J31" s="131"/>
      <c r="K31" s="131"/>
      <c r="L31" s="77"/>
      <c r="M31" s="77"/>
      <c r="N31" s="77"/>
      <c r="O31" s="77"/>
      <c r="P31" s="77"/>
    </row>
    <row r="32" spans="1:16" x14ac:dyDescent="0.2">
      <c r="A32" s="140" t="s">
        <v>87</v>
      </c>
      <c r="B32" s="128">
        <v>4</v>
      </c>
      <c r="C32" s="128">
        <v>2</v>
      </c>
      <c r="D32" s="159">
        <f t="shared" si="2"/>
        <v>200</v>
      </c>
      <c r="E32" s="283" t="s">
        <v>202</v>
      </c>
      <c r="F32" s="283" t="s">
        <v>202</v>
      </c>
      <c r="G32" s="159" t="s">
        <v>202</v>
      </c>
      <c r="H32" s="77"/>
      <c r="I32" s="77"/>
      <c r="J32" s="81"/>
      <c r="K32" s="131"/>
      <c r="L32" s="81"/>
      <c r="M32" s="81"/>
      <c r="N32" s="77"/>
      <c r="O32" s="81"/>
      <c r="P32" s="81"/>
    </row>
    <row r="33" spans="1:16" x14ac:dyDescent="0.2">
      <c r="A33" s="140" t="s">
        <v>88</v>
      </c>
      <c r="B33" s="128">
        <v>38</v>
      </c>
      <c r="C33" s="128">
        <v>61</v>
      </c>
      <c r="D33" s="159">
        <f t="shared" si="2"/>
        <v>62.295081967213115</v>
      </c>
      <c r="E33" s="128">
        <v>2691</v>
      </c>
      <c r="F33" s="128">
        <v>1492</v>
      </c>
      <c r="G33" s="159">
        <f t="shared" si="3"/>
        <v>180.36193029490616</v>
      </c>
      <c r="H33" s="77"/>
      <c r="I33" s="77"/>
      <c r="J33" s="131"/>
      <c r="K33" s="131"/>
      <c r="L33" s="77"/>
      <c r="M33" s="77"/>
      <c r="N33" s="77"/>
      <c r="O33" s="77"/>
      <c r="P33" s="77"/>
    </row>
    <row r="34" spans="1:16" x14ac:dyDescent="0.2">
      <c r="A34" s="140" t="s">
        <v>89</v>
      </c>
      <c r="B34" s="128">
        <v>4</v>
      </c>
      <c r="C34" s="128">
        <v>14</v>
      </c>
      <c r="D34" s="159">
        <f t="shared" si="2"/>
        <v>28.571428571428569</v>
      </c>
      <c r="E34" s="128">
        <v>5</v>
      </c>
      <c r="F34" s="283" t="s">
        <v>202</v>
      </c>
      <c r="G34" s="159" t="s">
        <v>202</v>
      </c>
      <c r="H34" s="77"/>
      <c r="I34" s="77"/>
      <c r="J34" s="81"/>
      <c r="K34" s="131"/>
      <c r="L34" s="81"/>
      <c r="M34" s="81"/>
      <c r="N34" s="77"/>
      <c r="O34" s="81"/>
      <c r="P34" s="81"/>
    </row>
    <row r="35" spans="1:16" x14ac:dyDescent="0.2">
      <c r="A35" s="140" t="s">
        <v>90</v>
      </c>
      <c r="B35" s="283" t="s">
        <v>202</v>
      </c>
      <c r="C35" s="128">
        <v>1</v>
      </c>
      <c r="D35" s="159" t="s">
        <v>202</v>
      </c>
      <c r="E35" s="128">
        <v>9</v>
      </c>
      <c r="F35" s="128">
        <v>5</v>
      </c>
      <c r="G35" s="159">
        <f t="shared" si="3"/>
        <v>180</v>
      </c>
      <c r="H35" s="77"/>
      <c r="I35" s="77"/>
      <c r="J35" s="131"/>
      <c r="K35" s="131"/>
      <c r="L35" s="77"/>
      <c r="M35" s="77"/>
      <c r="N35" s="77"/>
      <c r="O35" s="77"/>
      <c r="P35" s="77"/>
    </row>
    <row r="36" spans="1:16" x14ac:dyDescent="0.2">
      <c r="A36" s="140" t="s">
        <v>91</v>
      </c>
      <c r="B36" s="128">
        <v>27</v>
      </c>
      <c r="C36" s="128">
        <v>27</v>
      </c>
      <c r="D36" s="159">
        <f t="shared" si="2"/>
        <v>100</v>
      </c>
      <c r="E36" s="283" t="s">
        <v>202</v>
      </c>
      <c r="F36" s="128">
        <v>7</v>
      </c>
      <c r="G36" s="159" t="s">
        <v>202</v>
      </c>
      <c r="H36" s="77"/>
      <c r="I36" s="77"/>
      <c r="J36" s="131"/>
      <c r="K36" s="131"/>
      <c r="L36" s="77"/>
      <c r="M36" s="77"/>
      <c r="N36" s="77"/>
      <c r="O36" s="77"/>
      <c r="P36" s="77"/>
    </row>
    <row r="37" spans="1:16" x14ac:dyDescent="0.2">
      <c r="A37" s="140" t="s">
        <v>92</v>
      </c>
      <c r="B37" s="128">
        <v>36</v>
      </c>
      <c r="C37" s="128">
        <v>1</v>
      </c>
      <c r="D37" s="159">
        <f t="shared" si="2"/>
        <v>3600</v>
      </c>
      <c r="E37" s="128">
        <v>697</v>
      </c>
      <c r="F37" s="128">
        <v>598</v>
      </c>
      <c r="G37" s="159">
        <f t="shared" si="3"/>
        <v>116.5551839464883</v>
      </c>
      <c r="H37" s="77"/>
      <c r="I37" s="77"/>
      <c r="J37" s="131"/>
      <c r="K37" s="131"/>
      <c r="L37" s="77"/>
      <c r="M37" s="77"/>
      <c r="N37" s="77"/>
      <c r="O37" s="77"/>
      <c r="P37" s="77"/>
    </row>
    <row r="38" spans="1:16" x14ac:dyDescent="0.2">
      <c r="A38" s="140" t="s">
        <v>93</v>
      </c>
      <c r="B38" s="283" t="s">
        <v>202</v>
      </c>
      <c r="C38" s="283" t="s">
        <v>202</v>
      </c>
      <c r="D38" s="159" t="s">
        <v>202</v>
      </c>
      <c r="E38" s="128">
        <v>1932</v>
      </c>
      <c r="F38" s="128">
        <v>1581</v>
      </c>
      <c r="G38" s="159">
        <f t="shared" si="3"/>
        <v>122.20113851992409</v>
      </c>
      <c r="H38" s="81"/>
      <c r="I38" s="81"/>
      <c r="J38" s="131"/>
      <c r="K38" s="131"/>
      <c r="L38" s="77"/>
      <c r="M38" s="77"/>
      <c r="N38" s="77"/>
      <c r="O38" s="77"/>
      <c r="P38" s="77"/>
    </row>
    <row r="39" spans="1:16" x14ac:dyDescent="0.2">
      <c r="A39" s="140" t="s">
        <v>94</v>
      </c>
      <c r="B39" s="283" t="s">
        <v>202</v>
      </c>
      <c r="C39" s="283" t="s">
        <v>202</v>
      </c>
      <c r="D39" s="159" t="s">
        <v>202</v>
      </c>
      <c r="E39" s="128">
        <v>271</v>
      </c>
      <c r="F39" s="128">
        <v>266</v>
      </c>
      <c r="G39" s="159">
        <f t="shared" si="3"/>
        <v>101.8796992481203</v>
      </c>
      <c r="H39" s="77"/>
      <c r="I39" s="77"/>
      <c r="J39" s="131"/>
      <c r="K39" s="131"/>
      <c r="L39" s="77"/>
      <c r="M39" s="77"/>
      <c r="N39" s="77"/>
      <c r="O39" s="77"/>
      <c r="P39" s="77"/>
    </row>
    <row r="40" spans="1:16" x14ac:dyDescent="0.2">
      <c r="A40" s="140" t="s">
        <v>95</v>
      </c>
      <c r="B40" s="128" t="s">
        <v>202</v>
      </c>
      <c r="C40" s="128">
        <v>2</v>
      </c>
      <c r="D40" s="159" t="s">
        <v>202</v>
      </c>
      <c r="E40" s="283" t="s">
        <v>202</v>
      </c>
      <c r="F40" s="283" t="s">
        <v>202</v>
      </c>
      <c r="G40" s="159" t="s">
        <v>202</v>
      </c>
      <c r="H40" s="288"/>
      <c r="I40" s="81"/>
      <c r="J40" s="81"/>
      <c r="K40" s="81"/>
      <c r="L40" s="81"/>
      <c r="M40" s="81"/>
      <c r="N40" s="81"/>
      <c r="O40" s="81"/>
      <c r="P40" s="81"/>
    </row>
    <row r="41" spans="1:16" x14ac:dyDescent="0.2">
      <c r="A41" s="140" t="s">
        <v>96</v>
      </c>
      <c r="B41" s="128">
        <v>45</v>
      </c>
      <c r="C41" s="128">
        <v>103</v>
      </c>
      <c r="D41" s="159">
        <f t="shared" si="2"/>
        <v>43.689320388349515</v>
      </c>
      <c r="E41" s="283" t="s">
        <v>202</v>
      </c>
      <c r="F41" s="283" t="s">
        <v>202</v>
      </c>
      <c r="G41" s="159" t="s">
        <v>202</v>
      </c>
      <c r="H41" s="77"/>
      <c r="I41" s="77"/>
      <c r="J41" s="81"/>
      <c r="K41" s="81"/>
      <c r="L41" s="81"/>
      <c r="M41" s="81"/>
      <c r="N41" s="81"/>
      <c r="O41" s="81"/>
      <c r="P41" s="81"/>
    </row>
    <row r="42" spans="1:16" x14ac:dyDescent="0.2">
      <c r="A42" s="140" t="s">
        <v>97</v>
      </c>
      <c r="B42" s="283" t="s">
        <v>202</v>
      </c>
      <c r="C42" s="283" t="s">
        <v>202</v>
      </c>
      <c r="D42" s="159" t="s">
        <v>202</v>
      </c>
      <c r="E42" s="128">
        <v>1</v>
      </c>
      <c r="F42" s="283" t="s">
        <v>202</v>
      </c>
      <c r="G42" s="159" t="s">
        <v>202</v>
      </c>
      <c r="H42" s="77"/>
      <c r="I42" s="81"/>
      <c r="J42" s="131"/>
      <c r="K42" s="131"/>
      <c r="L42" s="77"/>
      <c r="M42" s="77"/>
      <c r="N42" s="77"/>
      <c r="O42" s="77"/>
      <c r="P42" s="77"/>
    </row>
    <row r="43" spans="1:16" x14ac:dyDescent="0.2">
      <c r="A43" s="140" t="s">
        <v>98</v>
      </c>
      <c r="B43" s="128">
        <v>3</v>
      </c>
      <c r="C43" s="283" t="s">
        <v>202</v>
      </c>
      <c r="D43" s="159" t="s">
        <v>202</v>
      </c>
      <c r="E43" s="128">
        <v>1678</v>
      </c>
      <c r="F43" s="128">
        <v>1549</v>
      </c>
      <c r="G43" s="159">
        <f t="shared" si="3"/>
        <v>108.32795351839897</v>
      </c>
      <c r="H43" s="81"/>
      <c r="I43" s="81"/>
      <c r="J43" s="131"/>
      <c r="K43" s="131"/>
      <c r="L43" s="77"/>
      <c r="M43" s="77"/>
      <c r="N43" s="77"/>
      <c r="O43" s="77"/>
      <c r="P43" s="77"/>
    </row>
    <row r="44" spans="1:16" x14ac:dyDescent="0.2">
      <c r="A44" s="140" t="s">
        <v>204</v>
      </c>
      <c r="B44" s="128">
        <v>4</v>
      </c>
      <c r="C44" s="128">
        <v>6</v>
      </c>
      <c r="D44" s="159">
        <f t="shared" si="2"/>
        <v>66.666666666666657</v>
      </c>
      <c r="E44" s="283" t="s">
        <v>202</v>
      </c>
      <c r="F44" s="283" t="s">
        <v>202</v>
      </c>
      <c r="G44" s="159" t="s">
        <v>202</v>
      </c>
      <c r="H44" s="77"/>
      <c r="I44" s="77"/>
      <c r="J44" s="81"/>
      <c r="K44" s="81"/>
      <c r="L44" s="81"/>
      <c r="M44" s="81"/>
      <c r="N44" s="81"/>
      <c r="O44" s="81"/>
      <c r="P44" s="81"/>
    </row>
    <row r="45" spans="1:16" x14ac:dyDescent="0.2">
      <c r="A45" s="141" t="s">
        <v>101</v>
      </c>
      <c r="B45" s="136" t="s">
        <v>202</v>
      </c>
      <c r="C45" s="136" t="s">
        <v>202</v>
      </c>
      <c r="D45" s="147" t="s">
        <v>202</v>
      </c>
      <c r="E45" s="135">
        <v>252</v>
      </c>
      <c r="F45" s="135">
        <v>374</v>
      </c>
      <c r="G45" s="147">
        <f t="shared" si="3"/>
        <v>67.379679144385022</v>
      </c>
    </row>
    <row r="46" spans="1:16" x14ac:dyDescent="0.2">
      <c r="B46" s="63"/>
    </row>
    <row r="47" spans="1:16" x14ac:dyDescent="0.2">
      <c r="A47" s="208"/>
      <c r="B47" s="209"/>
      <c r="C47" s="209"/>
      <c r="D47" s="209"/>
      <c r="H47" s="314"/>
    </row>
    <row r="48" spans="1:16" ht="18.75" customHeight="1" x14ac:dyDescent="0.2">
      <c r="A48" s="419"/>
      <c r="B48" s="420" t="s">
        <v>64</v>
      </c>
      <c r="C48" s="420"/>
      <c r="D48" s="420"/>
      <c r="E48" s="420" t="s">
        <v>63</v>
      </c>
      <c r="F48" s="420"/>
      <c r="G48" s="412"/>
      <c r="H48" s="314"/>
    </row>
    <row r="49" spans="1:15" ht="16.5" customHeight="1" x14ac:dyDescent="0.2">
      <c r="A49" s="419"/>
      <c r="B49" s="420" t="s">
        <v>176</v>
      </c>
      <c r="C49" s="420"/>
      <c r="D49" s="420"/>
      <c r="E49" s="420" t="s">
        <v>176</v>
      </c>
      <c r="F49" s="420"/>
      <c r="G49" s="412"/>
      <c r="H49" s="314"/>
    </row>
    <row r="50" spans="1:15" ht="22.5" x14ac:dyDescent="0.2">
      <c r="A50" s="419"/>
      <c r="B50" s="264" t="s">
        <v>195</v>
      </c>
      <c r="C50" s="264" t="s">
        <v>76</v>
      </c>
      <c r="D50" s="264" t="s">
        <v>207</v>
      </c>
      <c r="E50" s="264" t="s">
        <v>195</v>
      </c>
      <c r="F50" s="264" t="s">
        <v>76</v>
      </c>
      <c r="G50" s="294" t="s">
        <v>207</v>
      </c>
      <c r="H50" s="314"/>
    </row>
    <row r="51" spans="1:15" x14ac:dyDescent="0.2">
      <c r="A51" s="140" t="s">
        <v>84</v>
      </c>
      <c r="B51" s="128">
        <f>SUM(B52:B68)</f>
        <v>1691</v>
      </c>
      <c r="C51" s="128">
        <f>SUM(C52:C68)</f>
        <v>819</v>
      </c>
      <c r="D51" s="315">
        <f t="shared" ref="D51:D68" si="4">B51/C51*100</f>
        <v>206.47130647130649</v>
      </c>
      <c r="E51" s="128">
        <f>SUM(E52:E68)</f>
        <v>74</v>
      </c>
      <c r="F51" s="128">
        <f>SUM(F52:F68)</f>
        <v>142</v>
      </c>
      <c r="G51" s="315">
        <f t="shared" ref="G51:G66" si="5">E51/F51*100</f>
        <v>52.112676056338024</v>
      </c>
      <c r="H51" s="145"/>
      <c r="I51" s="77"/>
      <c r="J51" s="131"/>
      <c r="K51" s="131"/>
      <c r="L51" s="77"/>
      <c r="M51" s="77"/>
      <c r="N51" s="77"/>
      <c r="O51" s="77"/>
    </row>
    <row r="52" spans="1:15" x14ac:dyDescent="0.2">
      <c r="A52" s="140" t="s">
        <v>85</v>
      </c>
      <c r="B52" s="128">
        <v>23</v>
      </c>
      <c r="C52" s="128">
        <v>34</v>
      </c>
      <c r="D52" s="159">
        <f t="shared" si="4"/>
        <v>67.64705882352942</v>
      </c>
      <c r="E52" s="283" t="s">
        <v>202</v>
      </c>
      <c r="F52" s="283" t="s">
        <v>202</v>
      </c>
      <c r="G52" s="159" t="s">
        <v>202</v>
      </c>
      <c r="H52" s="77"/>
      <c r="I52" s="77"/>
      <c r="J52" s="81"/>
      <c r="K52" s="81"/>
      <c r="L52" s="81"/>
      <c r="M52" s="81"/>
      <c r="N52" s="81"/>
      <c r="O52" s="81"/>
    </row>
    <row r="53" spans="1:15" x14ac:dyDescent="0.2">
      <c r="A53" s="140" t="s">
        <v>86</v>
      </c>
      <c r="B53" s="128">
        <v>396</v>
      </c>
      <c r="C53" s="128">
        <v>166</v>
      </c>
      <c r="D53" s="159">
        <f t="shared" si="4"/>
        <v>238.55421686746988</v>
      </c>
      <c r="E53" s="283" t="s">
        <v>202</v>
      </c>
      <c r="F53" s="283" t="s">
        <v>202</v>
      </c>
      <c r="G53" s="159" t="s">
        <v>202</v>
      </c>
      <c r="H53" s="77"/>
      <c r="I53" s="77"/>
      <c r="J53" s="81"/>
      <c r="K53" s="81"/>
      <c r="L53" s="81"/>
      <c r="M53" s="81"/>
      <c r="N53" s="81"/>
      <c r="O53" s="81"/>
    </row>
    <row r="54" spans="1:15" x14ac:dyDescent="0.2">
      <c r="A54" s="140" t="s">
        <v>87</v>
      </c>
      <c r="B54" s="128">
        <v>63</v>
      </c>
      <c r="C54" s="128">
        <v>45</v>
      </c>
      <c r="D54" s="159">
        <f t="shared" si="4"/>
        <v>140</v>
      </c>
      <c r="E54" s="128">
        <v>1</v>
      </c>
      <c r="F54" s="283" t="s">
        <v>202</v>
      </c>
      <c r="G54" s="159" t="s">
        <v>202</v>
      </c>
      <c r="H54" s="77"/>
      <c r="I54" s="77"/>
      <c r="J54" s="81"/>
      <c r="K54" s="81"/>
      <c r="L54" s="81"/>
      <c r="M54" s="81"/>
      <c r="N54" s="81"/>
      <c r="O54" s="81"/>
    </row>
    <row r="55" spans="1:15" x14ac:dyDescent="0.2">
      <c r="A55" s="140" t="s">
        <v>88</v>
      </c>
      <c r="B55" s="128">
        <v>82</v>
      </c>
      <c r="C55" s="128">
        <v>89</v>
      </c>
      <c r="D55" s="159">
        <f t="shared" si="4"/>
        <v>92.134831460674164</v>
      </c>
      <c r="E55" s="128">
        <v>6</v>
      </c>
      <c r="F55" s="128">
        <v>32</v>
      </c>
      <c r="G55" s="159">
        <f t="shared" si="5"/>
        <v>18.75</v>
      </c>
      <c r="H55" s="77"/>
      <c r="I55" s="77"/>
      <c r="J55" s="131"/>
      <c r="K55" s="131"/>
      <c r="L55" s="77"/>
      <c r="M55" s="77"/>
      <c r="N55" s="77"/>
      <c r="O55" s="77"/>
    </row>
    <row r="56" spans="1:15" x14ac:dyDescent="0.2">
      <c r="A56" s="140" t="s">
        <v>89</v>
      </c>
      <c r="B56" s="128">
        <v>16</v>
      </c>
      <c r="C56" s="128">
        <v>10</v>
      </c>
      <c r="D56" s="159">
        <f t="shared" si="4"/>
        <v>160</v>
      </c>
      <c r="E56" s="128">
        <v>10</v>
      </c>
      <c r="F56" s="128">
        <v>14</v>
      </c>
      <c r="G56" s="159">
        <f t="shared" si="5"/>
        <v>71.428571428571431</v>
      </c>
      <c r="H56" s="77"/>
      <c r="I56" s="77"/>
      <c r="J56" s="131"/>
      <c r="K56" s="131"/>
      <c r="L56" s="77"/>
      <c r="M56" s="77"/>
      <c r="N56" s="77"/>
      <c r="O56" s="77"/>
    </row>
    <row r="57" spans="1:15" x14ac:dyDescent="0.2">
      <c r="A57" s="140" t="s">
        <v>90</v>
      </c>
      <c r="B57" s="128">
        <v>20</v>
      </c>
      <c r="C57" s="128">
        <v>20</v>
      </c>
      <c r="D57" s="159">
        <f t="shared" si="4"/>
        <v>100</v>
      </c>
      <c r="E57" s="283" t="s">
        <v>202</v>
      </c>
      <c r="F57" s="283" t="s">
        <v>202</v>
      </c>
      <c r="G57" s="159" t="s">
        <v>202</v>
      </c>
      <c r="H57" s="77"/>
      <c r="I57" s="77"/>
      <c r="J57" s="81"/>
      <c r="K57" s="81"/>
      <c r="L57" s="81"/>
      <c r="M57" s="81"/>
      <c r="N57" s="81"/>
      <c r="O57" s="81"/>
    </row>
    <row r="58" spans="1:15" x14ac:dyDescent="0.2">
      <c r="A58" s="140" t="s">
        <v>91</v>
      </c>
      <c r="B58" s="128">
        <v>5</v>
      </c>
      <c r="C58" s="128">
        <v>8</v>
      </c>
      <c r="D58" s="159">
        <f t="shared" si="4"/>
        <v>62.5</v>
      </c>
      <c r="E58" s="283" t="s">
        <v>202</v>
      </c>
      <c r="F58" s="283" t="s">
        <v>202</v>
      </c>
      <c r="G58" s="159" t="s">
        <v>202</v>
      </c>
      <c r="H58" s="77"/>
      <c r="I58" s="77"/>
      <c r="J58" s="81"/>
      <c r="K58" s="131"/>
      <c r="L58" s="81"/>
      <c r="M58" s="81"/>
      <c r="N58" s="77"/>
      <c r="O58" s="81"/>
    </row>
    <row r="59" spans="1:15" ht="13.5" customHeight="1" x14ac:dyDescent="0.2">
      <c r="A59" s="140" t="s">
        <v>92</v>
      </c>
      <c r="B59" s="128">
        <v>33</v>
      </c>
      <c r="C59" s="128">
        <v>29</v>
      </c>
      <c r="D59" s="159">
        <f t="shared" si="4"/>
        <v>113.79310344827587</v>
      </c>
      <c r="E59" s="283" t="s">
        <v>202</v>
      </c>
      <c r="F59" s="283" t="s">
        <v>202</v>
      </c>
      <c r="G59" s="159" t="s">
        <v>202</v>
      </c>
      <c r="H59" s="77"/>
      <c r="I59" s="77"/>
      <c r="J59" s="81"/>
      <c r="K59" s="131"/>
      <c r="L59" s="81"/>
      <c r="M59" s="81"/>
      <c r="N59" s="77"/>
      <c r="O59" s="81"/>
    </row>
    <row r="60" spans="1:15" x14ac:dyDescent="0.2">
      <c r="A60" s="140" t="s">
        <v>93</v>
      </c>
      <c r="B60" s="128">
        <v>76</v>
      </c>
      <c r="C60" s="128">
        <v>21</v>
      </c>
      <c r="D60" s="159">
        <f t="shared" si="4"/>
        <v>361.90476190476193</v>
      </c>
      <c r="E60" s="283" t="s">
        <v>202</v>
      </c>
      <c r="F60" s="283" t="s">
        <v>202</v>
      </c>
      <c r="G60" s="159" t="s">
        <v>202</v>
      </c>
      <c r="H60" s="77"/>
      <c r="I60" s="77"/>
      <c r="J60" s="81"/>
      <c r="K60" s="81"/>
      <c r="L60" s="81"/>
      <c r="M60" s="81"/>
      <c r="N60" s="81"/>
      <c r="O60" s="81"/>
    </row>
    <row r="61" spans="1:15" x14ac:dyDescent="0.2">
      <c r="A61" s="140" t="s">
        <v>94</v>
      </c>
      <c r="B61" s="128">
        <v>223</v>
      </c>
      <c r="C61" s="128">
        <v>103</v>
      </c>
      <c r="D61" s="159">
        <f t="shared" si="4"/>
        <v>216.50485436893203</v>
      </c>
      <c r="E61" s="283" t="s">
        <v>202</v>
      </c>
      <c r="F61" s="283" t="s">
        <v>202</v>
      </c>
      <c r="G61" s="159" t="s">
        <v>202</v>
      </c>
      <c r="H61" s="77"/>
      <c r="I61" s="77"/>
      <c r="J61" s="131"/>
      <c r="K61" s="81"/>
      <c r="L61" s="81"/>
      <c r="M61" s="77"/>
      <c r="N61" s="81"/>
      <c r="O61" s="81"/>
    </row>
    <row r="62" spans="1:15" x14ac:dyDescent="0.2">
      <c r="A62" s="140" t="s">
        <v>95</v>
      </c>
      <c r="B62" s="128">
        <v>1</v>
      </c>
      <c r="C62" s="128">
        <v>9</v>
      </c>
      <c r="D62" s="159">
        <f t="shared" si="4"/>
        <v>11.111111111111111</v>
      </c>
      <c r="E62" s="283" t="s">
        <v>202</v>
      </c>
      <c r="F62" s="128">
        <v>4</v>
      </c>
      <c r="G62" s="159" t="s">
        <v>202</v>
      </c>
      <c r="H62" s="77"/>
      <c r="I62" s="77"/>
      <c r="J62" s="131"/>
      <c r="K62" s="131"/>
      <c r="L62" s="77"/>
      <c r="M62" s="77"/>
      <c r="N62" s="77"/>
      <c r="O62" s="77"/>
    </row>
    <row r="63" spans="1:15" x14ac:dyDescent="0.2">
      <c r="A63" s="140" t="s">
        <v>96</v>
      </c>
      <c r="B63" s="128">
        <v>68</v>
      </c>
      <c r="C63" s="128">
        <v>132</v>
      </c>
      <c r="D63" s="159">
        <f t="shared" si="4"/>
        <v>51.515151515151516</v>
      </c>
      <c r="E63" s="128">
        <v>44</v>
      </c>
      <c r="F63" s="128">
        <v>90</v>
      </c>
      <c r="G63" s="159">
        <f t="shared" si="5"/>
        <v>48.888888888888886</v>
      </c>
      <c r="H63" s="77"/>
      <c r="I63" s="77"/>
      <c r="J63" s="131"/>
      <c r="K63" s="131"/>
      <c r="L63" s="77"/>
      <c r="M63" s="77"/>
      <c r="N63" s="77"/>
      <c r="O63" s="77"/>
    </row>
    <row r="64" spans="1:15" x14ac:dyDescent="0.2">
      <c r="A64" s="140" t="s">
        <v>97</v>
      </c>
      <c r="B64" s="128">
        <v>12</v>
      </c>
      <c r="C64" s="128">
        <v>35</v>
      </c>
      <c r="D64" s="159">
        <f t="shared" si="4"/>
        <v>34.285714285714285</v>
      </c>
      <c r="E64" s="283" t="s">
        <v>202</v>
      </c>
      <c r="F64" s="283" t="s">
        <v>202</v>
      </c>
      <c r="G64" s="159" t="s">
        <v>202</v>
      </c>
      <c r="H64" s="77"/>
      <c r="I64" s="77"/>
      <c r="J64" s="81"/>
      <c r="K64" s="81"/>
      <c r="L64" s="81"/>
      <c r="M64" s="81"/>
      <c r="N64" s="81"/>
      <c r="O64" s="81"/>
    </row>
    <row r="65" spans="1:15" x14ac:dyDescent="0.2">
      <c r="A65" s="140" t="s">
        <v>98</v>
      </c>
      <c r="B65" s="128">
        <v>79</v>
      </c>
      <c r="C65" s="128">
        <v>48</v>
      </c>
      <c r="D65" s="159">
        <f t="shared" si="4"/>
        <v>164.58333333333331</v>
      </c>
      <c r="E65" s="283" t="s">
        <v>202</v>
      </c>
      <c r="F65" s="283" t="s">
        <v>202</v>
      </c>
      <c r="G65" s="159" t="s">
        <v>202</v>
      </c>
      <c r="H65" s="77"/>
      <c r="I65" s="77"/>
      <c r="J65" s="81"/>
      <c r="K65" s="81"/>
      <c r="L65" s="81"/>
      <c r="M65" s="81"/>
      <c r="N65" s="81"/>
      <c r="O65" s="81"/>
    </row>
    <row r="66" spans="1:15" x14ac:dyDescent="0.2">
      <c r="A66" s="140" t="s">
        <v>204</v>
      </c>
      <c r="B66" s="128">
        <v>13</v>
      </c>
      <c r="C66" s="128">
        <v>15</v>
      </c>
      <c r="D66" s="159">
        <f t="shared" si="4"/>
        <v>86.666666666666671</v>
      </c>
      <c r="E66" s="128">
        <v>13</v>
      </c>
      <c r="F66" s="128">
        <v>2</v>
      </c>
      <c r="G66" s="159">
        <f t="shared" si="5"/>
        <v>650</v>
      </c>
      <c r="H66" s="77"/>
      <c r="I66" s="77"/>
      <c r="J66" s="131"/>
      <c r="K66" s="131"/>
      <c r="L66" s="77"/>
      <c r="M66" s="77"/>
      <c r="N66" s="77"/>
      <c r="O66" s="77"/>
    </row>
    <row r="67" spans="1:15" x14ac:dyDescent="0.2">
      <c r="A67" s="140" t="s">
        <v>100</v>
      </c>
      <c r="B67" s="128">
        <v>558</v>
      </c>
      <c r="C67" s="128">
        <v>6</v>
      </c>
      <c r="D67" s="159">
        <f t="shared" si="4"/>
        <v>9300</v>
      </c>
      <c r="E67" s="283" t="s">
        <v>202</v>
      </c>
      <c r="F67" s="283" t="s">
        <v>202</v>
      </c>
      <c r="G67" s="159" t="s">
        <v>202</v>
      </c>
      <c r="H67" s="77"/>
      <c r="I67" s="77"/>
      <c r="J67" s="81"/>
      <c r="K67" s="81"/>
      <c r="L67" s="81"/>
      <c r="M67" s="81"/>
      <c r="N67" s="81"/>
      <c r="O67" s="81"/>
    </row>
    <row r="68" spans="1:15" x14ac:dyDescent="0.2">
      <c r="A68" s="141" t="s">
        <v>101</v>
      </c>
      <c r="B68" s="135">
        <v>23</v>
      </c>
      <c r="C68" s="135">
        <v>49</v>
      </c>
      <c r="D68" s="147">
        <f t="shared" si="4"/>
        <v>46.938775510204081</v>
      </c>
      <c r="E68" s="136" t="s">
        <v>202</v>
      </c>
      <c r="F68" s="136" t="s">
        <v>202</v>
      </c>
      <c r="G68" s="147" t="s">
        <v>202</v>
      </c>
    </row>
    <row r="69" spans="1:15" x14ac:dyDescent="0.2">
      <c r="A69" s="238"/>
    </row>
  </sheetData>
  <mergeCells count="16">
    <mergeCell ref="A1:G1"/>
    <mergeCell ref="A3:A5"/>
    <mergeCell ref="B4:D4"/>
    <mergeCell ref="B3:D3"/>
    <mergeCell ref="E3:G3"/>
    <mergeCell ref="E4:G4"/>
    <mergeCell ref="A27:A29"/>
    <mergeCell ref="B28:D28"/>
    <mergeCell ref="B27:D27"/>
    <mergeCell ref="E27:G27"/>
    <mergeCell ref="E28:G28"/>
    <mergeCell ref="A48:A50"/>
    <mergeCell ref="B49:D49"/>
    <mergeCell ref="B48:D48"/>
    <mergeCell ref="E48:G48"/>
    <mergeCell ref="E49:G49"/>
  </mergeCells>
  <pageMargins left="0.78740157480314965" right="0.59055118110236227" top="0.59055118110236227" bottom="0.59055118110236227" header="0" footer="0.39370078740157483"/>
  <pageSetup paperSize="9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Normal="100" workbookViewId="0">
      <selection activeCell="A3" sqref="A3:A4"/>
    </sheetView>
  </sheetViews>
  <sheetFormatPr defaultRowHeight="12.75" x14ac:dyDescent="0.2"/>
  <cols>
    <col min="1" max="1" width="25.5703125" style="50" customWidth="1"/>
    <col min="2" max="7" width="17.42578125" style="50" customWidth="1"/>
    <col min="8" max="8" width="9.140625" style="50"/>
    <col min="9" max="9" width="9.140625" style="50" customWidth="1"/>
    <col min="10" max="16384" width="9.140625" style="50"/>
  </cols>
  <sheetData>
    <row r="1" spans="1:10" ht="36" customHeight="1" x14ac:dyDescent="0.2">
      <c r="A1" s="429" t="s">
        <v>225</v>
      </c>
      <c r="B1" s="430"/>
      <c r="C1" s="430"/>
      <c r="D1" s="430"/>
      <c r="E1" s="430"/>
      <c r="F1" s="430"/>
      <c r="G1" s="430"/>
    </row>
    <row r="2" spans="1:10" ht="18.75" customHeight="1" x14ac:dyDescent="0.2">
      <c r="A2" s="226"/>
      <c r="B2" s="226"/>
      <c r="C2" s="226"/>
      <c r="D2" s="226"/>
      <c r="E2" s="226"/>
      <c r="F2" s="226"/>
      <c r="G2" s="226"/>
    </row>
    <row r="3" spans="1:10" ht="33" customHeight="1" x14ac:dyDescent="0.2">
      <c r="A3" s="419"/>
      <c r="B3" s="420" t="s">
        <v>184</v>
      </c>
      <c r="C3" s="420"/>
      <c r="D3" s="420"/>
      <c r="E3" s="420" t="s">
        <v>183</v>
      </c>
      <c r="F3" s="420"/>
      <c r="G3" s="421"/>
    </row>
    <row r="4" spans="1:10" ht="30" customHeight="1" x14ac:dyDescent="0.2">
      <c r="A4" s="419"/>
      <c r="B4" s="261" t="s">
        <v>195</v>
      </c>
      <c r="C4" s="261" t="s">
        <v>76</v>
      </c>
      <c r="D4" s="261" t="s">
        <v>207</v>
      </c>
      <c r="E4" s="261" t="s">
        <v>195</v>
      </c>
      <c r="F4" s="261" t="s">
        <v>76</v>
      </c>
      <c r="G4" s="262" t="s">
        <v>207</v>
      </c>
    </row>
    <row r="5" spans="1:10" x14ac:dyDescent="0.2">
      <c r="A5" s="142" t="s">
        <v>84</v>
      </c>
      <c r="B5" s="159">
        <f>SUM(B6:B24)</f>
        <v>854492.6</v>
      </c>
      <c r="C5" s="159">
        <f>SUM(C6:C24)</f>
        <v>779807.1</v>
      </c>
      <c r="D5" s="315">
        <f>B5/C5*100</f>
        <v>109.57743267533728</v>
      </c>
      <c r="E5" s="159">
        <v>4.5999999999999996</v>
      </c>
      <c r="F5" s="159">
        <v>4.5999999999999996</v>
      </c>
      <c r="G5" s="315">
        <f>E5/F5*100</f>
        <v>100</v>
      </c>
      <c r="H5" s="227"/>
      <c r="I5" s="227"/>
      <c r="J5" s="227"/>
    </row>
    <row r="6" spans="1:10" x14ac:dyDescent="0.2">
      <c r="A6" s="142" t="s">
        <v>85</v>
      </c>
      <c r="B6" s="159">
        <v>14532.1</v>
      </c>
      <c r="C6" s="159">
        <v>13946.5</v>
      </c>
      <c r="D6" s="159">
        <f t="shared" ref="D6:D24" si="0">B6/C6*100</f>
        <v>104.19890295056106</v>
      </c>
      <c r="E6" s="159">
        <v>2.9</v>
      </c>
      <c r="F6" s="159">
        <v>3.2</v>
      </c>
      <c r="G6" s="159">
        <f t="shared" ref="G6:G24" si="1">E6/F6*100</f>
        <v>90.624999999999986</v>
      </c>
      <c r="H6" s="227"/>
      <c r="I6" s="227"/>
      <c r="J6" s="227"/>
    </row>
    <row r="7" spans="1:10" x14ac:dyDescent="0.2">
      <c r="A7" s="142" t="s">
        <v>86</v>
      </c>
      <c r="B7" s="159">
        <v>142852.70000000001</v>
      </c>
      <c r="C7" s="159">
        <v>165262.20000000001</v>
      </c>
      <c r="D7" s="159">
        <f t="shared" si="0"/>
        <v>86.440032868980325</v>
      </c>
      <c r="E7" s="159">
        <v>4.2</v>
      </c>
      <c r="F7" s="159">
        <v>4.8</v>
      </c>
      <c r="G7" s="159">
        <f t="shared" si="1"/>
        <v>87.500000000000014</v>
      </c>
      <c r="H7" s="227"/>
      <c r="I7" s="227"/>
      <c r="J7" s="227"/>
    </row>
    <row r="8" spans="1:10" x14ac:dyDescent="0.2">
      <c r="A8" s="142" t="s">
        <v>87</v>
      </c>
      <c r="B8" s="159">
        <v>37366.699999999997</v>
      </c>
      <c r="C8" s="159">
        <v>29314.6</v>
      </c>
      <c r="D8" s="159">
        <f t="shared" si="0"/>
        <v>127.46788289794165</v>
      </c>
      <c r="E8" s="159">
        <v>5.0999999999999996</v>
      </c>
      <c r="F8" s="159">
        <v>4.5999999999999996</v>
      </c>
      <c r="G8" s="159">
        <f t="shared" si="1"/>
        <v>110.86956521739131</v>
      </c>
      <c r="H8" s="227"/>
      <c r="I8" s="227"/>
      <c r="J8" s="227"/>
    </row>
    <row r="9" spans="1:10" x14ac:dyDescent="0.2">
      <c r="A9" s="142" t="s">
        <v>88</v>
      </c>
      <c r="B9" s="159">
        <v>38290.9</v>
      </c>
      <c r="C9" s="159">
        <v>25365.7</v>
      </c>
      <c r="D9" s="159">
        <f t="shared" si="0"/>
        <v>150.95542405689574</v>
      </c>
      <c r="E9" s="159">
        <v>1.4</v>
      </c>
      <c r="F9" s="159">
        <v>1.1000000000000001</v>
      </c>
      <c r="G9" s="159">
        <f t="shared" si="1"/>
        <v>127.27272727272725</v>
      </c>
      <c r="H9" s="227"/>
      <c r="I9" s="227"/>
      <c r="J9" s="227"/>
    </row>
    <row r="10" spans="1:10" x14ac:dyDescent="0.2">
      <c r="A10" s="142" t="s">
        <v>89</v>
      </c>
      <c r="B10" s="159">
        <v>2915.3</v>
      </c>
      <c r="C10" s="159">
        <v>2439.6</v>
      </c>
      <c r="D10" s="159">
        <f t="shared" si="0"/>
        <v>119.49909821282179</v>
      </c>
      <c r="E10" s="159">
        <v>3.7</v>
      </c>
      <c r="F10" s="159">
        <v>3.2</v>
      </c>
      <c r="G10" s="159">
        <f t="shared" si="1"/>
        <v>115.625</v>
      </c>
      <c r="H10" s="227"/>
      <c r="I10" s="227"/>
      <c r="J10" s="227"/>
    </row>
    <row r="11" spans="1:10" x14ac:dyDescent="0.2">
      <c r="A11" s="142" t="s">
        <v>90</v>
      </c>
      <c r="B11" s="159">
        <v>31319</v>
      </c>
      <c r="C11" s="159">
        <v>22843.3</v>
      </c>
      <c r="D11" s="159">
        <f t="shared" si="0"/>
        <v>137.10365840312039</v>
      </c>
      <c r="E11" s="159">
        <v>4.2</v>
      </c>
      <c r="F11" s="159">
        <v>3.4</v>
      </c>
      <c r="G11" s="159">
        <f t="shared" si="1"/>
        <v>123.52941176470588</v>
      </c>
      <c r="H11" s="227"/>
      <c r="I11" s="227"/>
      <c r="J11" s="227"/>
    </row>
    <row r="12" spans="1:10" x14ac:dyDescent="0.2">
      <c r="A12" s="142" t="s">
        <v>91</v>
      </c>
      <c r="B12" s="159">
        <v>20018.8</v>
      </c>
      <c r="C12" s="159">
        <v>5233.7</v>
      </c>
      <c r="D12" s="159">
        <f t="shared" si="0"/>
        <v>382.4980415384909</v>
      </c>
      <c r="E12" s="159">
        <v>4</v>
      </c>
      <c r="F12" s="159">
        <v>1</v>
      </c>
      <c r="G12" s="159">
        <f t="shared" si="1"/>
        <v>400</v>
      </c>
      <c r="H12" s="227"/>
      <c r="I12" s="227"/>
      <c r="J12" s="227"/>
    </row>
    <row r="13" spans="1:10" x14ac:dyDescent="0.2">
      <c r="A13" s="142" t="s">
        <v>92</v>
      </c>
      <c r="B13" s="159">
        <v>18742</v>
      </c>
      <c r="C13" s="159">
        <v>15118.5</v>
      </c>
      <c r="D13" s="159">
        <f t="shared" si="0"/>
        <v>123.96732480074081</v>
      </c>
      <c r="E13" s="159">
        <v>2.2000000000000002</v>
      </c>
      <c r="F13" s="159">
        <v>1.9</v>
      </c>
      <c r="G13" s="159">
        <f t="shared" si="1"/>
        <v>115.78947368421053</v>
      </c>
      <c r="H13" s="227"/>
      <c r="I13" s="227"/>
      <c r="J13" s="227"/>
    </row>
    <row r="14" spans="1:10" x14ac:dyDescent="0.2">
      <c r="A14" s="142" t="s">
        <v>93</v>
      </c>
      <c r="B14" s="159">
        <v>27080.1</v>
      </c>
      <c r="C14" s="159">
        <v>37861.5</v>
      </c>
      <c r="D14" s="159">
        <f t="shared" si="0"/>
        <v>71.524107602709876</v>
      </c>
      <c r="E14" s="159">
        <v>2</v>
      </c>
      <c r="F14" s="159">
        <v>3.1</v>
      </c>
      <c r="G14" s="159">
        <f t="shared" si="1"/>
        <v>64.516129032258064</v>
      </c>
      <c r="H14" s="227"/>
      <c r="I14" s="227"/>
      <c r="J14" s="227"/>
    </row>
    <row r="15" spans="1:10" x14ac:dyDescent="0.2">
      <c r="A15" s="142" t="s">
        <v>94</v>
      </c>
      <c r="B15" s="159">
        <v>170887</v>
      </c>
      <c r="C15" s="159">
        <v>185473.4</v>
      </c>
      <c r="D15" s="159">
        <f t="shared" si="0"/>
        <v>92.135583862699448</v>
      </c>
      <c r="E15" s="159">
        <v>10.4</v>
      </c>
      <c r="F15" s="159">
        <v>12.1</v>
      </c>
      <c r="G15" s="159">
        <f t="shared" si="1"/>
        <v>85.950413223140501</v>
      </c>
      <c r="H15" s="227"/>
      <c r="I15" s="227"/>
      <c r="J15" s="227"/>
    </row>
    <row r="16" spans="1:10" x14ac:dyDescent="0.2">
      <c r="A16" s="142" t="s">
        <v>95</v>
      </c>
      <c r="B16" s="159">
        <v>2060.1</v>
      </c>
      <c r="C16" s="159">
        <v>1682.9</v>
      </c>
      <c r="D16" s="159">
        <f t="shared" si="0"/>
        <v>122.41369065303938</v>
      </c>
      <c r="E16" s="159">
        <v>1.4</v>
      </c>
      <c r="F16" s="159">
        <v>1.3</v>
      </c>
      <c r="G16" s="159">
        <f t="shared" si="1"/>
        <v>107.69230769230769</v>
      </c>
      <c r="H16" s="227"/>
      <c r="I16" s="227"/>
      <c r="J16" s="227"/>
    </row>
    <row r="17" spans="1:10" x14ac:dyDescent="0.2">
      <c r="A17" s="142" t="s">
        <v>96</v>
      </c>
      <c r="B17" s="159">
        <v>140.4</v>
      </c>
      <c r="C17" s="159">
        <v>132.19999999999999</v>
      </c>
      <c r="D17" s="159">
        <f t="shared" si="0"/>
        <v>106.20272314674737</v>
      </c>
      <c r="E17" s="159">
        <v>0.1</v>
      </c>
      <c r="F17" s="159">
        <v>0.1</v>
      </c>
      <c r="G17" s="159">
        <f t="shared" si="1"/>
        <v>100</v>
      </c>
      <c r="H17" s="227"/>
      <c r="I17" s="227"/>
      <c r="J17" s="227"/>
    </row>
    <row r="18" spans="1:10" x14ac:dyDescent="0.2">
      <c r="A18" s="142" t="s">
        <v>97</v>
      </c>
      <c r="B18" s="159">
        <v>80996.3</v>
      </c>
      <c r="C18" s="159">
        <v>63464.9</v>
      </c>
      <c r="D18" s="159">
        <f t="shared" si="0"/>
        <v>127.62377314074394</v>
      </c>
      <c r="E18" s="159">
        <v>6.6</v>
      </c>
      <c r="F18" s="159">
        <v>5.6</v>
      </c>
      <c r="G18" s="159">
        <f t="shared" si="1"/>
        <v>117.85714285714286</v>
      </c>
      <c r="H18" s="227"/>
      <c r="I18" s="227"/>
      <c r="J18" s="227"/>
    </row>
    <row r="19" spans="1:10" x14ac:dyDescent="0.2">
      <c r="A19" s="142" t="s">
        <v>98</v>
      </c>
      <c r="B19" s="159">
        <v>183041.8</v>
      </c>
      <c r="C19" s="159">
        <v>159878.20000000001</v>
      </c>
      <c r="D19" s="159">
        <f t="shared" si="0"/>
        <v>114.48827920254291</v>
      </c>
      <c r="E19" s="159">
        <v>10.6</v>
      </c>
      <c r="F19" s="159">
        <v>10</v>
      </c>
      <c r="G19" s="159">
        <f t="shared" si="1"/>
        <v>106</v>
      </c>
      <c r="H19" s="227"/>
      <c r="I19" s="227"/>
      <c r="J19" s="227"/>
    </row>
    <row r="20" spans="1:10" x14ac:dyDescent="0.2">
      <c r="A20" s="142" t="s">
        <v>204</v>
      </c>
      <c r="B20" s="159">
        <v>28376.3</v>
      </c>
      <c r="C20" s="159">
        <v>19598.900000000001</v>
      </c>
      <c r="D20" s="159">
        <f t="shared" si="0"/>
        <v>144.78516651444721</v>
      </c>
      <c r="E20" s="159">
        <v>2.1</v>
      </c>
      <c r="F20" s="159">
        <v>1.7</v>
      </c>
      <c r="G20" s="159">
        <f t="shared" si="1"/>
        <v>123.52941176470588</v>
      </c>
      <c r="H20" s="227"/>
      <c r="I20" s="227"/>
      <c r="J20" s="227"/>
    </row>
    <row r="21" spans="1:10" x14ac:dyDescent="0.2">
      <c r="A21" s="142" t="s">
        <v>100</v>
      </c>
      <c r="B21" s="159">
        <v>1004.7</v>
      </c>
      <c r="C21" s="159">
        <v>958.2</v>
      </c>
      <c r="D21" s="159">
        <f t="shared" si="0"/>
        <v>104.85284909204759</v>
      </c>
      <c r="E21" s="159">
        <v>1.3</v>
      </c>
      <c r="F21" s="159">
        <v>1.3</v>
      </c>
      <c r="G21" s="159">
        <f t="shared" si="1"/>
        <v>100</v>
      </c>
      <c r="H21" s="227"/>
      <c r="I21" s="227"/>
      <c r="J21" s="227"/>
    </row>
    <row r="22" spans="1:10" x14ac:dyDescent="0.2">
      <c r="A22" s="142" t="s">
        <v>101</v>
      </c>
      <c r="B22" s="159">
        <v>49941.3</v>
      </c>
      <c r="C22" s="159">
        <v>28254.3</v>
      </c>
      <c r="D22" s="159">
        <f t="shared" si="0"/>
        <v>176.75645830900078</v>
      </c>
      <c r="E22" s="159">
        <v>5</v>
      </c>
      <c r="F22" s="159">
        <v>3.1</v>
      </c>
      <c r="G22" s="159">
        <f t="shared" si="1"/>
        <v>161.29032258064515</v>
      </c>
      <c r="H22" s="227"/>
      <c r="I22" s="227"/>
      <c r="J22" s="227"/>
    </row>
    <row r="23" spans="1:10" x14ac:dyDescent="0.2">
      <c r="A23" s="142" t="s">
        <v>205</v>
      </c>
      <c r="B23" s="159">
        <v>42.9</v>
      </c>
      <c r="C23" s="159">
        <v>46.9</v>
      </c>
      <c r="D23" s="159">
        <f t="shared" si="0"/>
        <v>91.471215351812361</v>
      </c>
      <c r="E23" s="159">
        <v>3.4</v>
      </c>
      <c r="F23" s="159">
        <v>3.3</v>
      </c>
      <c r="G23" s="159">
        <f t="shared" si="1"/>
        <v>103.03030303030303</v>
      </c>
      <c r="H23" s="227"/>
      <c r="I23" s="227"/>
      <c r="J23" s="227"/>
    </row>
    <row r="24" spans="1:10" x14ac:dyDescent="0.2">
      <c r="A24" s="141" t="s">
        <v>206</v>
      </c>
      <c r="B24" s="147">
        <v>4884.2</v>
      </c>
      <c r="C24" s="147">
        <v>2931.6</v>
      </c>
      <c r="D24" s="147">
        <f t="shared" si="0"/>
        <v>166.60526674853321</v>
      </c>
      <c r="E24" s="147">
        <v>2.5</v>
      </c>
      <c r="F24" s="147">
        <v>1.6</v>
      </c>
      <c r="G24" s="147">
        <f t="shared" si="1"/>
        <v>156.25</v>
      </c>
      <c r="H24" s="227"/>
      <c r="I24" s="227"/>
      <c r="J24" s="227"/>
    </row>
    <row r="26" spans="1:10" x14ac:dyDescent="0.2">
      <c r="B26" s="77"/>
      <c r="C26" s="77"/>
      <c r="D26" s="77"/>
      <c r="E26" s="77"/>
      <c r="F26" s="77"/>
      <c r="G26" s="77"/>
    </row>
    <row r="27" spans="1:10" x14ac:dyDescent="0.2">
      <c r="B27" s="77"/>
      <c r="C27" s="81"/>
      <c r="D27" s="77"/>
      <c r="E27" s="77"/>
      <c r="F27" s="81"/>
      <c r="G27" s="77"/>
    </row>
    <row r="28" spans="1:10" x14ac:dyDescent="0.2">
      <c r="B28" s="77"/>
      <c r="C28" s="77"/>
      <c r="D28" s="77"/>
      <c r="E28" s="77"/>
      <c r="F28" s="77"/>
      <c r="G28" s="77"/>
    </row>
    <row r="29" spans="1:10" x14ac:dyDescent="0.2">
      <c r="B29" s="77"/>
      <c r="C29" s="77"/>
      <c r="D29" s="77"/>
      <c r="E29" s="77"/>
      <c r="F29" s="77"/>
      <c r="G29" s="77"/>
    </row>
    <row r="30" spans="1:10" x14ac:dyDescent="0.2">
      <c r="B30" s="77"/>
      <c r="C30" s="77"/>
      <c r="D30" s="77"/>
      <c r="E30" s="77"/>
      <c r="F30" s="77"/>
      <c r="G30" s="77"/>
    </row>
    <row r="31" spans="1:10" x14ac:dyDescent="0.2">
      <c r="B31" s="77"/>
      <c r="C31" s="77"/>
      <c r="D31" s="77"/>
      <c r="E31" s="77"/>
      <c r="F31" s="77"/>
      <c r="G31" s="77"/>
    </row>
    <row r="32" spans="1:10" x14ac:dyDescent="0.2">
      <c r="B32" s="77"/>
      <c r="C32" s="77"/>
      <c r="D32" s="77"/>
      <c r="E32" s="77"/>
      <c r="F32" s="77"/>
      <c r="G32" s="77"/>
    </row>
    <row r="33" spans="2:7" x14ac:dyDescent="0.2">
      <c r="B33" s="77"/>
      <c r="C33" s="77"/>
      <c r="D33" s="77"/>
      <c r="E33" s="77"/>
      <c r="F33" s="77"/>
      <c r="G33" s="77"/>
    </row>
    <row r="34" spans="2:7" x14ac:dyDescent="0.2">
      <c r="B34" s="77"/>
      <c r="C34" s="81"/>
      <c r="D34" s="77"/>
      <c r="E34" s="77"/>
      <c r="F34" s="81"/>
      <c r="G34" s="77"/>
    </row>
    <row r="35" spans="2:7" x14ac:dyDescent="0.2">
      <c r="B35" s="77"/>
      <c r="C35" s="77"/>
      <c r="D35" s="77"/>
      <c r="E35" s="77"/>
      <c r="F35" s="77"/>
      <c r="G35" s="77"/>
    </row>
    <row r="36" spans="2:7" x14ac:dyDescent="0.2">
      <c r="B36" s="77"/>
      <c r="C36" s="77"/>
      <c r="D36" s="77"/>
      <c r="E36" s="77"/>
      <c r="F36" s="77"/>
      <c r="G36" s="77"/>
    </row>
    <row r="37" spans="2:7" x14ac:dyDescent="0.2">
      <c r="B37" s="77"/>
      <c r="C37" s="77"/>
      <c r="D37" s="77"/>
      <c r="E37" s="77"/>
      <c r="F37" s="77"/>
      <c r="G37" s="77"/>
    </row>
    <row r="38" spans="2:7" x14ac:dyDescent="0.2">
      <c r="B38" s="77"/>
      <c r="C38" s="81"/>
      <c r="D38" s="77"/>
      <c r="E38" s="77"/>
      <c r="F38" s="77"/>
      <c r="G38" s="81"/>
    </row>
    <row r="39" spans="2:7" x14ac:dyDescent="0.2">
      <c r="B39" s="77"/>
      <c r="C39" s="77"/>
      <c r="D39" s="77"/>
      <c r="E39" s="77"/>
      <c r="F39" s="77"/>
      <c r="G39" s="77"/>
    </row>
    <row r="40" spans="2:7" x14ac:dyDescent="0.2">
      <c r="B40" s="77"/>
      <c r="C40" s="77"/>
      <c r="D40" s="77"/>
      <c r="E40" s="77"/>
      <c r="F40" s="77"/>
      <c r="G40" s="77"/>
    </row>
    <row r="41" spans="2:7" x14ac:dyDescent="0.2">
      <c r="B41" s="77"/>
      <c r="C41" s="77"/>
      <c r="D41" s="77"/>
      <c r="E41" s="77"/>
      <c r="F41" s="77"/>
      <c r="G41" s="77"/>
    </row>
    <row r="42" spans="2:7" x14ac:dyDescent="0.2">
      <c r="B42" s="77"/>
      <c r="C42" s="81"/>
      <c r="D42" s="77"/>
      <c r="E42" s="77"/>
      <c r="F42" s="81"/>
      <c r="G42" s="77"/>
    </row>
    <row r="43" spans="2:7" x14ac:dyDescent="0.2">
      <c r="B43" s="77"/>
      <c r="C43" s="77"/>
      <c r="D43" s="77"/>
      <c r="E43" s="77"/>
      <c r="F43" s="77"/>
      <c r="G43" s="77"/>
    </row>
    <row r="44" spans="2:7" x14ac:dyDescent="0.2">
      <c r="B44" s="77"/>
      <c r="C44" s="77"/>
      <c r="D44" s="77"/>
      <c r="E44" s="77"/>
      <c r="F44" s="77"/>
      <c r="G44" s="77"/>
    </row>
    <row r="45" spans="2:7" x14ac:dyDescent="0.2">
      <c r="B45" s="81"/>
      <c r="C45" s="77"/>
      <c r="D45" s="81"/>
      <c r="E45" s="81"/>
      <c r="F45" s="77"/>
      <c r="G45" s="81"/>
    </row>
    <row r="46" spans="2:7" x14ac:dyDescent="0.2">
      <c r="B46" s="81"/>
      <c r="C46" s="77"/>
      <c r="D46" s="81"/>
      <c r="E46" s="81"/>
      <c r="F46" s="77"/>
      <c r="G46" s="81"/>
    </row>
  </sheetData>
  <mergeCells count="4">
    <mergeCell ref="A1:G1"/>
    <mergeCell ref="A3:A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zoomScale="115" zoomScaleNormal="115" workbookViewId="0">
      <selection activeCell="B2" sqref="B2"/>
    </sheetView>
  </sheetViews>
  <sheetFormatPr defaultRowHeight="12.75" x14ac:dyDescent="0.2"/>
  <cols>
    <col min="1" max="1" width="4.42578125" style="50" customWidth="1"/>
    <col min="2" max="2" width="53.42578125" style="50" customWidth="1"/>
    <col min="3" max="256" width="9.140625" style="50"/>
    <col min="257" max="257" width="4.42578125" style="50" customWidth="1"/>
    <col min="258" max="258" width="53.42578125" style="50" customWidth="1"/>
    <col min="259" max="512" width="9.140625" style="50"/>
    <col min="513" max="513" width="4.42578125" style="50" customWidth="1"/>
    <col min="514" max="514" width="53.42578125" style="50" customWidth="1"/>
    <col min="515" max="768" width="9.140625" style="50"/>
    <col min="769" max="769" width="4.42578125" style="50" customWidth="1"/>
    <col min="770" max="770" width="53.42578125" style="50" customWidth="1"/>
    <col min="771" max="1024" width="9.140625" style="50"/>
    <col min="1025" max="1025" width="4.42578125" style="50" customWidth="1"/>
    <col min="1026" max="1026" width="53.42578125" style="50" customWidth="1"/>
    <col min="1027" max="1280" width="9.140625" style="50"/>
    <col min="1281" max="1281" width="4.42578125" style="50" customWidth="1"/>
    <col min="1282" max="1282" width="53.42578125" style="50" customWidth="1"/>
    <col min="1283" max="1536" width="9.140625" style="50"/>
    <col min="1537" max="1537" width="4.42578125" style="50" customWidth="1"/>
    <col min="1538" max="1538" width="53.42578125" style="50" customWidth="1"/>
    <col min="1539" max="1792" width="9.140625" style="50"/>
    <col min="1793" max="1793" width="4.42578125" style="50" customWidth="1"/>
    <col min="1794" max="1794" width="53.42578125" style="50" customWidth="1"/>
    <col min="1795" max="2048" width="9.140625" style="50"/>
    <col min="2049" max="2049" width="4.42578125" style="50" customWidth="1"/>
    <col min="2050" max="2050" width="53.42578125" style="50" customWidth="1"/>
    <col min="2051" max="2304" width="9.140625" style="50"/>
    <col min="2305" max="2305" width="4.42578125" style="50" customWidth="1"/>
    <col min="2306" max="2306" width="53.42578125" style="50" customWidth="1"/>
    <col min="2307" max="2560" width="9.140625" style="50"/>
    <col min="2561" max="2561" width="4.42578125" style="50" customWidth="1"/>
    <col min="2562" max="2562" width="53.42578125" style="50" customWidth="1"/>
    <col min="2563" max="2816" width="9.140625" style="50"/>
    <col min="2817" max="2817" width="4.42578125" style="50" customWidth="1"/>
    <col min="2818" max="2818" width="53.42578125" style="50" customWidth="1"/>
    <col min="2819" max="3072" width="9.140625" style="50"/>
    <col min="3073" max="3073" width="4.42578125" style="50" customWidth="1"/>
    <col min="3074" max="3074" width="53.42578125" style="50" customWidth="1"/>
    <col min="3075" max="3328" width="9.140625" style="50"/>
    <col min="3329" max="3329" width="4.42578125" style="50" customWidth="1"/>
    <col min="3330" max="3330" width="53.42578125" style="50" customWidth="1"/>
    <col min="3331" max="3584" width="9.140625" style="50"/>
    <col min="3585" max="3585" width="4.42578125" style="50" customWidth="1"/>
    <col min="3586" max="3586" width="53.42578125" style="50" customWidth="1"/>
    <col min="3587" max="3840" width="9.140625" style="50"/>
    <col min="3841" max="3841" width="4.42578125" style="50" customWidth="1"/>
    <col min="3842" max="3842" width="53.42578125" style="50" customWidth="1"/>
    <col min="3843" max="4096" width="9.140625" style="50"/>
    <col min="4097" max="4097" width="4.42578125" style="50" customWidth="1"/>
    <col min="4098" max="4098" width="53.42578125" style="50" customWidth="1"/>
    <col min="4099" max="4352" width="9.140625" style="50"/>
    <col min="4353" max="4353" width="4.42578125" style="50" customWidth="1"/>
    <col min="4354" max="4354" width="53.42578125" style="50" customWidth="1"/>
    <col min="4355" max="4608" width="9.140625" style="50"/>
    <col min="4609" max="4609" width="4.42578125" style="50" customWidth="1"/>
    <col min="4610" max="4610" width="53.42578125" style="50" customWidth="1"/>
    <col min="4611" max="4864" width="9.140625" style="50"/>
    <col min="4865" max="4865" width="4.42578125" style="50" customWidth="1"/>
    <col min="4866" max="4866" width="53.42578125" style="50" customWidth="1"/>
    <col min="4867" max="5120" width="9.140625" style="50"/>
    <col min="5121" max="5121" width="4.42578125" style="50" customWidth="1"/>
    <col min="5122" max="5122" width="53.42578125" style="50" customWidth="1"/>
    <col min="5123" max="5376" width="9.140625" style="50"/>
    <col min="5377" max="5377" width="4.42578125" style="50" customWidth="1"/>
    <col min="5378" max="5378" width="53.42578125" style="50" customWidth="1"/>
    <col min="5379" max="5632" width="9.140625" style="50"/>
    <col min="5633" max="5633" width="4.42578125" style="50" customWidth="1"/>
    <col min="5634" max="5634" width="53.42578125" style="50" customWidth="1"/>
    <col min="5635" max="5888" width="9.140625" style="50"/>
    <col min="5889" max="5889" width="4.42578125" style="50" customWidth="1"/>
    <col min="5890" max="5890" width="53.42578125" style="50" customWidth="1"/>
    <col min="5891" max="6144" width="9.140625" style="50"/>
    <col min="6145" max="6145" width="4.42578125" style="50" customWidth="1"/>
    <col min="6146" max="6146" width="53.42578125" style="50" customWidth="1"/>
    <col min="6147" max="6400" width="9.140625" style="50"/>
    <col min="6401" max="6401" width="4.42578125" style="50" customWidth="1"/>
    <col min="6402" max="6402" width="53.42578125" style="50" customWidth="1"/>
    <col min="6403" max="6656" width="9.140625" style="50"/>
    <col min="6657" max="6657" width="4.42578125" style="50" customWidth="1"/>
    <col min="6658" max="6658" width="53.42578125" style="50" customWidth="1"/>
    <col min="6659" max="6912" width="9.140625" style="50"/>
    <col min="6913" max="6913" width="4.42578125" style="50" customWidth="1"/>
    <col min="6914" max="6914" width="53.42578125" style="50" customWidth="1"/>
    <col min="6915" max="7168" width="9.140625" style="50"/>
    <col min="7169" max="7169" width="4.42578125" style="50" customWidth="1"/>
    <col min="7170" max="7170" width="53.42578125" style="50" customWidth="1"/>
    <col min="7171" max="7424" width="9.140625" style="50"/>
    <col min="7425" max="7425" width="4.42578125" style="50" customWidth="1"/>
    <col min="7426" max="7426" width="53.42578125" style="50" customWidth="1"/>
    <col min="7427" max="7680" width="9.140625" style="50"/>
    <col min="7681" max="7681" width="4.42578125" style="50" customWidth="1"/>
    <col min="7682" max="7682" width="53.42578125" style="50" customWidth="1"/>
    <col min="7683" max="7936" width="9.140625" style="50"/>
    <col min="7937" max="7937" width="4.42578125" style="50" customWidth="1"/>
    <col min="7938" max="7938" width="53.42578125" style="50" customWidth="1"/>
    <col min="7939" max="8192" width="9.140625" style="50"/>
    <col min="8193" max="8193" width="4.42578125" style="50" customWidth="1"/>
    <col min="8194" max="8194" width="53.42578125" style="50" customWidth="1"/>
    <col min="8195" max="8448" width="9.140625" style="50"/>
    <col min="8449" max="8449" width="4.42578125" style="50" customWidth="1"/>
    <col min="8450" max="8450" width="53.42578125" style="50" customWidth="1"/>
    <col min="8451" max="8704" width="9.140625" style="50"/>
    <col min="8705" max="8705" width="4.42578125" style="50" customWidth="1"/>
    <col min="8706" max="8706" width="53.42578125" style="50" customWidth="1"/>
    <col min="8707" max="8960" width="9.140625" style="50"/>
    <col min="8961" max="8961" width="4.42578125" style="50" customWidth="1"/>
    <col min="8962" max="8962" width="53.42578125" style="50" customWidth="1"/>
    <col min="8963" max="9216" width="9.140625" style="50"/>
    <col min="9217" max="9217" width="4.42578125" style="50" customWidth="1"/>
    <col min="9218" max="9218" width="53.42578125" style="50" customWidth="1"/>
    <col min="9219" max="9472" width="9.140625" style="50"/>
    <col min="9473" max="9473" width="4.42578125" style="50" customWidth="1"/>
    <col min="9474" max="9474" width="53.42578125" style="50" customWidth="1"/>
    <col min="9475" max="9728" width="9.140625" style="50"/>
    <col min="9729" max="9729" width="4.42578125" style="50" customWidth="1"/>
    <col min="9730" max="9730" width="53.42578125" style="50" customWidth="1"/>
    <col min="9731" max="9984" width="9.140625" style="50"/>
    <col min="9985" max="9985" width="4.42578125" style="50" customWidth="1"/>
    <col min="9986" max="9986" width="53.42578125" style="50" customWidth="1"/>
    <col min="9987" max="10240" width="9.140625" style="50"/>
    <col min="10241" max="10241" width="4.42578125" style="50" customWidth="1"/>
    <col min="10242" max="10242" width="53.42578125" style="50" customWidth="1"/>
    <col min="10243" max="10496" width="9.140625" style="50"/>
    <col min="10497" max="10497" width="4.42578125" style="50" customWidth="1"/>
    <col min="10498" max="10498" width="53.42578125" style="50" customWidth="1"/>
    <col min="10499" max="10752" width="9.140625" style="50"/>
    <col min="10753" max="10753" width="4.42578125" style="50" customWidth="1"/>
    <col min="10754" max="10754" width="53.42578125" style="50" customWidth="1"/>
    <col min="10755" max="11008" width="9.140625" style="50"/>
    <col min="11009" max="11009" width="4.42578125" style="50" customWidth="1"/>
    <col min="11010" max="11010" width="53.42578125" style="50" customWidth="1"/>
    <col min="11011" max="11264" width="9.140625" style="50"/>
    <col min="11265" max="11265" width="4.42578125" style="50" customWidth="1"/>
    <col min="11266" max="11266" width="53.42578125" style="50" customWidth="1"/>
    <col min="11267" max="11520" width="9.140625" style="50"/>
    <col min="11521" max="11521" width="4.42578125" style="50" customWidth="1"/>
    <col min="11522" max="11522" width="53.42578125" style="50" customWidth="1"/>
    <col min="11523" max="11776" width="9.140625" style="50"/>
    <col min="11777" max="11777" width="4.42578125" style="50" customWidth="1"/>
    <col min="11778" max="11778" width="53.42578125" style="50" customWidth="1"/>
    <col min="11779" max="12032" width="9.140625" style="50"/>
    <col min="12033" max="12033" width="4.42578125" style="50" customWidth="1"/>
    <col min="12034" max="12034" width="53.42578125" style="50" customWidth="1"/>
    <col min="12035" max="12288" width="9.140625" style="50"/>
    <col min="12289" max="12289" width="4.42578125" style="50" customWidth="1"/>
    <col min="12290" max="12290" width="53.42578125" style="50" customWidth="1"/>
    <col min="12291" max="12544" width="9.140625" style="50"/>
    <col min="12545" max="12545" width="4.42578125" style="50" customWidth="1"/>
    <col min="12546" max="12546" width="53.42578125" style="50" customWidth="1"/>
    <col min="12547" max="12800" width="9.140625" style="50"/>
    <col min="12801" max="12801" width="4.42578125" style="50" customWidth="1"/>
    <col min="12802" max="12802" width="53.42578125" style="50" customWidth="1"/>
    <col min="12803" max="13056" width="9.140625" style="50"/>
    <col min="13057" max="13057" width="4.42578125" style="50" customWidth="1"/>
    <col min="13058" max="13058" width="53.42578125" style="50" customWidth="1"/>
    <col min="13059" max="13312" width="9.140625" style="50"/>
    <col min="13313" max="13313" width="4.42578125" style="50" customWidth="1"/>
    <col min="13314" max="13314" width="53.42578125" style="50" customWidth="1"/>
    <col min="13315" max="13568" width="9.140625" style="50"/>
    <col min="13569" max="13569" width="4.42578125" style="50" customWidth="1"/>
    <col min="13570" max="13570" width="53.42578125" style="50" customWidth="1"/>
    <col min="13571" max="13824" width="9.140625" style="50"/>
    <col min="13825" max="13825" width="4.42578125" style="50" customWidth="1"/>
    <col min="13826" max="13826" width="53.42578125" style="50" customWidth="1"/>
    <col min="13827" max="14080" width="9.140625" style="50"/>
    <col min="14081" max="14081" width="4.42578125" style="50" customWidth="1"/>
    <col min="14082" max="14082" width="53.42578125" style="50" customWidth="1"/>
    <col min="14083" max="14336" width="9.140625" style="50"/>
    <col min="14337" max="14337" width="4.42578125" style="50" customWidth="1"/>
    <col min="14338" max="14338" width="53.42578125" style="50" customWidth="1"/>
    <col min="14339" max="14592" width="9.140625" style="50"/>
    <col min="14593" max="14593" width="4.42578125" style="50" customWidth="1"/>
    <col min="14594" max="14594" width="53.42578125" style="50" customWidth="1"/>
    <col min="14595" max="14848" width="9.140625" style="50"/>
    <col min="14849" max="14849" width="4.42578125" style="50" customWidth="1"/>
    <col min="14850" max="14850" width="53.42578125" style="50" customWidth="1"/>
    <col min="14851" max="15104" width="9.140625" style="50"/>
    <col min="15105" max="15105" width="4.42578125" style="50" customWidth="1"/>
    <col min="15106" max="15106" width="53.42578125" style="50" customWidth="1"/>
    <col min="15107" max="15360" width="9.140625" style="50"/>
    <col min="15361" max="15361" width="4.42578125" style="50" customWidth="1"/>
    <col min="15362" max="15362" width="53.42578125" style="50" customWidth="1"/>
    <col min="15363" max="15616" width="9.140625" style="50"/>
    <col min="15617" max="15617" width="4.42578125" style="50" customWidth="1"/>
    <col min="15618" max="15618" width="53.42578125" style="50" customWidth="1"/>
    <col min="15619" max="15872" width="9.140625" style="50"/>
    <col min="15873" max="15873" width="4.42578125" style="50" customWidth="1"/>
    <col min="15874" max="15874" width="53.42578125" style="50" customWidth="1"/>
    <col min="15875" max="16128" width="9.140625" style="50"/>
    <col min="16129" max="16129" width="4.42578125" style="50" customWidth="1"/>
    <col min="16130" max="16130" width="53.42578125" style="50" customWidth="1"/>
    <col min="16131" max="16384" width="9.140625" style="50"/>
  </cols>
  <sheetData>
    <row r="2" spans="2:2" x14ac:dyDescent="0.2">
      <c r="B2" s="51"/>
    </row>
    <row r="3" spans="2:2" x14ac:dyDescent="0.2">
      <c r="B3" s="51"/>
    </row>
    <row r="5" spans="2:2" x14ac:dyDescent="0.2">
      <c r="B5" s="52" t="s">
        <v>2</v>
      </c>
    </row>
    <row r="6" spans="2:2" x14ac:dyDescent="0.2">
      <c r="B6" s="52" t="s">
        <v>3</v>
      </c>
    </row>
    <row r="7" spans="2:2" x14ac:dyDescent="0.2">
      <c r="B7" s="52" t="s">
        <v>4</v>
      </c>
    </row>
    <row r="8" spans="2:2" x14ac:dyDescent="0.2">
      <c r="B8" s="52" t="s">
        <v>5</v>
      </c>
    </row>
    <row r="9" spans="2:2" x14ac:dyDescent="0.2">
      <c r="B9" s="52" t="s">
        <v>6</v>
      </c>
    </row>
    <row r="10" spans="2:2" ht="40.5" customHeight="1" x14ac:dyDescent="0.2">
      <c r="B10" s="53" t="s">
        <v>7</v>
      </c>
    </row>
    <row r="17" spans="2:4" x14ac:dyDescent="0.2">
      <c r="B17" s="54" t="s">
        <v>8</v>
      </c>
      <c r="C17" s="55"/>
      <c r="D17" s="55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selection activeCell="A4" sqref="A4"/>
    </sheetView>
  </sheetViews>
  <sheetFormatPr defaultRowHeight="12.75" x14ac:dyDescent="0.2"/>
  <cols>
    <col min="1" max="1" width="19.5703125" style="50" customWidth="1"/>
    <col min="2" max="2" width="18.28515625" style="50" customWidth="1"/>
    <col min="3" max="3" width="10.7109375" style="50" customWidth="1"/>
    <col min="4" max="4" width="11.5703125" style="50" customWidth="1"/>
    <col min="5" max="5" width="10.140625" style="50" customWidth="1"/>
    <col min="6" max="6" width="10.42578125" style="50" customWidth="1"/>
    <col min="7" max="7" width="9.85546875" style="50" customWidth="1"/>
    <col min="8" max="9" width="10.5703125" style="50" customWidth="1"/>
    <col min="10" max="10" width="9.140625" style="50" customWidth="1"/>
    <col min="11" max="11" width="10.7109375" style="50" customWidth="1"/>
    <col min="12" max="256" width="9.140625" style="50"/>
    <col min="257" max="257" width="20.28515625" style="50" customWidth="1"/>
    <col min="258" max="258" width="18.28515625" style="50" customWidth="1"/>
    <col min="259" max="259" width="10.7109375" style="50" customWidth="1"/>
    <col min="260" max="260" width="11.5703125" style="50" customWidth="1"/>
    <col min="261" max="261" width="10.140625" style="50" customWidth="1"/>
    <col min="262" max="262" width="10.42578125" style="50" customWidth="1"/>
    <col min="263" max="263" width="9.85546875" style="50" customWidth="1"/>
    <col min="264" max="265" width="10.5703125" style="50" customWidth="1"/>
    <col min="266" max="266" width="9.140625" style="50" customWidth="1"/>
    <col min="267" max="267" width="10.7109375" style="50" customWidth="1"/>
    <col min="268" max="512" width="9.140625" style="50"/>
    <col min="513" max="513" width="20.28515625" style="50" customWidth="1"/>
    <col min="514" max="514" width="18.28515625" style="50" customWidth="1"/>
    <col min="515" max="515" width="10.7109375" style="50" customWidth="1"/>
    <col min="516" max="516" width="11.5703125" style="50" customWidth="1"/>
    <col min="517" max="517" width="10.140625" style="50" customWidth="1"/>
    <col min="518" max="518" width="10.42578125" style="50" customWidth="1"/>
    <col min="519" max="519" width="9.85546875" style="50" customWidth="1"/>
    <col min="520" max="521" width="10.5703125" style="50" customWidth="1"/>
    <col min="522" max="522" width="9.140625" style="50" customWidth="1"/>
    <col min="523" max="523" width="10.7109375" style="50" customWidth="1"/>
    <col min="524" max="768" width="9.140625" style="50"/>
    <col min="769" max="769" width="20.28515625" style="50" customWidth="1"/>
    <col min="770" max="770" width="18.28515625" style="50" customWidth="1"/>
    <col min="771" max="771" width="10.7109375" style="50" customWidth="1"/>
    <col min="772" max="772" width="11.5703125" style="50" customWidth="1"/>
    <col min="773" max="773" width="10.140625" style="50" customWidth="1"/>
    <col min="774" max="774" width="10.42578125" style="50" customWidth="1"/>
    <col min="775" max="775" width="9.85546875" style="50" customWidth="1"/>
    <col min="776" max="777" width="10.5703125" style="50" customWidth="1"/>
    <col min="778" max="778" width="9.140625" style="50" customWidth="1"/>
    <col min="779" max="779" width="10.7109375" style="50" customWidth="1"/>
    <col min="780" max="1024" width="9.140625" style="50"/>
    <col min="1025" max="1025" width="20.28515625" style="50" customWidth="1"/>
    <col min="1026" max="1026" width="18.28515625" style="50" customWidth="1"/>
    <col min="1027" max="1027" width="10.7109375" style="50" customWidth="1"/>
    <col min="1028" max="1028" width="11.5703125" style="50" customWidth="1"/>
    <col min="1029" max="1029" width="10.140625" style="50" customWidth="1"/>
    <col min="1030" max="1030" width="10.42578125" style="50" customWidth="1"/>
    <col min="1031" max="1031" width="9.85546875" style="50" customWidth="1"/>
    <col min="1032" max="1033" width="10.5703125" style="50" customWidth="1"/>
    <col min="1034" max="1034" width="9.140625" style="50" customWidth="1"/>
    <col min="1035" max="1035" width="10.7109375" style="50" customWidth="1"/>
    <col min="1036" max="1280" width="9.140625" style="50"/>
    <col min="1281" max="1281" width="20.28515625" style="50" customWidth="1"/>
    <col min="1282" max="1282" width="18.28515625" style="50" customWidth="1"/>
    <col min="1283" max="1283" width="10.7109375" style="50" customWidth="1"/>
    <col min="1284" max="1284" width="11.5703125" style="50" customWidth="1"/>
    <col min="1285" max="1285" width="10.140625" style="50" customWidth="1"/>
    <col min="1286" max="1286" width="10.42578125" style="50" customWidth="1"/>
    <col min="1287" max="1287" width="9.85546875" style="50" customWidth="1"/>
    <col min="1288" max="1289" width="10.5703125" style="50" customWidth="1"/>
    <col min="1290" max="1290" width="9.140625" style="50" customWidth="1"/>
    <col min="1291" max="1291" width="10.7109375" style="50" customWidth="1"/>
    <col min="1292" max="1536" width="9.140625" style="50"/>
    <col min="1537" max="1537" width="20.28515625" style="50" customWidth="1"/>
    <col min="1538" max="1538" width="18.28515625" style="50" customWidth="1"/>
    <col min="1539" max="1539" width="10.7109375" style="50" customWidth="1"/>
    <col min="1540" max="1540" width="11.5703125" style="50" customWidth="1"/>
    <col min="1541" max="1541" width="10.140625" style="50" customWidth="1"/>
    <col min="1542" max="1542" width="10.42578125" style="50" customWidth="1"/>
    <col min="1543" max="1543" width="9.85546875" style="50" customWidth="1"/>
    <col min="1544" max="1545" width="10.5703125" style="50" customWidth="1"/>
    <col min="1546" max="1546" width="9.140625" style="50" customWidth="1"/>
    <col min="1547" max="1547" width="10.7109375" style="50" customWidth="1"/>
    <col min="1548" max="1792" width="9.140625" style="50"/>
    <col min="1793" max="1793" width="20.28515625" style="50" customWidth="1"/>
    <col min="1794" max="1794" width="18.28515625" style="50" customWidth="1"/>
    <col min="1795" max="1795" width="10.7109375" style="50" customWidth="1"/>
    <col min="1796" max="1796" width="11.5703125" style="50" customWidth="1"/>
    <col min="1797" max="1797" width="10.140625" style="50" customWidth="1"/>
    <col min="1798" max="1798" width="10.42578125" style="50" customWidth="1"/>
    <col min="1799" max="1799" width="9.85546875" style="50" customWidth="1"/>
    <col min="1800" max="1801" width="10.5703125" style="50" customWidth="1"/>
    <col min="1802" max="1802" width="9.140625" style="50" customWidth="1"/>
    <col min="1803" max="1803" width="10.7109375" style="50" customWidth="1"/>
    <col min="1804" max="2048" width="9.140625" style="50"/>
    <col min="2049" max="2049" width="20.28515625" style="50" customWidth="1"/>
    <col min="2050" max="2050" width="18.28515625" style="50" customWidth="1"/>
    <col min="2051" max="2051" width="10.7109375" style="50" customWidth="1"/>
    <col min="2052" max="2052" width="11.5703125" style="50" customWidth="1"/>
    <col min="2053" max="2053" width="10.140625" style="50" customWidth="1"/>
    <col min="2054" max="2054" width="10.42578125" style="50" customWidth="1"/>
    <col min="2055" max="2055" width="9.85546875" style="50" customWidth="1"/>
    <col min="2056" max="2057" width="10.5703125" style="50" customWidth="1"/>
    <col min="2058" max="2058" width="9.140625" style="50" customWidth="1"/>
    <col min="2059" max="2059" width="10.7109375" style="50" customWidth="1"/>
    <col min="2060" max="2304" width="9.140625" style="50"/>
    <col min="2305" max="2305" width="20.28515625" style="50" customWidth="1"/>
    <col min="2306" max="2306" width="18.28515625" style="50" customWidth="1"/>
    <col min="2307" max="2307" width="10.7109375" style="50" customWidth="1"/>
    <col min="2308" max="2308" width="11.5703125" style="50" customWidth="1"/>
    <col min="2309" max="2309" width="10.140625" style="50" customWidth="1"/>
    <col min="2310" max="2310" width="10.42578125" style="50" customWidth="1"/>
    <col min="2311" max="2311" width="9.85546875" style="50" customWidth="1"/>
    <col min="2312" max="2313" width="10.5703125" style="50" customWidth="1"/>
    <col min="2314" max="2314" width="9.140625" style="50" customWidth="1"/>
    <col min="2315" max="2315" width="10.7109375" style="50" customWidth="1"/>
    <col min="2316" max="2560" width="9.140625" style="50"/>
    <col min="2561" max="2561" width="20.28515625" style="50" customWidth="1"/>
    <col min="2562" max="2562" width="18.28515625" style="50" customWidth="1"/>
    <col min="2563" max="2563" width="10.7109375" style="50" customWidth="1"/>
    <col min="2564" max="2564" width="11.5703125" style="50" customWidth="1"/>
    <col min="2565" max="2565" width="10.140625" style="50" customWidth="1"/>
    <col min="2566" max="2566" width="10.42578125" style="50" customWidth="1"/>
    <col min="2567" max="2567" width="9.85546875" style="50" customWidth="1"/>
    <col min="2568" max="2569" width="10.5703125" style="50" customWidth="1"/>
    <col min="2570" max="2570" width="9.140625" style="50" customWidth="1"/>
    <col min="2571" max="2571" width="10.7109375" style="50" customWidth="1"/>
    <col min="2572" max="2816" width="9.140625" style="50"/>
    <col min="2817" max="2817" width="20.28515625" style="50" customWidth="1"/>
    <col min="2818" max="2818" width="18.28515625" style="50" customWidth="1"/>
    <col min="2819" max="2819" width="10.7109375" style="50" customWidth="1"/>
    <col min="2820" max="2820" width="11.5703125" style="50" customWidth="1"/>
    <col min="2821" max="2821" width="10.140625" style="50" customWidth="1"/>
    <col min="2822" max="2822" width="10.42578125" style="50" customWidth="1"/>
    <col min="2823" max="2823" width="9.85546875" style="50" customWidth="1"/>
    <col min="2824" max="2825" width="10.5703125" style="50" customWidth="1"/>
    <col min="2826" max="2826" width="9.140625" style="50" customWidth="1"/>
    <col min="2827" max="2827" width="10.7109375" style="50" customWidth="1"/>
    <col min="2828" max="3072" width="9.140625" style="50"/>
    <col min="3073" max="3073" width="20.28515625" style="50" customWidth="1"/>
    <col min="3074" max="3074" width="18.28515625" style="50" customWidth="1"/>
    <col min="3075" max="3075" width="10.7109375" style="50" customWidth="1"/>
    <col min="3076" max="3076" width="11.5703125" style="50" customWidth="1"/>
    <col min="3077" max="3077" width="10.140625" style="50" customWidth="1"/>
    <col min="3078" max="3078" width="10.42578125" style="50" customWidth="1"/>
    <col min="3079" max="3079" width="9.85546875" style="50" customWidth="1"/>
    <col min="3080" max="3081" width="10.5703125" style="50" customWidth="1"/>
    <col min="3082" max="3082" width="9.140625" style="50" customWidth="1"/>
    <col min="3083" max="3083" width="10.7109375" style="50" customWidth="1"/>
    <col min="3084" max="3328" width="9.140625" style="50"/>
    <col min="3329" max="3329" width="20.28515625" style="50" customWidth="1"/>
    <col min="3330" max="3330" width="18.28515625" style="50" customWidth="1"/>
    <col min="3331" max="3331" width="10.7109375" style="50" customWidth="1"/>
    <col min="3332" max="3332" width="11.5703125" style="50" customWidth="1"/>
    <col min="3333" max="3333" width="10.140625" style="50" customWidth="1"/>
    <col min="3334" max="3334" width="10.42578125" style="50" customWidth="1"/>
    <col min="3335" max="3335" width="9.85546875" style="50" customWidth="1"/>
    <col min="3336" max="3337" width="10.5703125" style="50" customWidth="1"/>
    <col min="3338" max="3338" width="9.140625" style="50" customWidth="1"/>
    <col min="3339" max="3339" width="10.7109375" style="50" customWidth="1"/>
    <col min="3340" max="3584" width="9.140625" style="50"/>
    <col min="3585" max="3585" width="20.28515625" style="50" customWidth="1"/>
    <col min="3586" max="3586" width="18.28515625" style="50" customWidth="1"/>
    <col min="3587" max="3587" width="10.7109375" style="50" customWidth="1"/>
    <col min="3588" max="3588" width="11.5703125" style="50" customWidth="1"/>
    <col min="3589" max="3589" width="10.140625" style="50" customWidth="1"/>
    <col min="3590" max="3590" width="10.42578125" style="50" customWidth="1"/>
    <col min="3591" max="3591" width="9.85546875" style="50" customWidth="1"/>
    <col min="3592" max="3593" width="10.5703125" style="50" customWidth="1"/>
    <col min="3594" max="3594" width="9.140625" style="50" customWidth="1"/>
    <col min="3595" max="3595" width="10.7109375" style="50" customWidth="1"/>
    <col min="3596" max="3840" width="9.140625" style="50"/>
    <col min="3841" max="3841" width="20.28515625" style="50" customWidth="1"/>
    <col min="3842" max="3842" width="18.28515625" style="50" customWidth="1"/>
    <col min="3843" max="3843" width="10.7109375" style="50" customWidth="1"/>
    <col min="3844" max="3844" width="11.5703125" style="50" customWidth="1"/>
    <col min="3845" max="3845" width="10.140625" style="50" customWidth="1"/>
    <col min="3846" max="3846" width="10.42578125" style="50" customWidth="1"/>
    <col min="3847" max="3847" width="9.85546875" style="50" customWidth="1"/>
    <col min="3848" max="3849" width="10.5703125" style="50" customWidth="1"/>
    <col min="3850" max="3850" width="9.140625" style="50" customWidth="1"/>
    <col min="3851" max="3851" width="10.7109375" style="50" customWidth="1"/>
    <col min="3852" max="4096" width="9.140625" style="50"/>
    <col min="4097" max="4097" width="20.28515625" style="50" customWidth="1"/>
    <col min="4098" max="4098" width="18.28515625" style="50" customWidth="1"/>
    <col min="4099" max="4099" width="10.7109375" style="50" customWidth="1"/>
    <col min="4100" max="4100" width="11.5703125" style="50" customWidth="1"/>
    <col min="4101" max="4101" width="10.140625" style="50" customWidth="1"/>
    <col min="4102" max="4102" width="10.42578125" style="50" customWidth="1"/>
    <col min="4103" max="4103" width="9.85546875" style="50" customWidth="1"/>
    <col min="4104" max="4105" width="10.5703125" style="50" customWidth="1"/>
    <col min="4106" max="4106" width="9.140625" style="50" customWidth="1"/>
    <col min="4107" max="4107" width="10.7109375" style="50" customWidth="1"/>
    <col min="4108" max="4352" width="9.140625" style="50"/>
    <col min="4353" max="4353" width="20.28515625" style="50" customWidth="1"/>
    <col min="4354" max="4354" width="18.28515625" style="50" customWidth="1"/>
    <col min="4355" max="4355" width="10.7109375" style="50" customWidth="1"/>
    <col min="4356" max="4356" width="11.5703125" style="50" customWidth="1"/>
    <col min="4357" max="4357" width="10.140625" style="50" customWidth="1"/>
    <col min="4358" max="4358" width="10.42578125" style="50" customWidth="1"/>
    <col min="4359" max="4359" width="9.85546875" style="50" customWidth="1"/>
    <col min="4360" max="4361" width="10.5703125" style="50" customWidth="1"/>
    <col min="4362" max="4362" width="9.140625" style="50" customWidth="1"/>
    <col min="4363" max="4363" width="10.7109375" style="50" customWidth="1"/>
    <col min="4364" max="4608" width="9.140625" style="50"/>
    <col min="4609" max="4609" width="20.28515625" style="50" customWidth="1"/>
    <col min="4610" max="4610" width="18.28515625" style="50" customWidth="1"/>
    <col min="4611" max="4611" width="10.7109375" style="50" customWidth="1"/>
    <col min="4612" max="4612" width="11.5703125" style="50" customWidth="1"/>
    <col min="4613" max="4613" width="10.140625" style="50" customWidth="1"/>
    <col min="4614" max="4614" width="10.42578125" style="50" customWidth="1"/>
    <col min="4615" max="4615" width="9.85546875" style="50" customWidth="1"/>
    <col min="4616" max="4617" width="10.5703125" style="50" customWidth="1"/>
    <col min="4618" max="4618" width="9.140625" style="50" customWidth="1"/>
    <col min="4619" max="4619" width="10.7109375" style="50" customWidth="1"/>
    <col min="4620" max="4864" width="9.140625" style="50"/>
    <col min="4865" max="4865" width="20.28515625" style="50" customWidth="1"/>
    <col min="4866" max="4866" width="18.28515625" style="50" customWidth="1"/>
    <col min="4867" max="4867" width="10.7109375" style="50" customWidth="1"/>
    <col min="4868" max="4868" width="11.5703125" style="50" customWidth="1"/>
    <col min="4869" max="4869" width="10.140625" style="50" customWidth="1"/>
    <col min="4870" max="4870" width="10.42578125" style="50" customWidth="1"/>
    <col min="4871" max="4871" width="9.85546875" style="50" customWidth="1"/>
    <col min="4872" max="4873" width="10.5703125" style="50" customWidth="1"/>
    <col min="4874" max="4874" width="9.140625" style="50" customWidth="1"/>
    <col min="4875" max="4875" width="10.7109375" style="50" customWidth="1"/>
    <col min="4876" max="5120" width="9.140625" style="50"/>
    <col min="5121" max="5121" width="20.28515625" style="50" customWidth="1"/>
    <col min="5122" max="5122" width="18.28515625" style="50" customWidth="1"/>
    <col min="5123" max="5123" width="10.7109375" style="50" customWidth="1"/>
    <col min="5124" max="5124" width="11.5703125" style="50" customWidth="1"/>
    <col min="5125" max="5125" width="10.140625" style="50" customWidth="1"/>
    <col min="5126" max="5126" width="10.42578125" style="50" customWidth="1"/>
    <col min="5127" max="5127" width="9.85546875" style="50" customWidth="1"/>
    <col min="5128" max="5129" width="10.5703125" style="50" customWidth="1"/>
    <col min="5130" max="5130" width="9.140625" style="50" customWidth="1"/>
    <col min="5131" max="5131" width="10.7109375" style="50" customWidth="1"/>
    <col min="5132" max="5376" width="9.140625" style="50"/>
    <col min="5377" max="5377" width="20.28515625" style="50" customWidth="1"/>
    <col min="5378" max="5378" width="18.28515625" style="50" customWidth="1"/>
    <col min="5379" max="5379" width="10.7109375" style="50" customWidth="1"/>
    <col min="5380" max="5380" width="11.5703125" style="50" customWidth="1"/>
    <col min="5381" max="5381" width="10.140625" style="50" customWidth="1"/>
    <col min="5382" max="5382" width="10.42578125" style="50" customWidth="1"/>
    <col min="5383" max="5383" width="9.85546875" style="50" customWidth="1"/>
    <col min="5384" max="5385" width="10.5703125" style="50" customWidth="1"/>
    <col min="5386" max="5386" width="9.140625" style="50" customWidth="1"/>
    <col min="5387" max="5387" width="10.7109375" style="50" customWidth="1"/>
    <col min="5388" max="5632" width="9.140625" style="50"/>
    <col min="5633" max="5633" width="20.28515625" style="50" customWidth="1"/>
    <col min="5634" max="5634" width="18.28515625" style="50" customWidth="1"/>
    <col min="5635" max="5635" width="10.7109375" style="50" customWidth="1"/>
    <col min="5636" max="5636" width="11.5703125" style="50" customWidth="1"/>
    <col min="5637" max="5637" width="10.140625" style="50" customWidth="1"/>
    <col min="5638" max="5638" width="10.42578125" style="50" customWidth="1"/>
    <col min="5639" max="5639" width="9.85546875" style="50" customWidth="1"/>
    <col min="5640" max="5641" width="10.5703125" style="50" customWidth="1"/>
    <col min="5642" max="5642" width="9.140625" style="50" customWidth="1"/>
    <col min="5643" max="5643" width="10.7109375" style="50" customWidth="1"/>
    <col min="5644" max="5888" width="9.140625" style="50"/>
    <col min="5889" max="5889" width="20.28515625" style="50" customWidth="1"/>
    <col min="5890" max="5890" width="18.28515625" style="50" customWidth="1"/>
    <col min="5891" max="5891" width="10.7109375" style="50" customWidth="1"/>
    <col min="5892" max="5892" width="11.5703125" style="50" customWidth="1"/>
    <col min="5893" max="5893" width="10.140625" style="50" customWidth="1"/>
    <col min="5894" max="5894" width="10.42578125" style="50" customWidth="1"/>
    <col min="5895" max="5895" width="9.85546875" style="50" customWidth="1"/>
    <col min="5896" max="5897" width="10.5703125" style="50" customWidth="1"/>
    <col min="5898" max="5898" width="9.140625" style="50" customWidth="1"/>
    <col min="5899" max="5899" width="10.7109375" style="50" customWidth="1"/>
    <col min="5900" max="6144" width="9.140625" style="50"/>
    <col min="6145" max="6145" width="20.28515625" style="50" customWidth="1"/>
    <col min="6146" max="6146" width="18.28515625" style="50" customWidth="1"/>
    <col min="6147" max="6147" width="10.7109375" style="50" customWidth="1"/>
    <col min="6148" max="6148" width="11.5703125" style="50" customWidth="1"/>
    <col min="6149" max="6149" width="10.140625" style="50" customWidth="1"/>
    <col min="6150" max="6150" width="10.42578125" style="50" customWidth="1"/>
    <col min="6151" max="6151" width="9.85546875" style="50" customWidth="1"/>
    <col min="6152" max="6153" width="10.5703125" style="50" customWidth="1"/>
    <col min="6154" max="6154" width="9.140625" style="50" customWidth="1"/>
    <col min="6155" max="6155" width="10.7109375" style="50" customWidth="1"/>
    <col min="6156" max="6400" width="9.140625" style="50"/>
    <col min="6401" max="6401" width="20.28515625" style="50" customWidth="1"/>
    <col min="6402" max="6402" width="18.28515625" style="50" customWidth="1"/>
    <col min="6403" max="6403" width="10.7109375" style="50" customWidth="1"/>
    <col min="6404" max="6404" width="11.5703125" style="50" customWidth="1"/>
    <col min="6405" max="6405" width="10.140625" style="50" customWidth="1"/>
    <col min="6406" max="6406" width="10.42578125" style="50" customWidth="1"/>
    <col min="6407" max="6407" width="9.85546875" style="50" customWidth="1"/>
    <col min="6408" max="6409" width="10.5703125" style="50" customWidth="1"/>
    <col min="6410" max="6410" width="9.140625" style="50" customWidth="1"/>
    <col min="6411" max="6411" width="10.7109375" style="50" customWidth="1"/>
    <col min="6412" max="6656" width="9.140625" style="50"/>
    <col min="6657" max="6657" width="20.28515625" style="50" customWidth="1"/>
    <col min="6658" max="6658" width="18.28515625" style="50" customWidth="1"/>
    <col min="6659" max="6659" width="10.7109375" style="50" customWidth="1"/>
    <col min="6660" max="6660" width="11.5703125" style="50" customWidth="1"/>
    <col min="6661" max="6661" width="10.140625" style="50" customWidth="1"/>
    <col min="6662" max="6662" width="10.42578125" style="50" customWidth="1"/>
    <col min="6663" max="6663" width="9.85546875" style="50" customWidth="1"/>
    <col min="6664" max="6665" width="10.5703125" style="50" customWidth="1"/>
    <col min="6666" max="6666" width="9.140625" style="50" customWidth="1"/>
    <col min="6667" max="6667" width="10.7109375" style="50" customWidth="1"/>
    <col min="6668" max="6912" width="9.140625" style="50"/>
    <col min="6913" max="6913" width="20.28515625" style="50" customWidth="1"/>
    <col min="6914" max="6914" width="18.28515625" style="50" customWidth="1"/>
    <col min="6915" max="6915" width="10.7109375" style="50" customWidth="1"/>
    <col min="6916" max="6916" width="11.5703125" style="50" customWidth="1"/>
    <col min="6917" max="6917" width="10.140625" style="50" customWidth="1"/>
    <col min="6918" max="6918" width="10.42578125" style="50" customWidth="1"/>
    <col min="6919" max="6919" width="9.85546875" style="50" customWidth="1"/>
    <col min="6920" max="6921" width="10.5703125" style="50" customWidth="1"/>
    <col min="6922" max="6922" width="9.140625" style="50" customWidth="1"/>
    <col min="6923" max="6923" width="10.7109375" style="50" customWidth="1"/>
    <col min="6924" max="7168" width="9.140625" style="50"/>
    <col min="7169" max="7169" width="20.28515625" style="50" customWidth="1"/>
    <col min="7170" max="7170" width="18.28515625" style="50" customWidth="1"/>
    <col min="7171" max="7171" width="10.7109375" style="50" customWidth="1"/>
    <col min="7172" max="7172" width="11.5703125" style="50" customWidth="1"/>
    <col min="7173" max="7173" width="10.140625" style="50" customWidth="1"/>
    <col min="7174" max="7174" width="10.42578125" style="50" customWidth="1"/>
    <col min="7175" max="7175" width="9.85546875" style="50" customWidth="1"/>
    <col min="7176" max="7177" width="10.5703125" style="50" customWidth="1"/>
    <col min="7178" max="7178" width="9.140625" style="50" customWidth="1"/>
    <col min="7179" max="7179" width="10.7109375" style="50" customWidth="1"/>
    <col min="7180" max="7424" width="9.140625" style="50"/>
    <col min="7425" max="7425" width="20.28515625" style="50" customWidth="1"/>
    <col min="7426" max="7426" width="18.28515625" style="50" customWidth="1"/>
    <col min="7427" max="7427" width="10.7109375" style="50" customWidth="1"/>
    <col min="7428" max="7428" width="11.5703125" style="50" customWidth="1"/>
    <col min="7429" max="7429" width="10.140625" style="50" customWidth="1"/>
    <col min="7430" max="7430" width="10.42578125" style="50" customWidth="1"/>
    <col min="7431" max="7431" width="9.85546875" style="50" customWidth="1"/>
    <col min="7432" max="7433" width="10.5703125" style="50" customWidth="1"/>
    <col min="7434" max="7434" width="9.140625" style="50" customWidth="1"/>
    <col min="7435" max="7435" width="10.7109375" style="50" customWidth="1"/>
    <col min="7436" max="7680" width="9.140625" style="50"/>
    <col min="7681" max="7681" width="20.28515625" style="50" customWidth="1"/>
    <col min="7682" max="7682" width="18.28515625" style="50" customWidth="1"/>
    <col min="7683" max="7683" width="10.7109375" style="50" customWidth="1"/>
    <col min="7684" max="7684" width="11.5703125" style="50" customWidth="1"/>
    <col min="7685" max="7685" width="10.140625" style="50" customWidth="1"/>
    <col min="7686" max="7686" width="10.42578125" style="50" customWidth="1"/>
    <col min="7687" max="7687" width="9.85546875" style="50" customWidth="1"/>
    <col min="7688" max="7689" width="10.5703125" style="50" customWidth="1"/>
    <col min="7690" max="7690" width="9.140625" style="50" customWidth="1"/>
    <col min="7691" max="7691" width="10.7109375" style="50" customWidth="1"/>
    <col min="7692" max="7936" width="9.140625" style="50"/>
    <col min="7937" max="7937" width="20.28515625" style="50" customWidth="1"/>
    <col min="7938" max="7938" width="18.28515625" style="50" customWidth="1"/>
    <col min="7939" max="7939" width="10.7109375" style="50" customWidth="1"/>
    <col min="7940" max="7940" width="11.5703125" style="50" customWidth="1"/>
    <col min="7941" max="7941" width="10.140625" style="50" customWidth="1"/>
    <col min="7942" max="7942" width="10.42578125" style="50" customWidth="1"/>
    <col min="7943" max="7943" width="9.85546875" style="50" customWidth="1"/>
    <col min="7944" max="7945" width="10.5703125" style="50" customWidth="1"/>
    <col min="7946" max="7946" width="9.140625" style="50" customWidth="1"/>
    <col min="7947" max="7947" width="10.7109375" style="50" customWidth="1"/>
    <col min="7948" max="8192" width="9.140625" style="50"/>
    <col min="8193" max="8193" width="20.28515625" style="50" customWidth="1"/>
    <col min="8194" max="8194" width="18.28515625" style="50" customWidth="1"/>
    <col min="8195" max="8195" width="10.7109375" style="50" customWidth="1"/>
    <col min="8196" max="8196" width="11.5703125" style="50" customWidth="1"/>
    <col min="8197" max="8197" width="10.140625" style="50" customWidth="1"/>
    <col min="8198" max="8198" width="10.42578125" style="50" customWidth="1"/>
    <col min="8199" max="8199" width="9.85546875" style="50" customWidth="1"/>
    <col min="8200" max="8201" width="10.5703125" style="50" customWidth="1"/>
    <col min="8202" max="8202" width="9.140625" style="50" customWidth="1"/>
    <col min="8203" max="8203" width="10.7109375" style="50" customWidth="1"/>
    <col min="8204" max="8448" width="9.140625" style="50"/>
    <col min="8449" max="8449" width="20.28515625" style="50" customWidth="1"/>
    <col min="8450" max="8450" width="18.28515625" style="50" customWidth="1"/>
    <col min="8451" max="8451" width="10.7109375" style="50" customWidth="1"/>
    <col min="8452" max="8452" width="11.5703125" style="50" customWidth="1"/>
    <col min="8453" max="8453" width="10.140625" style="50" customWidth="1"/>
    <col min="8454" max="8454" width="10.42578125" style="50" customWidth="1"/>
    <col min="8455" max="8455" width="9.85546875" style="50" customWidth="1"/>
    <col min="8456" max="8457" width="10.5703125" style="50" customWidth="1"/>
    <col min="8458" max="8458" width="9.140625" style="50" customWidth="1"/>
    <col min="8459" max="8459" width="10.7109375" style="50" customWidth="1"/>
    <col min="8460" max="8704" width="9.140625" style="50"/>
    <col min="8705" max="8705" width="20.28515625" style="50" customWidth="1"/>
    <col min="8706" max="8706" width="18.28515625" style="50" customWidth="1"/>
    <col min="8707" max="8707" width="10.7109375" style="50" customWidth="1"/>
    <col min="8708" max="8708" width="11.5703125" style="50" customWidth="1"/>
    <col min="8709" max="8709" width="10.140625" style="50" customWidth="1"/>
    <col min="8710" max="8710" width="10.42578125" style="50" customWidth="1"/>
    <col min="8711" max="8711" width="9.85546875" style="50" customWidth="1"/>
    <col min="8712" max="8713" width="10.5703125" style="50" customWidth="1"/>
    <col min="8714" max="8714" width="9.140625" style="50" customWidth="1"/>
    <col min="8715" max="8715" width="10.7109375" style="50" customWidth="1"/>
    <col min="8716" max="8960" width="9.140625" style="50"/>
    <col min="8961" max="8961" width="20.28515625" style="50" customWidth="1"/>
    <col min="8962" max="8962" width="18.28515625" style="50" customWidth="1"/>
    <col min="8963" max="8963" width="10.7109375" style="50" customWidth="1"/>
    <col min="8964" max="8964" width="11.5703125" style="50" customWidth="1"/>
    <col min="8965" max="8965" width="10.140625" style="50" customWidth="1"/>
    <col min="8966" max="8966" width="10.42578125" style="50" customWidth="1"/>
    <col min="8967" max="8967" width="9.85546875" style="50" customWidth="1"/>
    <col min="8968" max="8969" width="10.5703125" style="50" customWidth="1"/>
    <col min="8970" max="8970" width="9.140625" style="50" customWidth="1"/>
    <col min="8971" max="8971" width="10.7109375" style="50" customWidth="1"/>
    <col min="8972" max="9216" width="9.140625" style="50"/>
    <col min="9217" max="9217" width="20.28515625" style="50" customWidth="1"/>
    <col min="9218" max="9218" width="18.28515625" style="50" customWidth="1"/>
    <col min="9219" max="9219" width="10.7109375" style="50" customWidth="1"/>
    <col min="9220" max="9220" width="11.5703125" style="50" customWidth="1"/>
    <col min="9221" max="9221" width="10.140625" style="50" customWidth="1"/>
    <col min="9222" max="9222" width="10.42578125" style="50" customWidth="1"/>
    <col min="9223" max="9223" width="9.85546875" style="50" customWidth="1"/>
    <col min="9224" max="9225" width="10.5703125" style="50" customWidth="1"/>
    <col min="9226" max="9226" width="9.140625" style="50" customWidth="1"/>
    <col min="9227" max="9227" width="10.7109375" style="50" customWidth="1"/>
    <col min="9228" max="9472" width="9.140625" style="50"/>
    <col min="9473" max="9473" width="20.28515625" style="50" customWidth="1"/>
    <col min="9474" max="9474" width="18.28515625" style="50" customWidth="1"/>
    <col min="9475" max="9475" width="10.7109375" style="50" customWidth="1"/>
    <col min="9476" max="9476" width="11.5703125" style="50" customWidth="1"/>
    <col min="9477" max="9477" width="10.140625" style="50" customWidth="1"/>
    <col min="9478" max="9478" width="10.42578125" style="50" customWidth="1"/>
    <col min="9479" max="9479" width="9.85546875" style="50" customWidth="1"/>
    <col min="9480" max="9481" width="10.5703125" style="50" customWidth="1"/>
    <col min="9482" max="9482" width="9.140625" style="50" customWidth="1"/>
    <col min="9483" max="9483" width="10.7109375" style="50" customWidth="1"/>
    <col min="9484" max="9728" width="9.140625" style="50"/>
    <col min="9729" max="9729" width="20.28515625" style="50" customWidth="1"/>
    <col min="9730" max="9730" width="18.28515625" style="50" customWidth="1"/>
    <col min="9731" max="9731" width="10.7109375" style="50" customWidth="1"/>
    <col min="9732" max="9732" width="11.5703125" style="50" customWidth="1"/>
    <col min="9733" max="9733" width="10.140625" style="50" customWidth="1"/>
    <col min="9734" max="9734" width="10.42578125" style="50" customWidth="1"/>
    <col min="9735" max="9735" width="9.85546875" style="50" customWidth="1"/>
    <col min="9736" max="9737" width="10.5703125" style="50" customWidth="1"/>
    <col min="9738" max="9738" width="9.140625" style="50" customWidth="1"/>
    <col min="9739" max="9739" width="10.7109375" style="50" customWidth="1"/>
    <col min="9740" max="9984" width="9.140625" style="50"/>
    <col min="9985" max="9985" width="20.28515625" style="50" customWidth="1"/>
    <col min="9986" max="9986" width="18.28515625" style="50" customWidth="1"/>
    <col min="9987" max="9987" width="10.7109375" style="50" customWidth="1"/>
    <col min="9988" max="9988" width="11.5703125" style="50" customWidth="1"/>
    <col min="9989" max="9989" width="10.140625" style="50" customWidth="1"/>
    <col min="9990" max="9990" width="10.42578125" style="50" customWidth="1"/>
    <col min="9991" max="9991" width="9.85546875" style="50" customWidth="1"/>
    <col min="9992" max="9993" width="10.5703125" style="50" customWidth="1"/>
    <col min="9994" max="9994" width="9.140625" style="50" customWidth="1"/>
    <col min="9995" max="9995" width="10.7109375" style="50" customWidth="1"/>
    <col min="9996" max="10240" width="9.140625" style="50"/>
    <col min="10241" max="10241" width="20.28515625" style="50" customWidth="1"/>
    <col min="10242" max="10242" width="18.28515625" style="50" customWidth="1"/>
    <col min="10243" max="10243" width="10.7109375" style="50" customWidth="1"/>
    <col min="10244" max="10244" width="11.5703125" style="50" customWidth="1"/>
    <col min="10245" max="10245" width="10.140625" style="50" customWidth="1"/>
    <col min="10246" max="10246" width="10.42578125" style="50" customWidth="1"/>
    <col min="10247" max="10247" width="9.85546875" style="50" customWidth="1"/>
    <col min="10248" max="10249" width="10.5703125" style="50" customWidth="1"/>
    <col min="10250" max="10250" width="9.140625" style="50" customWidth="1"/>
    <col min="10251" max="10251" width="10.7109375" style="50" customWidth="1"/>
    <col min="10252" max="10496" width="9.140625" style="50"/>
    <col min="10497" max="10497" width="20.28515625" style="50" customWidth="1"/>
    <col min="10498" max="10498" width="18.28515625" style="50" customWidth="1"/>
    <col min="10499" max="10499" width="10.7109375" style="50" customWidth="1"/>
    <col min="10500" max="10500" width="11.5703125" style="50" customWidth="1"/>
    <col min="10501" max="10501" width="10.140625" style="50" customWidth="1"/>
    <col min="10502" max="10502" width="10.42578125" style="50" customWidth="1"/>
    <col min="10503" max="10503" width="9.85546875" style="50" customWidth="1"/>
    <col min="10504" max="10505" width="10.5703125" style="50" customWidth="1"/>
    <col min="10506" max="10506" width="9.140625" style="50" customWidth="1"/>
    <col min="10507" max="10507" width="10.7109375" style="50" customWidth="1"/>
    <col min="10508" max="10752" width="9.140625" style="50"/>
    <col min="10753" max="10753" width="20.28515625" style="50" customWidth="1"/>
    <col min="10754" max="10754" width="18.28515625" style="50" customWidth="1"/>
    <col min="10755" max="10755" width="10.7109375" style="50" customWidth="1"/>
    <col min="10756" max="10756" width="11.5703125" style="50" customWidth="1"/>
    <col min="10757" max="10757" width="10.140625" style="50" customWidth="1"/>
    <col min="10758" max="10758" width="10.42578125" style="50" customWidth="1"/>
    <col min="10759" max="10759" width="9.85546875" style="50" customWidth="1"/>
    <col min="10760" max="10761" width="10.5703125" style="50" customWidth="1"/>
    <col min="10762" max="10762" width="9.140625" style="50" customWidth="1"/>
    <col min="10763" max="10763" width="10.7109375" style="50" customWidth="1"/>
    <col min="10764" max="11008" width="9.140625" style="50"/>
    <col min="11009" max="11009" width="20.28515625" style="50" customWidth="1"/>
    <col min="11010" max="11010" width="18.28515625" style="50" customWidth="1"/>
    <col min="11011" max="11011" width="10.7109375" style="50" customWidth="1"/>
    <col min="11012" max="11012" width="11.5703125" style="50" customWidth="1"/>
    <col min="11013" max="11013" width="10.140625" style="50" customWidth="1"/>
    <col min="11014" max="11014" width="10.42578125" style="50" customWidth="1"/>
    <col min="11015" max="11015" width="9.85546875" style="50" customWidth="1"/>
    <col min="11016" max="11017" width="10.5703125" style="50" customWidth="1"/>
    <col min="11018" max="11018" width="9.140625" style="50" customWidth="1"/>
    <col min="11019" max="11019" width="10.7109375" style="50" customWidth="1"/>
    <col min="11020" max="11264" width="9.140625" style="50"/>
    <col min="11265" max="11265" width="20.28515625" style="50" customWidth="1"/>
    <col min="11266" max="11266" width="18.28515625" style="50" customWidth="1"/>
    <col min="11267" max="11267" width="10.7109375" style="50" customWidth="1"/>
    <col min="11268" max="11268" width="11.5703125" style="50" customWidth="1"/>
    <col min="11269" max="11269" width="10.140625" style="50" customWidth="1"/>
    <col min="11270" max="11270" width="10.42578125" style="50" customWidth="1"/>
    <col min="11271" max="11271" width="9.85546875" style="50" customWidth="1"/>
    <col min="11272" max="11273" width="10.5703125" style="50" customWidth="1"/>
    <col min="11274" max="11274" width="9.140625" style="50" customWidth="1"/>
    <col min="11275" max="11275" width="10.7109375" style="50" customWidth="1"/>
    <col min="11276" max="11520" width="9.140625" style="50"/>
    <col min="11521" max="11521" width="20.28515625" style="50" customWidth="1"/>
    <col min="11522" max="11522" width="18.28515625" style="50" customWidth="1"/>
    <col min="11523" max="11523" width="10.7109375" style="50" customWidth="1"/>
    <col min="11524" max="11524" width="11.5703125" style="50" customWidth="1"/>
    <col min="11525" max="11525" width="10.140625" style="50" customWidth="1"/>
    <col min="11526" max="11526" width="10.42578125" style="50" customWidth="1"/>
    <col min="11527" max="11527" width="9.85546875" style="50" customWidth="1"/>
    <col min="11528" max="11529" width="10.5703125" style="50" customWidth="1"/>
    <col min="11530" max="11530" width="9.140625" style="50" customWidth="1"/>
    <col min="11531" max="11531" width="10.7109375" style="50" customWidth="1"/>
    <col min="11532" max="11776" width="9.140625" style="50"/>
    <col min="11777" max="11777" width="20.28515625" style="50" customWidth="1"/>
    <col min="11778" max="11778" width="18.28515625" style="50" customWidth="1"/>
    <col min="11779" max="11779" width="10.7109375" style="50" customWidth="1"/>
    <col min="11780" max="11780" width="11.5703125" style="50" customWidth="1"/>
    <col min="11781" max="11781" width="10.140625" style="50" customWidth="1"/>
    <col min="11782" max="11782" width="10.42578125" style="50" customWidth="1"/>
    <col min="11783" max="11783" width="9.85546875" style="50" customWidth="1"/>
    <col min="11784" max="11785" width="10.5703125" style="50" customWidth="1"/>
    <col min="11786" max="11786" width="9.140625" style="50" customWidth="1"/>
    <col min="11787" max="11787" width="10.7109375" style="50" customWidth="1"/>
    <col min="11788" max="12032" width="9.140625" style="50"/>
    <col min="12033" max="12033" width="20.28515625" style="50" customWidth="1"/>
    <col min="12034" max="12034" width="18.28515625" style="50" customWidth="1"/>
    <col min="12035" max="12035" width="10.7109375" style="50" customWidth="1"/>
    <col min="12036" max="12036" width="11.5703125" style="50" customWidth="1"/>
    <col min="12037" max="12037" width="10.140625" style="50" customWidth="1"/>
    <col min="12038" max="12038" width="10.42578125" style="50" customWidth="1"/>
    <col min="12039" max="12039" width="9.85546875" style="50" customWidth="1"/>
    <col min="12040" max="12041" width="10.5703125" style="50" customWidth="1"/>
    <col min="12042" max="12042" width="9.140625" style="50" customWidth="1"/>
    <col min="12043" max="12043" width="10.7109375" style="50" customWidth="1"/>
    <col min="12044" max="12288" width="9.140625" style="50"/>
    <col min="12289" max="12289" width="20.28515625" style="50" customWidth="1"/>
    <col min="12290" max="12290" width="18.28515625" style="50" customWidth="1"/>
    <col min="12291" max="12291" width="10.7109375" style="50" customWidth="1"/>
    <col min="12292" max="12292" width="11.5703125" style="50" customWidth="1"/>
    <col min="12293" max="12293" width="10.140625" style="50" customWidth="1"/>
    <col min="12294" max="12294" width="10.42578125" style="50" customWidth="1"/>
    <col min="12295" max="12295" width="9.85546875" style="50" customWidth="1"/>
    <col min="12296" max="12297" width="10.5703125" style="50" customWidth="1"/>
    <col min="12298" max="12298" width="9.140625" style="50" customWidth="1"/>
    <col min="12299" max="12299" width="10.7109375" style="50" customWidth="1"/>
    <col min="12300" max="12544" width="9.140625" style="50"/>
    <col min="12545" max="12545" width="20.28515625" style="50" customWidth="1"/>
    <col min="12546" max="12546" width="18.28515625" style="50" customWidth="1"/>
    <col min="12547" max="12547" width="10.7109375" style="50" customWidth="1"/>
    <col min="12548" max="12548" width="11.5703125" style="50" customWidth="1"/>
    <col min="12549" max="12549" width="10.140625" style="50" customWidth="1"/>
    <col min="12550" max="12550" width="10.42578125" style="50" customWidth="1"/>
    <col min="12551" max="12551" width="9.85546875" style="50" customWidth="1"/>
    <col min="12552" max="12553" width="10.5703125" style="50" customWidth="1"/>
    <col min="12554" max="12554" width="9.140625" style="50" customWidth="1"/>
    <col min="12555" max="12555" width="10.7109375" style="50" customWidth="1"/>
    <col min="12556" max="12800" width="9.140625" style="50"/>
    <col min="12801" max="12801" width="20.28515625" style="50" customWidth="1"/>
    <col min="12802" max="12802" width="18.28515625" style="50" customWidth="1"/>
    <col min="12803" max="12803" width="10.7109375" style="50" customWidth="1"/>
    <col min="12804" max="12804" width="11.5703125" style="50" customWidth="1"/>
    <col min="12805" max="12805" width="10.140625" style="50" customWidth="1"/>
    <col min="12806" max="12806" width="10.42578125" style="50" customWidth="1"/>
    <col min="12807" max="12807" width="9.85546875" style="50" customWidth="1"/>
    <col min="12808" max="12809" width="10.5703125" style="50" customWidth="1"/>
    <col min="12810" max="12810" width="9.140625" style="50" customWidth="1"/>
    <col min="12811" max="12811" width="10.7109375" style="50" customWidth="1"/>
    <col min="12812" max="13056" width="9.140625" style="50"/>
    <col min="13057" max="13057" width="20.28515625" style="50" customWidth="1"/>
    <col min="13058" max="13058" width="18.28515625" style="50" customWidth="1"/>
    <col min="13059" max="13059" width="10.7109375" style="50" customWidth="1"/>
    <col min="13060" max="13060" width="11.5703125" style="50" customWidth="1"/>
    <col min="13061" max="13061" width="10.140625" style="50" customWidth="1"/>
    <col min="13062" max="13062" width="10.42578125" style="50" customWidth="1"/>
    <col min="13063" max="13063" width="9.85546875" style="50" customWidth="1"/>
    <col min="13064" max="13065" width="10.5703125" style="50" customWidth="1"/>
    <col min="13066" max="13066" width="9.140625" style="50" customWidth="1"/>
    <col min="13067" max="13067" width="10.7109375" style="50" customWidth="1"/>
    <col min="13068" max="13312" width="9.140625" style="50"/>
    <col min="13313" max="13313" width="20.28515625" style="50" customWidth="1"/>
    <col min="13314" max="13314" width="18.28515625" style="50" customWidth="1"/>
    <col min="13315" max="13315" width="10.7109375" style="50" customWidth="1"/>
    <col min="13316" max="13316" width="11.5703125" style="50" customWidth="1"/>
    <col min="13317" max="13317" width="10.140625" style="50" customWidth="1"/>
    <col min="13318" max="13318" width="10.42578125" style="50" customWidth="1"/>
    <col min="13319" max="13319" width="9.85546875" style="50" customWidth="1"/>
    <col min="13320" max="13321" width="10.5703125" style="50" customWidth="1"/>
    <col min="13322" max="13322" width="9.140625" style="50" customWidth="1"/>
    <col min="13323" max="13323" width="10.7109375" style="50" customWidth="1"/>
    <col min="13324" max="13568" width="9.140625" style="50"/>
    <col min="13569" max="13569" width="20.28515625" style="50" customWidth="1"/>
    <col min="13570" max="13570" width="18.28515625" style="50" customWidth="1"/>
    <col min="13571" max="13571" width="10.7109375" style="50" customWidth="1"/>
    <col min="13572" max="13572" width="11.5703125" style="50" customWidth="1"/>
    <col min="13573" max="13573" width="10.140625" style="50" customWidth="1"/>
    <col min="13574" max="13574" width="10.42578125" style="50" customWidth="1"/>
    <col min="13575" max="13575" width="9.85546875" style="50" customWidth="1"/>
    <col min="13576" max="13577" width="10.5703125" style="50" customWidth="1"/>
    <col min="13578" max="13578" width="9.140625" style="50" customWidth="1"/>
    <col min="13579" max="13579" width="10.7109375" style="50" customWidth="1"/>
    <col min="13580" max="13824" width="9.140625" style="50"/>
    <col min="13825" max="13825" width="20.28515625" style="50" customWidth="1"/>
    <col min="13826" max="13826" width="18.28515625" style="50" customWidth="1"/>
    <col min="13827" max="13827" width="10.7109375" style="50" customWidth="1"/>
    <col min="13828" max="13828" width="11.5703125" style="50" customWidth="1"/>
    <col min="13829" max="13829" width="10.140625" style="50" customWidth="1"/>
    <col min="13830" max="13830" width="10.42578125" style="50" customWidth="1"/>
    <col min="13831" max="13831" width="9.85546875" style="50" customWidth="1"/>
    <col min="13832" max="13833" width="10.5703125" style="50" customWidth="1"/>
    <col min="13834" max="13834" width="9.140625" style="50" customWidth="1"/>
    <col min="13835" max="13835" width="10.7109375" style="50" customWidth="1"/>
    <col min="13836" max="14080" width="9.140625" style="50"/>
    <col min="14081" max="14081" width="20.28515625" style="50" customWidth="1"/>
    <col min="14082" max="14082" width="18.28515625" style="50" customWidth="1"/>
    <col min="14083" max="14083" width="10.7109375" style="50" customWidth="1"/>
    <col min="14084" max="14084" width="11.5703125" style="50" customWidth="1"/>
    <col min="14085" max="14085" width="10.140625" style="50" customWidth="1"/>
    <col min="14086" max="14086" width="10.42578125" style="50" customWidth="1"/>
    <col min="14087" max="14087" width="9.85546875" style="50" customWidth="1"/>
    <col min="14088" max="14089" width="10.5703125" style="50" customWidth="1"/>
    <col min="14090" max="14090" width="9.140625" style="50" customWidth="1"/>
    <col min="14091" max="14091" width="10.7109375" style="50" customWidth="1"/>
    <col min="14092" max="14336" width="9.140625" style="50"/>
    <col min="14337" max="14337" width="20.28515625" style="50" customWidth="1"/>
    <col min="14338" max="14338" width="18.28515625" style="50" customWidth="1"/>
    <col min="14339" max="14339" width="10.7109375" style="50" customWidth="1"/>
    <col min="14340" max="14340" width="11.5703125" style="50" customWidth="1"/>
    <col min="14341" max="14341" width="10.140625" style="50" customWidth="1"/>
    <col min="14342" max="14342" width="10.42578125" style="50" customWidth="1"/>
    <col min="14343" max="14343" width="9.85546875" style="50" customWidth="1"/>
    <col min="14344" max="14345" width="10.5703125" style="50" customWidth="1"/>
    <col min="14346" max="14346" width="9.140625" style="50" customWidth="1"/>
    <col min="14347" max="14347" width="10.7109375" style="50" customWidth="1"/>
    <col min="14348" max="14592" width="9.140625" style="50"/>
    <col min="14593" max="14593" width="20.28515625" style="50" customWidth="1"/>
    <col min="14594" max="14594" width="18.28515625" style="50" customWidth="1"/>
    <col min="14595" max="14595" width="10.7109375" style="50" customWidth="1"/>
    <col min="14596" max="14596" width="11.5703125" style="50" customWidth="1"/>
    <col min="14597" max="14597" width="10.140625" style="50" customWidth="1"/>
    <col min="14598" max="14598" width="10.42578125" style="50" customWidth="1"/>
    <col min="14599" max="14599" width="9.85546875" style="50" customWidth="1"/>
    <col min="14600" max="14601" width="10.5703125" style="50" customWidth="1"/>
    <col min="14602" max="14602" width="9.140625" style="50" customWidth="1"/>
    <col min="14603" max="14603" width="10.7109375" style="50" customWidth="1"/>
    <col min="14604" max="14848" width="9.140625" style="50"/>
    <col min="14849" max="14849" width="20.28515625" style="50" customWidth="1"/>
    <col min="14850" max="14850" width="18.28515625" style="50" customWidth="1"/>
    <col min="14851" max="14851" width="10.7109375" style="50" customWidth="1"/>
    <col min="14852" max="14852" width="11.5703125" style="50" customWidth="1"/>
    <col min="14853" max="14853" width="10.140625" style="50" customWidth="1"/>
    <col min="14854" max="14854" width="10.42578125" style="50" customWidth="1"/>
    <col min="14855" max="14855" width="9.85546875" style="50" customWidth="1"/>
    <col min="14856" max="14857" width="10.5703125" style="50" customWidth="1"/>
    <col min="14858" max="14858" width="9.140625" style="50" customWidth="1"/>
    <col min="14859" max="14859" width="10.7109375" style="50" customWidth="1"/>
    <col min="14860" max="15104" width="9.140625" style="50"/>
    <col min="15105" max="15105" width="20.28515625" style="50" customWidth="1"/>
    <col min="15106" max="15106" width="18.28515625" style="50" customWidth="1"/>
    <col min="15107" max="15107" width="10.7109375" style="50" customWidth="1"/>
    <col min="15108" max="15108" width="11.5703125" style="50" customWidth="1"/>
    <col min="15109" max="15109" width="10.140625" style="50" customWidth="1"/>
    <col min="15110" max="15110" width="10.42578125" style="50" customWidth="1"/>
    <col min="15111" max="15111" width="9.85546875" style="50" customWidth="1"/>
    <col min="15112" max="15113" width="10.5703125" style="50" customWidth="1"/>
    <col min="15114" max="15114" width="9.140625" style="50" customWidth="1"/>
    <col min="15115" max="15115" width="10.7109375" style="50" customWidth="1"/>
    <col min="15116" max="15360" width="9.140625" style="50"/>
    <col min="15361" max="15361" width="20.28515625" style="50" customWidth="1"/>
    <col min="15362" max="15362" width="18.28515625" style="50" customWidth="1"/>
    <col min="15363" max="15363" width="10.7109375" style="50" customWidth="1"/>
    <col min="15364" max="15364" width="11.5703125" style="50" customWidth="1"/>
    <col min="15365" max="15365" width="10.140625" style="50" customWidth="1"/>
    <col min="15366" max="15366" width="10.42578125" style="50" customWidth="1"/>
    <col min="15367" max="15367" width="9.85546875" style="50" customWidth="1"/>
    <col min="15368" max="15369" width="10.5703125" style="50" customWidth="1"/>
    <col min="15370" max="15370" width="9.140625" style="50" customWidth="1"/>
    <col min="15371" max="15371" width="10.7109375" style="50" customWidth="1"/>
    <col min="15372" max="15616" width="9.140625" style="50"/>
    <col min="15617" max="15617" width="20.28515625" style="50" customWidth="1"/>
    <col min="15618" max="15618" width="18.28515625" style="50" customWidth="1"/>
    <col min="15619" max="15619" width="10.7109375" style="50" customWidth="1"/>
    <col min="15620" max="15620" width="11.5703125" style="50" customWidth="1"/>
    <col min="15621" max="15621" width="10.140625" style="50" customWidth="1"/>
    <col min="15622" max="15622" width="10.42578125" style="50" customWidth="1"/>
    <col min="15623" max="15623" width="9.85546875" style="50" customWidth="1"/>
    <col min="15624" max="15625" width="10.5703125" style="50" customWidth="1"/>
    <col min="15626" max="15626" width="9.140625" style="50" customWidth="1"/>
    <col min="15627" max="15627" width="10.7109375" style="50" customWidth="1"/>
    <col min="15628" max="15872" width="9.140625" style="50"/>
    <col min="15873" max="15873" width="20.28515625" style="50" customWidth="1"/>
    <col min="15874" max="15874" width="18.28515625" style="50" customWidth="1"/>
    <col min="15875" max="15875" width="10.7109375" style="50" customWidth="1"/>
    <col min="15876" max="15876" width="11.5703125" style="50" customWidth="1"/>
    <col min="15877" max="15877" width="10.140625" style="50" customWidth="1"/>
    <col min="15878" max="15878" width="10.42578125" style="50" customWidth="1"/>
    <col min="15879" max="15879" width="9.85546875" style="50" customWidth="1"/>
    <col min="15880" max="15881" width="10.5703125" style="50" customWidth="1"/>
    <col min="15882" max="15882" width="9.140625" style="50" customWidth="1"/>
    <col min="15883" max="15883" width="10.7109375" style="50" customWidth="1"/>
    <col min="15884" max="16128" width="9.140625" style="50"/>
    <col min="16129" max="16129" width="20.28515625" style="50" customWidth="1"/>
    <col min="16130" max="16130" width="18.28515625" style="50" customWidth="1"/>
    <col min="16131" max="16131" width="10.7109375" style="50" customWidth="1"/>
    <col min="16132" max="16132" width="11.5703125" style="50" customWidth="1"/>
    <col min="16133" max="16133" width="10.140625" style="50" customWidth="1"/>
    <col min="16134" max="16134" width="10.42578125" style="50" customWidth="1"/>
    <col min="16135" max="16135" width="9.85546875" style="50" customWidth="1"/>
    <col min="16136" max="16137" width="10.5703125" style="50" customWidth="1"/>
    <col min="16138" max="16138" width="9.140625" style="50" customWidth="1"/>
    <col min="16139" max="16139" width="10.7109375" style="50" customWidth="1"/>
    <col min="16140" max="16384" width="9.140625" style="50"/>
  </cols>
  <sheetData>
    <row r="1" spans="1:11" ht="30.75" customHeight="1" x14ac:dyDescent="0.2">
      <c r="A1" s="429" t="s">
        <v>224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1" ht="12" customHeight="1" x14ac:dyDescent="0.2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1" x14ac:dyDescent="0.2">
      <c r="A3" s="228"/>
      <c r="B3" s="228"/>
      <c r="C3" s="228"/>
      <c r="D3" s="228"/>
      <c r="E3" s="228"/>
      <c r="F3" s="228"/>
      <c r="G3" s="228"/>
      <c r="H3" s="228"/>
      <c r="I3" s="79"/>
      <c r="J3" s="79"/>
      <c r="K3" s="229" t="s">
        <v>83</v>
      </c>
    </row>
    <row r="4" spans="1:11" ht="85.5" customHeight="1" x14ac:dyDescent="0.2">
      <c r="A4" s="19"/>
      <c r="B4" s="21" t="s">
        <v>185</v>
      </c>
      <c r="C4" s="21" t="s">
        <v>186</v>
      </c>
      <c r="D4" s="21" t="s">
        <v>187</v>
      </c>
      <c r="E4" s="21" t="s">
        <v>188</v>
      </c>
      <c r="F4" s="21" t="s">
        <v>189</v>
      </c>
      <c r="G4" s="21" t="s">
        <v>190</v>
      </c>
      <c r="H4" s="21" t="s">
        <v>191</v>
      </c>
      <c r="I4" s="21" t="s">
        <v>192</v>
      </c>
      <c r="J4" s="22" t="s">
        <v>193</v>
      </c>
      <c r="K4" s="22" t="s">
        <v>194</v>
      </c>
    </row>
    <row r="5" spans="1:11" x14ac:dyDescent="0.2">
      <c r="A5" s="140" t="s">
        <v>84</v>
      </c>
      <c r="B5" s="130">
        <v>5645.5</v>
      </c>
      <c r="C5" s="130">
        <v>60844.9</v>
      </c>
      <c r="D5" s="130">
        <v>2836.6</v>
      </c>
      <c r="E5" s="130">
        <v>794347.4</v>
      </c>
      <c r="F5" s="130">
        <v>531296.30000000005</v>
      </c>
      <c r="G5" s="130">
        <v>371877.7</v>
      </c>
      <c r="H5" s="130">
        <v>121868.2</v>
      </c>
      <c r="I5" s="130">
        <v>199764.8</v>
      </c>
      <c r="J5" s="130">
        <v>8898.6</v>
      </c>
      <c r="K5" s="130">
        <v>15832.3</v>
      </c>
    </row>
    <row r="6" spans="1:11" x14ac:dyDescent="0.2">
      <c r="A6" s="140" t="s">
        <v>85</v>
      </c>
      <c r="B6" s="133" t="s">
        <v>202</v>
      </c>
      <c r="C6" s="130">
        <v>993</v>
      </c>
      <c r="D6" s="130">
        <v>204</v>
      </c>
      <c r="E6" s="130">
        <v>9441.6</v>
      </c>
      <c r="F6" s="130">
        <v>70791.600000000006</v>
      </c>
      <c r="G6" s="130">
        <v>2507.3000000000002</v>
      </c>
      <c r="H6" s="130">
        <v>1689.4</v>
      </c>
      <c r="I6" s="130">
        <v>1645.3</v>
      </c>
      <c r="J6" s="133">
        <v>12.5</v>
      </c>
      <c r="K6" s="130">
        <v>391</v>
      </c>
    </row>
    <row r="7" spans="1:11" x14ac:dyDescent="0.2">
      <c r="A7" s="140" t="s">
        <v>86</v>
      </c>
      <c r="B7" s="130">
        <v>161.80000000000001</v>
      </c>
      <c r="C7" s="130">
        <v>15503.6</v>
      </c>
      <c r="D7" s="130">
        <v>538.1</v>
      </c>
      <c r="E7" s="130">
        <v>75645.100000000006</v>
      </c>
      <c r="F7" s="130">
        <v>70688.3</v>
      </c>
      <c r="G7" s="130">
        <v>46328.7</v>
      </c>
      <c r="H7" s="130">
        <v>24232.2</v>
      </c>
      <c r="I7" s="130">
        <v>26858.2</v>
      </c>
      <c r="J7" s="130">
        <v>1898.1</v>
      </c>
      <c r="K7" s="130">
        <v>3966.8</v>
      </c>
    </row>
    <row r="8" spans="1:11" x14ac:dyDescent="0.2">
      <c r="A8" s="140" t="s">
        <v>87</v>
      </c>
      <c r="B8" s="133" t="s">
        <v>202</v>
      </c>
      <c r="C8" s="130">
        <v>519</v>
      </c>
      <c r="D8" s="133">
        <v>149</v>
      </c>
      <c r="E8" s="130">
        <v>5494.2</v>
      </c>
      <c r="F8" s="130">
        <v>53416.4</v>
      </c>
      <c r="G8" s="130">
        <v>4410</v>
      </c>
      <c r="H8" s="130">
        <v>606</v>
      </c>
      <c r="I8" s="130">
        <v>20</v>
      </c>
      <c r="J8" s="130" t="s">
        <v>202</v>
      </c>
      <c r="K8" s="130">
        <v>8371.9</v>
      </c>
    </row>
    <row r="9" spans="1:11" x14ac:dyDescent="0.2">
      <c r="A9" s="140" t="s">
        <v>88</v>
      </c>
      <c r="B9" s="133" t="s">
        <v>251</v>
      </c>
      <c r="C9" s="130">
        <v>6039.5</v>
      </c>
      <c r="D9" s="130">
        <v>289.5</v>
      </c>
      <c r="E9" s="130">
        <v>37520.699999999997</v>
      </c>
      <c r="F9" s="130">
        <v>11726.1</v>
      </c>
      <c r="G9" s="130">
        <v>5215.2</v>
      </c>
      <c r="H9" s="130">
        <v>1008.1</v>
      </c>
      <c r="I9" s="130">
        <v>13884.9</v>
      </c>
      <c r="J9" s="130">
        <v>172.6</v>
      </c>
      <c r="K9" s="130">
        <v>406.5</v>
      </c>
    </row>
    <row r="10" spans="1:11" x14ac:dyDescent="0.2">
      <c r="A10" s="140" t="s">
        <v>89</v>
      </c>
      <c r="B10" s="133" t="s">
        <v>202</v>
      </c>
      <c r="C10" s="133" t="s">
        <v>202</v>
      </c>
      <c r="D10" s="133" t="s">
        <v>202</v>
      </c>
      <c r="E10" s="130">
        <v>735.2</v>
      </c>
      <c r="F10" s="130">
        <v>7188.2</v>
      </c>
      <c r="G10" s="133" t="s">
        <v>202</v>
      </c>
      <c r="H10" s="130" t="s">
        <v>251</v>
      </c>
      <c r="I10" s="130">
        <v>149</v>
      </c>
      <c r="J10" s="133" t="s">
        <v>251</v>
      </c>
      <c r="K10" s="133" t="s">
        <v>202</v>
      </c>
    </row>
    <row r="11" spans="1:11" x14ac:dyDescent="0.2">
      <c r="A11" s="140" t="s">
        <v>90</v>
      </c>
      <c r="B11" s="133">
        <v>0</v>
      </c>
      <c r="C11" s="130">
        <v>4769.7</v>
      </c>
      <c r="D11" s="133" t="s">
        <v>251</v>
      </c>
      <c r="E11" s="130">
        <v>1747.2</v>
      </c>
      <c r="F11" s="130">
        <v>50681.3</v>
      </c>
      <c r="G11" s="130">
        <v>162.19999999999999</v>
      </c>
      <c r="H11" s="130">
        <v>493.4</v>
      </c>
      <c r="I11" s="130">
        <v>4389.6000000000004</v>
      </c>
      <c r="J11" s="130">
        <v>15.1</v>
      </c>
      <c r="K11" s="130">
        <v>18.600000000000001</v>
      </c>
    </row>
    <row r="12" spans="1:11" x14ac:dyDescent="0.2">
      <c r="A12" s="140" t="s">
        <v>91</v>
      </c>
      <c r="B12" s="133" t="s">
        <v>202</v>
      </c>
      <c r="C12" s="130">
        <v>3544</v>
      </c>
      <c r="D12" s="130">
        <v>520.9</v>
      </c>
      <c r="E12" s="130">
        <v>367.3</v>
      </c>
      <c r="F12" s="130">
        <v>6940.7</v>
      </c>
      <c r="G12" s="130">
        <v>1241.5999999999999</v>
      </c>
      <c r="H12" s="130">
        <v>104.7</v>
      </c>
      <c r="I12" s="130">
        <v>14731</v>
      </c>
      <c r="J12" s="130">
        <v>406</v>
      </c>
      <c r="K12" s="130">
        <v>1711.1</v>
      </c>
    </row>
    <row r="13" spans="1:11" x14ac:dyDescent="0.2">
      <c r="A13" s="140" t="s">
        <v>92</v>
      </c>
      <c r="B13" s="133" t="s">
        <v>251</v>
      </c>
      <c r="C13" s="130">
        <v>2966.8</v>
      </c>
      <c r="D13" s="130">
        <v>47.3</v>
      </c>
      <c r="E13" s="130">
        <v>21525.5</v>
      </c>
      <c r="F13" s="130">
        <v>11963.1</v>
      </c>
      <c r="G13" s="130">
        <v>6591.5</v>
      </c>
      <c r="H13" s="130">
        <v>218.4</v>
      </c>
      <c r="I13" s="130">
        <v>1194.2</v>
      </c>
      <c r="J13" s="130">
        <v>128</v>
      </c>
      <c r="K13" s="130" t="s">
        <v>251</v>
      </c>
    </row>
    <row r="14" spans="1:11" x14ac:dyDescent="0.2">
      <c r="A14" s="140" t="s">
        <v>93</v>
      </c>
      <c r="B14" s="130">
        <v>534.79999999999995</v>
      </c>
      <c r="C14" s="130" t="s">
        <v>202</v>
      </c>
      <c r="D14" s="133" t="s">
        <v>202</v>
      </c>
      <c r="E14" s="130">
        <v>162.6</v>
      </c>
      <c r="F14" s="130">
        <v>24934.799999999999</v>
      </c>
      <c r="G14" s="130">
        <v>3339.6</v>
      </c>
      <c r="H14" s="130">
        <v>1464.6</v>
      </c>
      <c r="I14" s="130">
        <v>13651.4</v>
      </c>
      <c r="J14" s="133" t="s">
        <v>202</v>
      </c>
      <c r="K14" s="133" t="s">
        <v>202</v>
      </c>
    </row>
    <row r="15" spans="1:11" x14ac:dyDescent="0.2">
      <c r="A15" s="140" t="s">
        <v>94</v>
      </c>
      <c r="B15" s="133" t="s">
        <v>202</v>
      </c>
      <c r="C15" s="133" t="s">
        <v>202</v>
      </c>
      <c r="D15" s="133" t="s">
        <v>202</v>
      </c>
      <c r="E15" s="130">
        <v>207755.8</v>
      </c>
      <c r="F15" s="130">
        <v>72152.899999999994</v>
      </c>
      <c r="G15" s="130">
        <v>108021.3</v>
      </c>
      <c r="H15" s="130">
        <v>38349.699999999997</v>
      </c>
      <c r="I15" s="130">
        <v>42015.9</v>
      </c>
      <c r="J15" s="133" t="s">
        <v>202</v>
      </c>
      <c r="K15" s="133" t="s">
        <v>202</v>
      </c>
    </row>
    <row r="16" spans="1:11" x14ac:dyDescent="0.2">
      <c r="A16" s="140" t="s">
        <v>95</v>
      </c>
      <c r="B16" s="133">
        <v>3.1</v>
      </c>
      <c r="C16" s="130">
        <v>266.39999999999998</v>
      </c>
      <c r="D16" s="130" t="s">
        <v>202</v>
      </c>
      <c r="E16" s="130">
        <v>1591.4</v>
      </c>
      <c r="F16" s="130">
        <v>1969.9</v>
      </c>
      <c r="G16" s="130">
        <v>12</v>
      </c>
      <c r="H16" s="130">
        <v>14.1</v>
      </c>
      <c r="I16" s="130">
        <v>378.2</v>
      </c>
      <c r="J16" s="133" t="s">
        <v>202</v>
      </c>
      <c r="K16" s="130">
        <v>85.7</v>
      </c>
    </row>
    <row r="17" spans="1:11" x14ac:dyDescent="0.2">
      <c r="A17" s="140" t="s">
        <v>96</v>
      </c>
      <c r="B17" s="133" t="s">
        <v>202</v>
      </c>
      <c r="C17" s="130">
        <v>117.5</v>
      </c>
      <c r="D17" s="133" t="s">
        <v>202</v>
      </c>
      <c r="E17" s="133" t="s">
        <v>202</v>
      </c>
      <c r="F17" s="130">
        <v>30.5</v>
      </c>
      <c r="G17" s="133" t="s">
        <v>202</v>
      </c>
      <c r="H17" s="133" t="s">
        <v>202</v>
      </c>
      <c r="I17" s="133" t="s">
        <v>202</v>
      </c>
      <c r="J17" s="133" t="s">
        <v>202</v>
      </c>
      <c r="K17" s="130">
        <v>10.8</v>
      </c>
    </row>
    <row r="18" spans="1:11" x14ac:dyDescent="0.2">
      <c r="A18" s="140" t="s">
        <v>97</v>
      </c>
      <c r="B18" s="133">
        <v>4202</v>
      </c>
      <c r="C18" s="130">
        <v>2189.1999999999998</v>
      </c>
      <c r="D18" s="133">
        <v>14.6</v>
      </c>
      <c r="E18" s="130">
        <v>133831.9</v>
      </c>
      <c r="F18" s="130">
        <v>53577.4</v>
      </c>
      <c r="G18" s="130">
        <v>38130.400000000001</v>
      </c>
      <c r="H18" s="130">
        <v>7405.2</v>
      </c>
      <c r="I18" s="130">
        <v>9791.2000000000007</v>
      </c>
      <c r="J18" s="130">
        <v>5081.8</v>
      </c>
      <c r="K18" s="133" t="s">
        <v>251</v>
      </c>
    </row>
    <row r="19" spans="1:11" x14ac:dyDescent="0.2">
      <c r="A19" s="140" t="s">
        <v>98</v>
      </c>
      <c r="B19" s="133">
        <v>26.9</v>
      </c>
      <c r="C19" s="130">
        <v>145</v>
      </c>
      <c r="D19" s="130">
        <v>30.8</v>
      </c>
      <c r="E19" s="130">
        <v>238374.2</v>
      </c>
      <c r="F19" s="130">
        <v>58217.5</v>
      </c>
      <c r="G19" s="130">
        <v>136946.79999999999</v>
      </c>
      <c r="H19" s="130">
        <v>41961.3</v>
      </c>
      <c r="I19" s="130">
        <v>50624.4</v>
      </c>
      <c r="J19" s="130">
        <v>435.9</v>
      </c>
      <c r="K19" s="133" t="s">
        <v>202</v>
      </c>
    </row>
    <row r="20" spans="1:11" x14ac:dyDescent="0.2">
      <c r="A20" s="140" t="s">
        <v>204</v>
      </c>
      <c r="B20" s="130">
        <v>678.9</v>
      </c>
      <c r="C20" s="130">
        <v>8397.4</v>
      </c>
      <c r="D20" s="130" t="s">
        <v>202</v>
      </c>
      <c r="E20" s="130">
        <v>7823.1</v>
      </c>
      <c r="F20" s="130">
        <v>25090.5</v>
      </c>
      <c r="G20" s="130">
        <v>2085.9</v>
      </c>
      <c r="H20" s="130">
        <v>1379.8</v>
      </c>
      <c r="I20" s="130">
        <v>1183.8</v>
      </c>
      <c r="J20" s="130">
        <v>168.3</v>
      </c>
      <c r="K20" s="130">
        <v>116.1</v>
      </c>
    </row>
    <row r="21" spans="1:11" x14ac:dyDescent="0.2">
      <c r="A21" s="140" t="s">
        <v>100</v>
      </c>
      <c r="B21" s="133" t="s">
        <v>202</v>
      </c>
      <c r="C21" s="133" t="s">
        <v>202</v>
      </c>
      <c r="D21" s="133" t="s">
        <v>202</v>
      </c>
      <c r="E21" s="133" t="s">
        <v>202</v>
      </c>
      <c r="F21" s="130">
        <v>1945</v>
      </c>
      <c r="G21" s="133" t="s">
        <v>202</v>
      </c>
      <c r="H21" s="133" t="s">
        <v>202</v>
      </c>
      <c r="I21" s="130">
        <v>217.6</v>
      </c>
      <c r="J21" s="133" t="s">
        <v>202</v>
      </c>
      <c r="K21" s="133" t="s">
        <v>202</v>
      </c>
    </row>
    <row r="22" spans="1:11" x14ac:dyDescent="0.2">
      <c r="A22" s="140" t="s">
        <v>101</v>
      </c>
      <c r="B22" s="130" t="s">
        <v>202</v>
      </c>
      <c r="C22" s="130">
        <v>12375.5</v>
      </c>
      <c r="D22" s="130" t="s">
        <v>251</v>
      </c>
      <c r="E22" s="130">
        <v>52309</v>
      </c>
      <c r="F22" s="130">
        <v>9874.1</v>
      </c>
      <c r="G22" s="130">
        <v>16881.7</v>
      </c>
      <c r="H22" s="130">
        <v>2369.8000000000002</v>
      </c>
      <c r="I22" s="130">
        <v>17099</v>
      </c>
      <c r="J22" s="130">
        <v>555.9</v>
      </c>
      <c r="K22" s="130">
        <v>686.5</v>
      </c>
    </row>
    <row r="23" spans="1:11" x14ac:dyDescent="0.2">
      <c r="A23" s="140" t="s">
        <v>205</v>
      </c>
      <c r="B23" s="133" t="s">
        <v>202</v>
      </c>
      <c r="C23" s="133" t="s">
        <v>202</v>
      </c>
      <c r="D23" s="133" t="s">
        <v>202</v>
      </c>
      <c r="E23" s="133" t="s">
        <v>202</v>
      </c>
      <c r="F23" s="130">
        <v>30.3</v>
      </c>
      <c r="G23" s="133" t="s">
        <v>202</v>
      </c>
      <c r="H23" s="130">
        <v>10</v>
      </c>
      <c r="I23" s="130">
        <v>40</v>
      </c>
      <c r="J23" s="133" t="s">
        <v>202</v>
      </c>
      <c r="K23" s="133" t="s">
        <v>202</v>
      </c>
    </row>
    <row r="24" spans="1:11" x14ac:dyDescent="0.2">
      <c r="A24" s="141" t="s">
        <v>206</v>
      </c>
      <c r="B24" s="136" t="s">
        <v>251</v>
      </c>
      <c r="C24" s="147">
        <v>3018.3</v>
      </c>
      <c r="D24" s="147">
        <v>6.4</v>
      </c>
      <c r="E24" s="147">
        <v>22.6</v>
      </c>
      <c r="F24" s="147">
        <v>77.7</v>
      </c>
      <c r="G24" s="136" t="s">
        <v>251</v>
      </c>
      <c r="H24" s="147">
        <v>561.4</v>
      </c>
      <c r="I24" s="147">
        <v>1891.2</v>
      </c>
      <c r="J24" s="136">
        <v>23.5</v>
      </c>
      <c r="K24" s="136" t="s">
        <v>202</v>
      </c>
    </row>
    <row r="25" spans="1:11" x14ac:dyDescent="0.2">
      <c r="B25" s="230"/>
      <c r="C25" s="230"/>
      <c r="D25" s="230"/>
      <c r="E25" s="230"/>
      <c r="F25" s="230"/>
      <c r="G25" s="230"/>
      <c r="H25" s="230"/>
      <c r="I25" s="230"/>
      <c r="J25" s="230"/>
      <c r="K25" s="230"/>
    </row>
    <row r="26" spans="1:11" s="206" customFormat="1" ht="12" customHeight="1" x14ac:dyDescent="0.2">
      <c r="A26" s="291" t="s">
        <v>241</v>
      </c>
      <c r="B26" s="231"/>
      <c r="C26" s="231"/>
      <c r="D26" s="232"/>
      <c r="E26" s="231"/>
      <c r="F26" s="231"/>
      <c r="G26" s="231"/>
      <c r="H26" s="231"/>
      <c r="I26" s="231"/>
      <c r="J26" s="231"/>
      <c r="K26" s="233"/>
    </row>
    <row r="27" spans="1:11" s="206" customFormat="1" x14ac:dyDescent="0.2">
      <c r="A27" s="292" t="s">
        <v>242</v>
      </c>
      <c r="B27" s="68"/>
      <c r="C27" s="68"/>
      <c r="D27" s="68"/>
      <c r="E27" s="68"/>
      <c r="F27" s="68"/>
      <c r="G27" s="68"/>
      <c r="H27" s="68"/>
      <c r="I27" s="68"/>
      <c r="J27" s="68"/>
      <c r="K27" s="234"/>
    </row>
    <row r="28" spans="1:11" s="206" customFormat="1" ht="15" x14ac:dyDescent="0.25">
      <c r="A28" s="316" t="s">
        <v>198</v>
      </c>
      <c r="B28" s="317"/>
      <c r="C28" s="318" t="s">
        <v>208</v>
      </c>
      <c r="D28" s="319"/>
      <c r="E28" s="235" t="s">
        <v>244</v>
      </c>
      <c r="G28" s="317"/>
      <c r="H28" s="320" t="s">
        <v>245</v>
      </c>
      <c r="I28" s="321"/>
    </row>
    <row r="29" spans="1:11" s="206" customFormat="1" ht="14.25" customHeight="1" x14ac:dyDescent="0.25">
      <c r="A29" s="431" t="s">
        <v>246</v>
      </c>
      <c r="B29" s="431"/>
      <c r="C29" s="322" t="s">
        <v>200</v>
      </c>
      <c r="D29" s="319"/>
      <c r="E29" s="33" t="s">
        <v>199</v>
      </c>
      <c r="G29" s="235"/>
      <c r="H29" s="323" t="s">
        <v>247</v>
      </c>
      <c r="I29" s="321"/>
    </row>
    <row r="30" spans="1:11" s="206" customFormat="1" ht="15" x14ac:dyDescent="0.25">
      <c r="A30" s="432" t="s">
        <v>248</v>
      </c>
      <c r="B30" s="432"/>
      <c r="C30" s="68" t="s">
        <v>209</v>
      </c>
      <c r="D30" s="324"/>
      <c r="E30" s="325" t="s">
        <v>249</v>
      </c>
      <c r="F30" s="326"/>
      <c r="G30" s="225"/>
      <c r="H30" s="327" t="s">
        <v>250</v>
      </c>
      <c r="I30" s="328"/>
      <c r="J30" s="326"/>
      <c r="K30" s="326"/>
    </row>
    <row r="32" spans="1:11" s="206" customFormat="1" x14ac:dyDescent="0.2">
      <c r="A32" s="235"/>
      <c r="B32" s="66"/>
      <c r="C32" s="66"/>
      <c r="D32" s="66"/>
      <c r="E32" s="236"/>
      <c r="F32" s="50"/>
      <c r="G32" s="237"/>
      <c r="H32" s="50"/>
      <c r="I32" s="236"/>
      <c r="J32" s="66"/>
      <c r="K32" s="236"/>
    </row>
    <row r="33" spans="1:11" s="206" customFormat="1" x14ac:dyDescent="0.2">
      <c r="A33" s="33"/>
      <c r="B33" s="66"/>
      <c r="C33" s="66"/>
      <c r="D33" s="66"/>
      <c r="E33" s="236"/>
      <c r="F33" s="50"/>
      <c r="G33" s="237"/>
      <c r="H33" s="236"/>
      <c r="I33" s="236"/>
      <c r="J33" s="66"/>
      <c r="K33" s="236"/>
    </row>
    <row r="34" spans="1:11" s="206" customFormat="1" x14ac:dyDescent="0.2">
      <c r="A34" s="36"/>
      <c r="B34" s="33"/>
      <c r="C34" s="33"/>
      <c r="D34" s="33"/>
      <c r="E34" s="236"/>
      <c r="F34" s="63"/>
      <c r="G34" s="237"/>
      <c r="H34" s="236"/>
      <c r="I34" s="236"/>
      <c r="J34" s="66"/>
      <c r="K34" s="236"/>
    </row>
    <row r="35" spans="1:11" x14ac:dyDescent="0.2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x14ac:dyDescent="0.2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41" spans="1:11" x14ac:dyDescent="0.2">
      <c r="E41" s="51"/>
    </row>
  </sheetData>
  <mergeCells count="3">
    <mergeCell ref="A1:K1"/>
    <mergeCell ref="A29:B29"/>
    <mergeCell ref="A30:B30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100" workbookViewId="0">
      <selection activeCell="B2" sqref="B2"/>
    </sheetView>
  </sheetViews>
  <sheetFormatPr defaultRowHeight="12.75" x14ac:dyDescent="0.2"/>
  <cols>
    <col min="1" max="1" width="8.7109375" style="56" customWidth="1"/>
    <col min="2" max="2" width="112.28515625" style="63" customWidth="1"/>
    <col min="3" max="256" width="9.140625" style="50"/>
    <col min="257" max="257" width="8.7109375" style="50" customWidth="1"/>
    <col min="258" max="258" width="112.28515625" style="50" customWidth="1"/>
    <col min="259" max="512" width="9.140625" style="50"/>
    <col min="513" max="513" width="8.7109375" style="50" customWidth="1"/>
    <col min="514" max="514" width="112.28515625" style="50" customWidth="1"/>
    <col min="515" max="768" width="9.140625" style="50"/>
    <col min="769" max="769" width="8.7109375" style="50" customWidth="1"/>
    <col min="770" max="770" width="112.28515625" style="50" customWidth="1"/>
    <col min="771" max="1024" width="9.140625" style="50"/>
    <col min="1025" max="1025" width="8.7109375" style="50" customWidth="1"/>
    <col min="1026" max="1026" width="112.28515625" style="50" customWidth="1"/>
    <col min="1027" max="1280" width="9.140625" style="50"/>
    <col min="1281" max="1281" width="8.7109375" style="50" customWidth="1"/>
    <col min="1282" max="1282" width="112.28515625" style="50" customWidth="1"/>
    <col min="1283" max="1536" width="9.140625" style="50"/>
    <col min="1537" max="1537" width="8.7109375" style="50" customWidth="1"/>
    <col min="1538" max="1538" width="112.28515625" style="50" customWidth="1"/>
    <col min="1539" max="1792" width="9.140625" style="50"/>
    <col min="1793" max="1793" width="8.7109375" style="50" customWidth="1"/>
    <col min="1794" max="1794" width="112.28515625" style="50" customWidth="1"/>
    <col min="1795" max="2048" width="9.140625" style="50"/>
    <col min="2049" max="2049" width="8.7109375" style="50" customWidth="1"/>
    <col min="2050" max="2050" width="112.28515625" style="50" customWidth="1"/>
    <col min="2051" max="2304" width="9.140625" style="50"/>
    <col min="2305" max="2305" width="8.7109375" style="50" customWidth="1"/>
    <col min="2306" max="2306" width="112.28515625" style="50" customWidth="1"/>
    <col min="2307" max="2560" width="9.140625" style="50"/>
    <col min="2561" max="2561" width="8.7109375" style="50" customWidth="1"/>
    <col min="2562" max="2562" width="112.28515625" style="50" customWidth="1"/>
    <col min="2563" max="2816" width="9.140625" style="50"/>
    <col min="2817" max="2817" width="8.7109375" style="50" customWidth="1"/>
    <col min="2818" max="2818" width="112.28515625" style="50" customWidth="1"/>
    <col min="2819" max="3072" width="9.140625" style="50"/>
    <col min="3073" max="3073" width="8.7109375" style="50" customWidth="1"/>
    <col min="3074" max="3074" width="112.28515625" style="50" customWidth="1"/>
    <col min="3075" max="3328" width="9.140625" style="50"/>
    <col min="3329" max="3329" width="8.7109375" style="50" customWidth="1"/>
    <col min="3330" max="3330" width="112.28515625" style="50" customWidth="1"/>
    <col min="3331" max="3584" width="9.140625" style="50"/>
    <col min="3585" max="3585" width="8.7109375" style="50" customWidth="1"/>
    <col min="3586" max="3586" width="112.28515625" style="50" customWidth="1"/>
    <col min="3587" max="3840" width="9.140625" style="50"/>
    <col min="3841" max="3841" width="8.7109375" style="50" customWidth="1"/>
    <col min="3842" max="3842" width="112.28515625" style="50" customWidth="1"/>
    <col min="3843" max="4096" width="9.140625" style="50"/>
    <col min="4097" max="4097" width="8.7109375" style="50" customWidth="1"/>
    <col min="4098" max="4098" width="112.28515625" style="50" customWidth="1"/>
    <col min="4099" max="4352" width="9.140625" style="50"/>
    <col min="4353" max="4353" width="8.7109375" style="50" customWidth="1"/>
    <col min="4354" max="4354" width="112.28515625" style="50" customWidth="1"/>
    <col min="4355" max="4608" width="9.140625" style="50"/>
    <col min="4609" max="4609" width="8.7109375" style="50" customWidth="1"/>
    <col min="4610" max="4610" width="112.28515625" style="50" customWidth="1"/>
    <col min="4611" max="4864" width="9.140625" style="50"/>
    <col min="4865" max="4865" width="8.7109375" style="50" customWidth="1"/>
    <col min="4866" max="4866" width="112.28515625" style="50" customWidth="1"/>
    <col min="4867" max="5120" width="9.140625" style="50"/>
    <col min="5121" max="5121" width="8.7109375" style="50" customWidth="1"/>
    <col min="5122" max="5122" width="112.28515625" style="50" customWidth="1"/>
    <col min="5123" max="5376" width="9.140625" style="50"/>
    <col min="5377" max="5377" width="8.7109375" style="50" customWidth="1"/>
    <col min="5378" max="5378" width="112.28515625" style="50" customWidth="1"/>
    <col min="5379" max="5632" width="9.140625" style="50"/>
    <col min="5633" max="5633" width="8.7109375" style="50" customWidth="1"/>
    <col min="5634" max="5634" width="112.28515625" style="50" customWidth="1"/>
    <col min="5635" max="5888" width="9.140625" style="50"/>
    <col min="5889" max="5889" width="8.7109375" style="50" customWidth="1"/>
    <col min="5890" max="5890" width="112.28515625" style="50" customWidth="1"/>
    <col min="5891" max="6144" width="9.140625" style="50"/>
    <col min="6145" max="6145" width="8.7109375" style="50" customWidth="1"/>
    <col min="6146" max="6146" width="112.28515625" style="50" customWidth="1"/>
    <col min="6147" max="6400" width="9.140625" style="50"/>
    <col min="6401" max="6401" width="8.7109375" style="50" customWidth="1"/>
    <col min="6402" max="6402" width="112.28515625" style="50" customWidth="1"/>
    <col min="6403" max="6656" width="9.140625" style="50"/>
    <col min="6657" max="6657" width="8.7109375" style="50" customWidth="1"/>
    <col min="6658" max="6658" width="112.28515625" style="50" customWidth="1"/>
    <col min="6659" max="6912" width="9.140625" style="50"/>
    <col min="6913" max="6913" width="8.7109375" style="50" customWidth="1"/>
    <col min="6914" max="6914" width="112.28515625" style="50" customWidth="1"/>
    <col min="6915" max="7168" width="9.140625" style="50"/>
    <col min="7169" max="7169" width="8.7109375" style="50" customWidth="1"/>
    <col min="7170" max="7170" width="112.28515625" style="50" customWidth="1"/>
    <col min="7171" max="7424" width="9.140625" style="50"/>
    <col min="7425" max="7425" width="8.7109375" style="50" customWidth="1"/>
    <col min="7426" max="7426" width="112.28515625" style="50" customWidth="1"/>
    <col min="7427" max="7680" width="9.140625" style="50"/>
    <col min="7681" max="7681" width="8.7109375" style="50" customWidth="1"/>
    <col min="7682" max="7682" width="112.28515625" style="50" customWidth="1"/>
    <col min="7683" max="7936" width="9.140625" style="50"/>
    <col min="7937" max="7937" width="8.7109375" style="50" customWidth="1"/>
    <col min="7938" max="7938" width="112.28515625" style="50" customWidth="1"/>
    <col min="7939" max="8192" width="9.140625" style="50"/>
    <col min="8193" max="8193" width="8.7109375" style="50" customWidth="1"/>
    <col min="8194" max="8194" width="112.28515625" style="50" customWidth="1"/>
    <col min="8195" max="8448" width="9.140625" style="50"/>
    <col min="8449" max="8449" width="8.7109375" style="50" customWidth="1"/>
    <col min="8450" max="8450" width="112.28515625" style="50" customWidth="1"/>
    <col min="8451" max="8704" width="9.140625" style="50"/>
    <col min="8705" max="8705" width="8.7109375" style="50" customWidth="1"/>
    <col min="8706" max="8706" width="112.28515625" style="50" customWidth="1"/>
    <col min="8707" max="8960" width="9.140625" style="50"/>
    <col min="8961" max="8961" width="8.7109375" style="50" customWidth="1"/>
    <col min="8962" max="8962" width="112.28515625" style="50" customWidth="1"/>
    <col min="8963" max="9216" width="9.140625" style="50"/>
    <col min="9217" max="9217" width="8.7109375" style="50" customWidth="1"/>
    <col min="9218" max="9218" width="112.28515625" style="50" customWidth="1"/>
    <col min="9219" max="9472" width="9.140625" style="50"/>
    <col min="9473" max="9473" width="8.7109375" style="50" customWidth="1"/>
    <col min="9474" max="9474" width="112.28515625" style="50" customWidth="1"/>
    <col min="9475" max="9728" width="9.140625" style="50"/>
    <col min="9729" max="9729" width="8.7109375" style="50" customWidth="1"/>
    <col min="9730" max="9730" width="112.28515625" style="50" customWidth="1"/>
    <col min="9731" max="9984" width="9.140625" style="50"/>
    <col min="9985" max="9985" width="8.7109375" style="50" customWidth="1"/>
    <col min="9986" max="9986" width="112.28515625" style="50" customWidth="1"/>
    <col min="9987" max="10240" width="9.140625" style="50"/>
    <col min="10241" max="10241" width="8.7109375" style="50" customWidth="1"/>
    <col min="10242" max="10242" width="112.28515625" style="50" customWidth="1"/>
    <col min="10243" max="10496" width="9.140625" style="50"/>
    <col min="10497" max="10497" width="8.7109375" style="50" customWidth="1"/>
    <col min="10498" max="10498" width="112.28515625" style="50" customWidth="1"/>
    <col min="10499" max="10752" width="9.140625" style="50"/>
    <col min="10753" max="10753" width="8.7109375" style="50" customWidth="1"/>
    <col min="10754" max="10754" width="112.28515625" style="50" customWidth="1"/>
    <col min="10755" max="11008" width="9.140625" style="50"/>
    <col min="11009" max="11009" width="8.7109375" style="50" customWidth="1"/>
    <col min="11010" max="11010" width="112.28515625" style="50" customWidth="1"/>
    <col min="11011" max="11264" width="9.140625" style="50"/>
    <col min="11265" max="11265" width="8.7109375" style="50" customWidth="1"/>
    <col min="11266" max="11266" width="112.28515625" style="50" customWidth="1"/>
    <col min="11267" max="11520" width="9.140625" style="50"/>
    <col min="11521" max="11521" width="8.7109375" style="50" customWidth="1"/>
    <col min="11522" max="11522" width="112.28515625" style="50" customWidth="1"/>
    <col min="11523" max="11776" width="9.140625" style="50"/>
    <col min="11777" max="11777" width="8.7109375" style="50" customWidth="1"/>
    <col min="11778" max="11778" width="112.28515625" style="50" customWidth="1"/>
    <col min="11779" max="12032" width="9.140625" style="50"/>
    <col min="12033" max="12033" width="8.7109375" style="50" customWidth="1"/>
    <col min="12034" max="12034" width="112.28515625" style="50" customWidth="1"/>
    <col min="12035" max="12288" width="9.140625" style="50"/>
    <col min="12289" max="12289" width="8.7109375" style="50" customWidth="1"/>
    <col min="12290" max="12290" width="112.28515625" style="50" customWidth="1"/>
    <col min="12291" max="12544" width="9.140625" style="50"/>
    <col min="12545" max="12545" width="8.7109375" style="50" customWidth="1"/>
    <col min="12546" max="12546" width="112.28515625" style="50" customWidth="1"/>
    <col min="12547" max="12800" width="9.140625" style="50"/>
    <col min="12801" max="12801" width="8.7109375" style="50" customWidth="1"/>
    <col min="12802" max="12802" width="112.28515625" style="50" customWidth="1"/>
    <col min="12803" max="13056" width="9.140625" style="50"/>
    <col min="13057" max="13057" width="8.7109375" style="50" customWidth="1"/>
    <col min="13058" max="13058" width="112.28515625" style="50" customWidth="1"/>
    <col min="13059" max="13312" width="9.140625" style="50"/>
    <col min="13313" max="13313" width="8.7109375" style="50" customWidth="1"/>
    <col min="13314" max="13314" width="112.28515625" style="50" customWidth="1"/>
    <col min="13315" max="13568" width="9.140625" style="50"/>
    <col min="13569" max="13569" width="8.7109375" style="50" customWidth="1"/>
    <col min="13570" max="13570" width="112.28515625" style="50" customWidth="1"/>
    <col min="13571" max="13824" width="9.140625" style="50"/>
    <col min="13825" max="13825" width="8.7109375" style="50" customWidth="1"/>
    <col min="13826" max="13826" width="112.28515625" style="50" customWidth="1"/>
    <col min="13827" max="14080" width="9.140625" style="50"/>
    <col min="14081" max="14081" width="8.7109375" style="50" customWidth="1"/>
    <col min="14082" max="14082" width="112.28515625" style="50" customWidth="1"/>
    <col min="14083" max="14336" width="9.140625" style="50"/>
    <col min="14337" max="14337" width="8.7109375" style="50" customWidth="1"/>
    <col min="14338" max="14338" width="112.28515625" style="50" customWidth="1"/>
    <col min="14339" max="14592" width="9.140625" style="50"/>
    <col min="14593" max="14593" width="8.7109375" style="50" customWidth="1"/>
    <col min="14594" max="14594" width="112.28515625" style="50" customWidth="1"/>
    <col min="14595" max="14848" width="9.140625" style="50"/>
    <col min="14849" max="14849" width="8.7109375" style="50" customWidth="1"/>
    <col min="14850" max="14850" width="112.28515625" style="50" customWidth="1"/>
    <col min="14851" max="15104" width="9.140625" style="50"/>
    <col min="15105" max="15105" width="8.7109375" style="50" customWidth="1"/>
    <col min="15106" max="15106" width="112.28515625" style="50" customWidth="1"/>
    <col min="15107" max="15360" width="9.140625" style="50"/>
    <col min="15361" max="15361" width="8.7109375" style="50" customWidth="1"/>
    <col min="15362" max="15362" width="112.28515625" style="50" customWidth="1"/>
    <col min="15363" max="15616" width="9.140625" style="50"/>
    <col min="15617" max="15617" width="8.7109375" style="50" customWidth="1"/>
    <col min="15618" max="15618" width="112.28515625" style="50" customWidth="1"/>
    <col min="15619" max="15872" width="9.140625" style="50"/>
    <col min="15873" max="15873" width="8.7109375" style="50" customWidth="1"/>
    <col min="15874" max="15874" width="112.28515625" style="50" customWidth="1"/>
    <col min="15875" max="16128" width="9.140625" style="50"/>
    <col min="16129" max="16129" width="8.7109375" style="50" customWidth="1"/>
    <col min="16130" max="16130" width="112.28515625" style="50" customWidth="1"/>
    <col min="16131" max="16384" width="9.140625" style="50"/>
  </cols>
  <sheetData>
    <row r="1" spans="1:2" x14ac:dyDescent="0.2">
      <c r="B1" s="57" t="s">
        <v>9</v>
      </c>
    </row>
    <row r="2" spans="1:2" x14ac:dyDescent="0.2">
      <c r="B2" s="57"/>
    </row>
    <row r="3" spans="1:2" x14ac:dyDescent="0.2">
      <c r="A3" s="58" t="s">
        <v>10</v>
      </c>
      <c r="B3" s="59" t="s">
        <v>11</v>
      </c>
    </row>
    <row r="4" spans="1:2" x14ac:dyDescent="0.2">
      <c r="A4" s="58" t="s">
        <v>12</v>
      </c>
      <c r="B4" s="59" t="s">
        <v>13</v>
      </c>
    </row>
    <row r="5" spans="1:2" x14ac:dyDescent="0.2">
      <c r="A5" s="60" t="s">
        <v>14</v>
      </c>
      <c r="B5" s="59" t="s">
        <v>15</v>
      </c>
    </row>
    <row r="6" spans="1:2" x14ac:dyDescent="0.2">
      <c r="A6" s="60" t="s">
        <v>16</v>
      </c>
      <c r="B6" s="59" t="s">
        <v>17</v>
      </c>
    </row>
    <row r="7" spans="1:2" ht="13.15" customHeight="1" x14ac:dyDescent="0.2">
      <c r="A7" s="60" t="s">
        <v>18</v>
      </c>
      <c r="B7" s="59" t="s">
        <v>19</v>
      </c>
    </row>
    <row r="8" spans="1:2" ht="15" customHeight="1" x14ac:dyDescent="0.2">
      <c r="A8" s="60" t="s">
        <v>20</v>
      </c>
      <c r="B8" s="59" t="s">
        <v>21</v>
      </c>
    </row>
    <row r="9" spans="1:2" x14ac:dyDescent="0.2">
      <c r="A9" s="58" t="s">
        <v>22</v>
      </c>
      <c r="B9" s="61" t="s">
        <v>23</v>
      </c>
    </row>
    <row r="10" spans="1:2" x14ac:dyDescent="0.2">
      <c r="A10" s="58" t="s">
        <v>24</v>
      </c>
      <c r="B10" s="61" t="s">
        <v>25</v>
      </c>
    </row>
    <row r="11" spans="1:2" x14ac:dyDescent="0.2">
      <c r="A11" s="58" t="s">
        <v>26</v>
      </c>
      <c r="B11" s="61" t="s">
        <v>27</v>
      </c>
    </row>
    <row r="12" spans="1:2" x14ac:dyDescent="0.2">
      <c r="A12" s="58" t="s">
        <v>28</v>
      </c>
      <c r="B12" s="61" t="s">
        <v>29</v>
      </c>
    </row>
    <row r="13" spans="1:2" x14ac:dyDescent="0.2">
      <c r="A13" s="58" t="s">
        <v>30</v>
      </c>
      <c r="B13" s="61" t="s">
        <v>31</v>
      </c>
    </row>
    <row r="14" spans="1:2" x14ac:dyDescent="0.2">
      <c r="A14" s="60" t="s">
        <v>56</v>
      </c>
      <c r="B14" s="61" t="s">
        <v>32</v>
      </c>
    </row>
    <row r="15" spans="1:2" x14ac:dyDescent="0.2">
      <c r="A15" s="60" t="s">
        <v>57</v>
      </c>
      <c r="B15" s="61" t="s">
        <v>33</v>
      </c>
    </row>
    <row r="16" spans="1:2" x14ac:dyDescent="0.2">
      <c r="A16" s="60" t="s">
        <v>58</v>
      </c>
      <c r="B16" s="61" t="s">
        <v>34</v>
      </c>
    </row>
    <row r="17" spans="1:2" x14ac:dyDescent="0.2">
      <c r="A17" s="60" t="s">
        <v>59</v>
      </c>
      <c r="B17" s="61" t="s">
        <v>35</v>
      </c>
    </row>
    <row r="18" spans="1:2" x14ac:dyDescent="0.2">
      <c r="A18" s="60" t="s">
        <v>60</v>
      </c>
      <c r="B18" s="61" t="s">
        <v>36</v>
      </c>
    </row>
    <row r="19" spans="1:2" x14ac:dyDescent="0.2">
      <c r="A19" s="58" t="s">
        <v>201</v>
      </c>
      <c r="B19" s="61" t="s">
        <v>210</v>
      </c>
    </row>
    <row r="20" spans="1:2" x14ac:dyDescent="0.2">
      <c r="A20" s="60" t="s">
        <v>61</v>
      </c>
      <c r="B20" s="61" t="s">
        <v>222</v>
      </c>
    </row>
    <row r="21" spans="1:2" ht="13.9" customHeight="1" x14ac:dyDescent="0.2">
      <c r="A21" s="341" t="s">
        <v>214</v>
      </c>
      <c r="B21" s="61" t="s">
        <v>38</v>
      </c>
    </row>
    <row r="22" spans="1:2" x14ac:dyDescent="0.2">
      <c r="A22" s="341"/>
      <c r="B22" s="61" t="s">
        <v>39</v>
      </c>
    </row>
    <row r="23" spans="1:2" x14ac:dyDescent="0.2">
      <c r="A23" s="60" t="s">
        <v>215</v>
      </c>
      <c r="B23" s="61" t="s">
        <v>40</v>
      </c>
    </row>
    <row r="24" spans="1:2" x14ac:dyDescent="0.2">
      <c r="A24" s="60" t="s">
        <v>216</v>
      </c>
      <c r="B24" s="61" t="s">
        <v>41</v>
      </c>
    </row>
    <row r="25" spans="1:2" x14ac:dyDescent="0.2">
      <c r="A25" s="60" t="s">
        <v>217</v>
      </c>
      <c r="B25" s="61" t="s">
        <v>42</v>
      </c>
    </row>
    <row r="26" spans="1:2" ht="13.9" customHeight="1" x14ac:dyDescent="0.2">
      <c r="A26" s="60" t="s">
        <v>218</v>
      </c>
      <c r="B26" s="61" t="s">
        <v>43</v>
      </c>
    </row>
    <row r="27" spans="1:2" x14ac:dyDescent="0.2">
      <c r="A27" s="60" t="s">
        <v>219</v>
      </c>
      <c r="B27" s="61" t="s">
        <v>44</v>
      </c>
    </row>
    <row r="28" spans="1:2" ht="14.45" customHeight="1" x14ac:dyDescent="0.2">
      <c r="A28" s="60" t="s">
        <v>220</v>
      </c>
      <c r="B28" s="61" t="s">
        <v>45</v>
      </c>
    </row>
    <row r="29" spans="1:2" x14ac:dyDescent="0.2">
      <c r="A29" s="60" t="s">
        <v>221</v>
      </c>
      <c r="B29" s="61" t="s">
        <v>46</v>
      </c>
    </row>
    <row r="30" spans="1:2" ht="13.9" customHeight="1" x14ac:dyDescent="0.2">
      <c r="A30" s="58" t="s">
        <v>37</v>
      </c>
      <c r="B30" s="61" t="s">
        <v>48</v>
      </c>
    </row>
    <row r="31" spans="1:2" x14ac:dyDescent="0.2">
      <c r="A31" s="58" t="s">
        <v>47</v>
      </c>
      <c r="B31" s="61" t="s">
        <v>50</v>
      </c>
    </row>
    <row r="32" spans="1:2" x14ac:dyDescent="0.2">
      <c r="A32" s="58" t="s">
        <v>49</v>
      </c>
      <c r="B32" s="61" t="s">
        <v>53</v>
      </c>
    </row>
    <row r="33" spans="1:3" x14ac:dyDescent="0.2">
      <c r="A33" s="58" t="s">
        <v>51</v>
      </c>
      <c r="B33" s="61" t="s">
        <v>55</v>
      </c>
    </row>
    <row r="34" spans="1:3" x14ac:dyDescent="0.2">
      <c r="A34" s="58" t="s">
        <v>52</v>
      </c>
      <c r="B34" s="61" t="s">
        <v>230</v>
      </c>
      <c r="C34" s="62"/>
    </row>
    <row r="35" spans="1:3" x14ac:dyDescent="0.2">
      <c r="A35" s="58" t="s">
        <v>54</v>
      </c>
      <c r="B35" s="61" t="s">
        <v>231</v>
      </c>
      <c r="C35" s="62"/>
    </row>
  </sheetData>
  <mergeCells count="1">
    <mergeCell ref="A21:A22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1" location="'5'!A1" display="Получено шкур крупных"/>
    <hyperlink ref="B12" location="'6'!A1" display="Получено шкур мелких"/>
    <hyperlink ref="B13" location="'7'!A1" display="Реализовано продукции животноводства сельскохозяйственными предприятиями"/>
    <hyperlink ref="B14" location="'7'!A1" display="Реализовано на убой всех видов скота и птицы в живом весе"/>
    <hyperlink ref="B15" location="'7'!A1" display="Реализовано молока коровьего"/>
    <hyperlink ref="B16" location="'7'!A1" display="Реализовано яиц куриных "/>
    <hyperlink ref="B17" location="'7'!A1" display="Реализовано шкур крупных "/>
    <hyperlink ref="B18" location="'7'!A1" display="Реализовано шкур мелких "/>
    <hyperlink ref="B21" location="'8'!A1" display="Крупный рогатый скот "/>
    <hyperlink ref="B22" location="'8'!A1" display="из них коровы "/>
    <hyperlink ref="B23" location="'8'!A1" display="Численность крупного рогатого скота по направлению продуктивности"/>
    <hyperlink ref="B24" location="'8'!A1" display="Овцы "/>
    <hyperlink ref="B25" location="'8'!A1" display="Козы "/>
    <hyperlink ref="B26" location="'8'!A1" display="Свиньи "/>
    <hyperlink ref="B27" location="'8'!A1" display="Лошади  "/>
    <hyperlink ref="B28" location="'8'!A1" display="Верблюды  "/>
    <hyperlink ref="B29" location="'8'!A1" display="Птица "/>
    <hyperlink ref="B30" location="'9'!A1" display="Средний надой молока на одну дойную корову"/>
    <hyperlink ref="B31" location="'10'!A1" display="Средний выход яиц на одну курицу-несушку"/>
    <hyperlink ref="B32" location="'11'!A1" display="Получено приплода от сельскохозяйственных животных"/>
    <hyperlink ref="B33" location="'12'!A1" display="Падеж скота"/>
    <hyperlink ref="B34" location="'13'!A1" display="Наличие кормов в сельхозпредприятиях по состоянию на 1 ноября"/>
    <hyperlink ref="B35" location="'14'!A1" display="Наличие кормов в сельхозпредприятиях по видам по состоянию на 1  ноября 2022 года"/>
    <hyperlink ref="B20" location="'8'!A1" display="Численность скота и птицы по состоянию на 1 октября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Normal="100" zoomScaleSheetLayoutView="75" workbookViewId="0">
      <selection activeCell="A3" sqref="A3:A5"/>
    </sheetView>
  </sheetViews>
  <sheetFormatPr defaultRowHeight="12" x14ac:dyDescent="0.2"/>
  <cols>
    <col min="1" max="1" width="23.140625" style="17" customWidth="1"/>
    <col min="2" max="3" width="10.7109375" style="17" customWidth="1"/>
    <col min="4" max="4" width="10.140625" style="17" customWidth="1"/>
    <col min="5" max="6" width="10.28515625" style="17" customWidth="1"/>
    <col min="7" max="7" width="8.85546875" style="17" customWidth="1"/>
    <col min="8" max="13" width="9.42578125" style="17" customWidth="1"/>
    <col min="14" max="16" width="10.140625" style="17" customWidth="1"/>
    <col min="17" max="16384" width="9.140625" style="17"/>
  </cols>
  <sheetData>
    <row r="1" spans="1:18" ht="32.25" customHeight="1" x14ac:dyDescent="0.2">
      <c r="A1" s="344" t="s">
        <v>11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8" ht="18" customHeight="1" x14ac:dyDescent="0.2">
      <c r="A3" s="353"/>
      <c r="B3" s="351" t="s">
        <v>197</v>
      </c>
      <c r="C3" s="351"/>
      <c r="D3" s="351"/>
      <c r="E3" s="352" t="s">
        <v>79</v>
      </c>
      <c r="F3" s="354"/>
      <c r="G3" s="354"/>
      <c r="H3" s="354"/>
      <c r="I3" s="354"/>
      <c r="J3" s="354"/>
      <c r="K3" s="345" t="s">
        <v>239</v>
      </c>
      <c r="L3" s="346"/>
      <c r="M3" s="347"/>
      <c r="N3" s="351" t="s">
        <v>80</v>
      </c>
      <c r="O3" s="351"/>
      <c r="P3" s="352"/>
      <c r="Q3" s="20"/>
    </row>
    <row r="4" spans="1:18" ht="30.75" customHeight="1" x14ac:dyDescent="0.2">
      <c r="A4" s="353"/>
      <c r="B4" s="351"/>
      <c r="C4" s="351"/>
      <c r="D4" s="351"/>
      <c r="E4" s="351" t="s">
        <v>78</v>
      </c>
      <c r="F4" s="351"/>
      <c r="G4" s="351"/>
      <c r="H4" s="351" t="s">
        <v>77</v>
      </c>
      <c r="I4" s="351"/>
      <c r="J4" s="351"/>
      <c r="K4" s="348"/>
      <c r="L4" s="349"/>
      <c r="M4" s="350"/>
      <c r="N4" s="351"/>
      <c r="O4" s="351"/>
      <c r="P4" s="352"/>
      <c r="Q4" s="20"/>
    </row>
    <row r="5" spans="1:18" ht="39.75" customHeight="1" x14ac:dyDescent="0.2">
      <c r="A5" s="353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20"/>
    </row>
    <row r="6" spans="1:18" ht="26.25" customHeight="1" x14ac:dyDescent="0.2">
      <c r="A6" s="342" t="s">
        <v>240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</row>
    <row r="7" spans="1:18" ht="45.75" customHeight="1" x14ac:dyDescent="0.2">
      <c r="A7" s="23" t="s">
        <v>75</v>
      </c>
      <c r="B7" s="24">
        <f>E7+H7</f>
        <v>132231.45000000001</v>
      </c>
      <c r="C7" s="24">
        <f>F7+I7</f>
        <v>121074.76000000001</v>
      </c>
      <c r="D7" s="24">
        <f>B7/C7*100</f>
        <v>109.21471163766915</v>
      </c>
      <c r="E7" s="25">
        <f>'2.1'!E7</f>
        <v>99114.02</v>
      </c>
      <c r="F7" s="26">
        <f>'2.1'!F7</f>
        <v>89146.85</v>
      </c>
      <c r="G7" s="24">
        <f>E7/F7*100</f>
        <v>111.18061939373067</v>
      </c>
      <c r="H7" s="25">
        <f>'2.1'!H7</f>
        <v>33117.43</v>
      </c>
      <c r="I7" s="26">
        <f>'2.1'!I7</f>
        <v>31927.91</v>
      </c>
      <c r="J7" s="24">
        <f>H7/I7*100</f>
        <v>103.72564317551634</v>
      </c>
      <c r="K7" s="25">
        <f>'2.1'!K7</f>
        <v>111483.40000000002</v>
      </c>
      <c r="L7" s="26">
        <f>'2.1'!L7</f>
        <v>117036.32</v>
      </c>
      <c r="M7" s="24">
        <f>K7/L7*100</f>
        <v>95.255387387436656</v>
      </c>
      <c r="N7" s="27">
        <f>'2.1'!N7</f>
        <v>243714.84999999995</v>
      </c>
      <c r="O7" s="27">
        <f>'2.1'!O7</f>
        <v>238111.08</v>
      </c>
      <c r="P7" s="27">
        <f>N7/O7*100</f>
        <v>102.35342681239359</v>
      </c>
      <c r="R7" s="252"/>
    </row>
    <row r="8" spans="1:18" ht="46.5" customHeight="1" x14ac:dyDescent="0.2">
      <c r="A8" s="28" t="s">
        <v>74</v>
      </c>
      <c r="B8" s="24">
        <f>E8+H8</f>
        <v>89955.940000000017</v>
      </c>
      <c r="C8" s="24">
        <f>F8+I8</f>
        <v>82156.930000000008</v>
      </c>
      <c r="D8" s="24">
        <f t="shared" ref="D8:D12" si="0">B8/C8*100</f>
        <v>109.49282062998216</v>
      </c>
      <c r="E8" s="25">
        <f>'2.3'!E6</f>
        <v>72726.840000000011</v>
      </c>
      <c r="F8" s="25">
        <f>'2.3'!F6</f>
        <v>65351.580000000009</v>
      </c>
      <c r="G8" s="24">
        <f t="shared" ref="G8:G12" si="1">E8/F8*100</f>
        <v>111.2855113831984</v>
      </c>
      <c r="H8" s="27">
        <f>'2.3'!H6</f>
        <v>17229.100000000002</v>
      </c>
      <c r="I8" s="29">
        <f>'2.3'!I6</f>
        <v>16805.349999999999</v>
      </c>
      <c r="J8" s="24">
        <f t="shared" ref="J8:J12" si="2">H8/I8*100</f>
        <v>102.52151844501903</v>
      </c>
      <c r="K8" s="27">
        <f>'2.3'!K6</f>
        <v>58227.999999999985</v>
      </c>
      <c r="L8" s="29">
        <f>'2.3'!L6</f>
        <v>61219.360000000001</v>
      </c>
      <c r="M8" s="24">
        <f t="shared" ref="M8:M12" si="3">K8/L8*100</f>
        <v>95.113702593427945</v>
      </c>
      <c r="N8" s="27">
        <f>'2.3'!N6</f>
        <v>148183.94000000006</v>
      </c>
      <c r="O8" s="27">
        <f>'2.3'!O6</f>
        <v>143376.29</v>
      </c>
      <c r="P8" s="27">
        <f t="shared" ref="P8:P12" si="4">N8/O8*100</f>
        <v>103.35316948150914</v>
      </c>
    </row>
    <row r="9" spans="1:18" ht="16.5" customHeight="1" x14ac:dyDescent="0.2">
      <c r="A9" s="28" t="s">
        <v>73</v>
      </c>
      <c r="B9" s="24">
        <f t="shared" ref="B9:B12" si="5">E9+H9</f>
        <v>156324.40000000002</v>
      </c>
      <c r="C9" s="24">
        <f t="shared" ref="C9:C12" si="6">F9+I9</f>
        <v>136603.20000000001</v>
      </c>
      <c r="D9" s="24">
        <f t="shared" si="0"/>
        <v>114.43685067406915</v>
      </c>
      <c r="E9" s="27">
        <f>'3'!E6</f>
        <v>98272.6</v>
      </c>
      <c r="F9" s="29">
        <f>'3'!F6</f>
        <v>81104.999999999985</v>
      </c>
      <c r="G9" s="24">
        <f t="shared" si="1"/>
        <v>121.16712903026942</v>
      </c>
      <c r="H9" s="27">
        <f>'3'!H6</f>
        <v>58051.80000000001</v>
      </c>
      <c r="I9" s="29">
        <f>'3'!I6</f>
        <v>55498.200000000012</v>
      </c>
      <c r="J9" s="24">
        <f t="shared" si="2"/>
        <v>104.60123031017221</v>
      </c>
      <c r="K9" s="27">
        <f>'3'!K6</f>
        <v>180802.09999999998</v>
      </c>
      <c r="L9" s="29">
        <f>'3'!L6</f>
        <v>178992.89999999997</v>
      </c>
      <c r="M9" s="24">
        <f t="shared" si="3"/>
        <v>101.01076634883283</v>
      </c>
      <c r="N9" s="27">
        <f>'3'!N6</f>
        <v>337126.50000000006</v>
      </c>
      <c r="O9" s="27">
        <f>'3'!O6</f>
        <v>315596.09999999998</v>
      </c>
      <c r="P9" s="27">
        <f t="shared" si="4"/>
        <v>106.82213753592013</v>
      </c>
    </row>
    <row r="10" spans="1:18" ht="16.5" customHeight="1" x14ac:dyDescent="0.2">
      <c r="A10" s="28" t="s">
        <v>72</v>
      </c>
      <c r="B10" s="24">
        <f t="shared" si="5"/>
        <v>604341.49999999988</v>
      </c>
      <c r="C10" s="24">
        <f t="shared" si="6"/>
        <v>611376.69999999995</v>
      </c>
      <c r="D10" s="24">
        <f t="shared" si="0"/>
        <v>98.849285555043224</v>
      </c>
      <c r="E10" s="27">
        <f>'4'!E6</f>
        <v>601589.49999999988</v>
      </c>
      <c r="F10" s="27">
        <f>'4'!F6</f>
        <v>608692.19999999995</v>
      </c>
      <c r="G10" s="24">
        <f t="shared" si="1"/>
        <v>98.833121239273297</v>
      </c>
      <c r="H10" s="27">
        <f>'4'!H6</f>
        <v>2751.9999999999991</v>
      </c>
      <c r="I10" s="27">
        <f>'4'!I6</f>
        <v>2684.4999999999991</v>
      </c>
      <c r="J10" s="24">
        <f t="shared" si="2"/>
        <v>102.51443471782456</v>
      </c>
      <c r="K10" s="27">
        <f>'4'!K6</f>
        <v>59646.8</v>
      </c>
      <c r="L10" s="27">
        <f>'4'!L6</f>
        <v>62049.1</v>
      </c>
      <c r="M10" s="24">
        <f t="shared" si="3"/>
        <v>96.128388647055317</v>
      </c>
      <c r="N10" s="27">
        <f>'4'!N6</f>
        <v>663988.30000000005</v>
      </c>
      <c r="O10" s="27">
        <f>'4'!O6</f>
        <v>673425.79999999993</v>
      </c>
      <c r="P10" s="27">
        <f t="shared" si="4"/>
        <v>98.598583541052349</v>
      </c>
    </row>
    <row r="11" spans="1:18" ht="16.5" customHeight="1" x14ac:dyDescent="0.2">
      <c r="A11" s="23" t="s">
        <v>71</v>
      </c>
      <c r="B11" s="24">
        <f t="shared" si="5"/>
        <v>105337</v>
      </c>
      <c r="C11" s="24">
        <f t="shared" si="6"/>
        <v>85106</v>
      </c>
      <c r="D11" s="24">
        <f t="shared" si="0"/>
        <v>123.77153197189388</v>
      </c>
      <c r="E11" s="30">
        <f>'5'!E6</f>
        <v>39159</v>
      </c>
      <c r="F11" s="30">
        <f>'5'!F6</f>
        <v>25470</v>
      </c>
      <c r="G11" s="24">
        <f t="shared" si="1"/>
        <v>153.74558303886926</v>
      </c>
      <c r="H11" s="30">
        <f>'5'!H6</f>
        <v>66178</v>
      </c>
      <c r="I11" s="30">
        <f>'5'!I6</f>
        <v>59636</v>
      </c>
      <c r="J11" s="24">
        <f t="shared" si="2"/>
        <v>110.96988396270709</v>
      </c>
      <c r="K11" s="30">
        <f>'5'!K6</f>
        <v>221848</v>
      </c>
      <c r="L11" s="30">
        <f>'5'!L6</f>
        <v>200457</v>
      </c>
      <c r="M11" s="24">
        <f t="shared" si="3"/>
        <v>110.67111649880023</v>
      </c>
      <c r="N11" s="27">
        <f>'5'!N6</f>
        <v>327185</v>
      </c>
      <c r="O11" s="27">
        <f>'5'!O6</f>
        <v>285563</v>
      </c>
      <c r="P11" s="27">
        <f t="shared" si="4"/>
        <v>114.5754176836635</v>
      </c>
    </row>
    <row r="12" spans="1:18" ht="16.5" customHeight="1" x14ac:dyDescent="0.2">
      <c r="A12" s="23" t="s">
        <v>70</v>
      </c>
      <c r="B12" s="24">
        <f t="shared" si="5"/>
        <v>144781</v>
      </c>
      <c r="C12" s="24">
        <f t="shared" si="6"/>
        <v>145008</v>
      </c>
      <c r="D12" s="24">
        <f t="shared" si="0"/>
        <v>99.843456912722061</v>
      </c>
      <c r="E12" s="31">
        <f>'6'!E6</f>
        <v>13814</v>
      </c>
      <c r="F12" s="31">
        <f>'6'!F6</f>
        <v>11838</v>
      </c>
      <c r="G12" s="24">
        <f t="shared" si="1"/>
        <v>116.69200878526777</v>
      </c>
      <c r="H12" s="31">
        <f>'6'!H6</f>
        <v>130967</v>
      </c>
      <c r="I12" s="31">
        <f>'6'!I6</f>
        <v>133170</v>
      </c>
      <c r="J12" s="24">
        <f t="shared" si="2"/>
        <v>98.345723511301344</v>
      </c>
      <c r="K12" s="31">
        <f>'6'!K6</f>
        <v>493681</v>
      </c>
      <c r="L12" s="31">
        <f>'6'!L6</f>
        <v>592522</v>
      </c>
      <c r="M12" s="24">
        <f t="shared" si="3"/>
        <v>83.318594077519478</v>
      </c>
      <c r="N12" s="27">
        <f>'6'!N6</f>
        <v>638462</v>
      </c>
      <c r="O12" s="27">
        <f>'6'!O6</f>
        <v>737530</v>
      </c>
      <c r="P12" s="27">
        <f t="shared" si="4"/>
        <v>86.567597250281352</v>
      </c>
    </row>
    <row r="13" spans="1:18" s="32" customFormat="1" ht="28.5" customHeight="1" x14ac:dyDescent="0.25">
      <c r="A13" s="343" t="s">
        <v>223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8" ht="12.75" customHeight="1" x14ac:dyDescent="0.2">
      <c r="A14" s="33" t="s">
        <v>69</v>
      </c>
      <c r="B14" s="35">
        <f>E14+H14</f>
        <v>3805463</v>
      </c>
      <c r="C14" s="35">
        <f t="shared" ref="C14" si="7">F14+I14</f>
        <v>3559844</v>
      </c>
      <c r="D14" s="24">
        <f>B14/C14*100</f>
        <v>106.89971245931002</v>
      </c>
      <c r="E14" s="31">
        <f>'8'!E8</f>
        <v>860131</v>
      </c>
      <c r="F14" s="31">
        <f>'8'!F8</f>
        <v>816303</v>
      </c>
      <c r="G14" s="24">
        <f>E14/F14*100</f>
        <v>105.36908476386833</v>
      </c>
      <c r="H14" s="31">
        <f>'8'!H8</f>
        <v>2945332</v>
      </c>
      <c r="I14" s="31">
        <f>'8'!I8</f>
        <v>2743541</v>
      </c>
      <c r="J14" s="24">
        <f>H14/I14*100</f>
        <v>107.35512973926762</v>
      </c>
      <c r="K14" s="31">
        <f>'8'!K8</f>
        <v>2984006</v>
      </c>
      <c r="L14" s="31">
        <f>'8'!L8</f>
        <v>3129844</v>
      </c>
      <c r="M14" s="24">
        <f>K14/L14*100</f>
        <v>95.340406742316873</v>
      </c>
      <c r="N14" s="246">
        <f>'8'!N8</f>
        <v>6789469</v>
      </c>
      <c r="O14" s="246">
        <f>'8'!O8</f>
        <v>6689688</v>
      </c>
      <c r="P14" s="67">
        <f>N14/O14*100</f>
        <v>101.49156433005547</v>
      </c>
    </row>
    <row r="15" spans="1:18" ht="13.15" customHeight="1" x14ac:dyDescent="0.2">
      <c r="A15" s="34" t="s">
        <v>68</v>
      </c>
      <c r="B15" s="35">
        <f t="shared" ref="B15:B21" si="8">E15+H15</f>
        <v>2032346</v>
      </c>
      <c r="C15" s="35">
        <f t="shared" ref="C15:C21" si="9">F15+I15</f>
        <v>1845978</v>
      </c>
      <c r="D15" s="24">
        <f t="shared" ref="D15:D21" si="10">B15/C15*100</f>
        <v>110.09589496732897</v>
      </c>
      <c r="E15" s="35">
        <f>'8'!E35</f>
        <v>352541</v>
      </c>
      <c r="F15" s="35">
        <f>'8'!F35</f>
        <v>317249</v>
      </c>
      <c r="G15" s="24">
        <f t="shared" ref="G15:G21" si="11">E15/F15*100</f>
        <v>111.12438494683987</v>
      </c>
      <c r="H15" s="35">
        <f>'8'!H35</f>
        <v>1679805</v>
      </c>
      <c r="I15" s="35">
        <f>'8'!I35</f>
        <v>1528729</v>
      </c>
      <c r="J15" s="24">
        <f t="shared" ref="J15:J21" si="12">H15/I15*100</f>
        <v>109.8824579111144</v>
      </c>
      <c r="K15" s="35">
        <f>'8'!K35</f>
        <v>1604619</v>
      </c>
      <c r="L15" s="35">
        <f>'8'!L35</f>
        <v>1519579</v>
      </c>
      <c r="M15" s="24">
        <f t="shared" ref="M15:M21" si="13">K15/L15*100</f>
        <v>105.59628686629652</v>
      </c>
      <c r="N15" s="246">
        <f>'8'!N35</f>
        <v>3636965</v>
      </c>
      <c r="O15" s="246">
        <f>'8'!O35</f>
        <v>3365557</v>
      </c>
      <c r="P15" s="67">
        <f t="shared" ref="P15:P21" si="14">N15/O15*100</f>
        <v>108.0642817815892</v>
      </c>
    </row>
    <row r="16" spans="1:18" ht="13.15" customHeight="1" x14ac:dyDescent="0.2">
      <c r="A16" s="33" t="s">
        <v>67</v>
      </c>
      <c r="B16" s="35">
        <f t="shared" si="8"/>
        <v>10093423</v>
      </c>
      <c r="C16" s="35">
        <f t="shared" si="9"/>
        <v>8915338</v>
      </c>
      <c r="D16" s="24">
        <f t="shared" si="10"/>
        <v>113.21413725424657</v>
      </c>
      <c r="E16" s="31">
        <f>'8'!E119</f>
        <v>1215600</v>
      </c>
      <c r="F16" s="31">
        <f>'8'!F119</f>
        <v>1104137</v>
      </c>
      <c r="G16" s="24">
        <f t="shared" si="11"/>
        <v>110.09503349674905</v>
      </c>
      <c r="H16" s="31">
        <f>'8'!H119</f>
        <v>8877823</v>
      </c>
      <c r="I16" s="31">
        <f>'8'!I119</f>
        <v>7811201</v>
      </c>
      <c r="J16" s="24">
        <f t="shared" si="12"/>
        <v>113.65503204948892</v>
      </c>
      <c r="K16" s="31">
        <f>'8'!K119</f>
        <v>7261238</v>
      </c>
      <c r="L16" s="31">
        <f>'8'!L119</f>
        <v>8481844</v>
      </c>
      <c r="M16" s="24">
        <f t="shared" si="13"/>
        <v>85.609190642978106</v>
      </c>
      <c r="N16" s="246">
        <f>'8'!N119</f>
        <v>17354661</v>
      </c>
      <c r="O16" s="246">
        <f>'8'!O119</f>
        <v>17397182</v>
      </c>
      <c r="P16" s="67">
        <f t="shared" si="14"/>
        <v>99.755586853089198</v>
      </c>
    </row>
    <row r="17" spans="1:16" ht="13.9" customHeight="1" x14ac:dyDescent="0.2">
      <c r="A17" s="33" t="s">
        <v>66</v>
      </c>
      <c r="B17" s="35">
        <f t="shared" si="8"/>
        <v>653218</v>
      </c>
      <c r="C17" s="35">
        <f t="shared" si="9"/>
        <v>745312</v>
      </c>
      <c r="D17" s="24">
        <f t="shared" si="10"/>
        <v>87.6435640376111</v>
      </c>
      <c r="E17" s="31">
        <f>'8'!E147</f>
        <v>24558</v>
      </c>
      <c r="F17" s="31">
        <f>'8'!F147</f>
        <v>21739</v>
      </c>
      <c r="G17" s="24">
        <f t="shared" si="11"/>
        <v>112.96747780486682</v>
      </c>
      <c r="H17" s="31">
        <f>'8'!H147</f>
        <v>628660</v>
      </c>
      <c r="I17" s="31">
        <f>'8'!I147</f>
        <v>723573</v>
      </c>
      <c r="J17" s="24">
        <f t="shared" si="12"/>
        <v>86.882733324764743</v>
      </c>
      <c r="K17" s="31">
        <f>'8'!K147</f>
        <v>1169702</v>
      </c>
      <c r="L17" s="31">
        <f>'8'!L147</f>
        <v>1435427</v>
      </c>
      <c r="M17" s="24">
        <f t="shared" si="13"/>
        <v>81.488086820158742</v>
      </c>
      <c r="N17" s="246">
        <f>'8'!N147</f>
        <v>1822920</v>
      </c>
      <c r="O17" s="246">
        <f>'8'!O147</f>
        <v>2180739</v>
      </c>
      <c r="P17" s="67">
        <f t="shared" si="14"/>
        <v>83.591846617133001</v>
      </c>
    </row>
    <row r="18" spans="1:16" ht="13.9" customHeight="1" x14ac:dyDescent="0.2">
      <c r="A18" s="33" t="s">
        <v>65</v>
      </c>
      <c r="B18" s="35">
        <f t="shared" si="8"/>
        <v>301654</v>
      </c>
      <c r="C18" s="35">
        <f t="shared" si="9"/>
        <v>302719</v>
      </c>
      <c r="D18" s="24">
        <f t="shared" si="10"/>
        <v>99.648188584132484</v>
      </c>
      <c r="E18" s="31">
        <f>'8'!E175</f>
        <v>260640</v>
      </c>
      <c r="F18" s="31">
        <f>'8'!F175</f>
        <v>245634</v>
      </c>
      <c r="G18" s="24">
        <f t="shared" si="11"/>
        <v>106.10908913261194</v>
      </c>
      <c r="H18" s="31">
        <f>'8'!H175</f>
        <v>41014</v>
      </c>
      <c r="I18" s="31">
        <f>'8'!I175</f>
        <v>57085</v>
      </c>
      <c r="J18" s="24">
        <f t="shared" si="12"/>
        <v>71.847245335902599</v>
      </c>
      <c r="K18" s="31">
        <f>'8'!K175</f>
        <v>208914</v>
      </c>
      <c r="L18" s="31">
        <f>'8'!L175</f>
        <v>244002</v>
      </c>
      <c r="M18" s="24">
        <f t="shared" si="13"/>
        <v>85.619790001721299</v>
      </c>
      <c r="N18" s="246">
        <f>'8'!N175</f>
        <v>510568</v>
      </c>
      <c r="O18" s="246">
        <f>'8'!O175</f>
        <v>546721</v>
      </c>
      <c r="P18" s="67">
        <f t="shared" si="14"/>
        <v>93.387303578973558</v>
      </c>
    </row>
    <row r="19" spans="1:16" ht="12" customHeight="1" x14ac:dyDescent="0.2">
      <c r="A19" s="33" t="s">
        <v>64</v>
      </c>
      <c r="B19" s="35">
        <f t="shared" si="8"/>
        <v>2314224</v>
      </c>
      <c r="C19" s="35">
        <f t="shared" si="9"/>
        <v>2143725</v>
      </c>
      <c r="D19" s="24">
        <f t="shared" si="10"/>
        <v>107.95339887345625</v>
      </c>
      <c r="E19" s="31">
        <f>'8'!E201</f>
        <v>349580</v>
      </c>
      <c r="F19" s="31">
        <f>'8'!F201</f>
        <v>272265</v>
      </c>
      <c r="G19" s="24">
        <f t="shared" si="11"/>
        <v>128.3969661910271</v>
      </c>
      <c r="H19" s="31">
        <f>'8'!H201</f>
        <v>1964644</v>
      </c>
      <c r="I19" s="31">
        <f>'8'!I201</f>
        <v>1871460</v>
      </c>
      <c r="J19" s="24">
        <f t="shared" si="12"/>
        <v>104.97921408953437</v>
      </c>
      <c r="K19" s="31">
        <f>'8'!K201</f>
        <v>1513247</v>
      </c>
      <c r="L19" s="31">
        <f>'8'!L201</f>
        <v>1582428</v>
      </c>
      <c r="M19" s="24">
        <f t="shared" si="13"/>
        <v>95.628173920077259</v>
      </c>
      <c r="N19" s="246">
        <f>'8'!N201</f>
        <v>3827471</v>
      </c>
      <c r="O19" s="246">
        <f>'8'!O201</f>
        <v>3726153</v>
      </c>
      <c r="P19" s="67">
        <f t="shared" si="14"/>
        <v>102.71910466371081</v>
      </c>
    </row>
    <row r="20" spans="1:16" s="37" customFormat="1" x14ac:dyDescent="0.2">
      <c r="A20" s="36" t="s">
        <v>63</v>
      </c>
      <c r="B20" s="35">
        <f t="shared" si="8"/>
        <v>143705</v>
      </c>
      <c r="C20" s="35">
        <f t="shared" si="9"/>
        <v>130984</v>
      </c>
      <c r="D20" s="24">
        <f t="shared" si="10"/>
        <v>109.71187320588773</v>
      </c>
      <c r="E20" s="31">
        <f>'8'!E229</f>
        <v>17476</v>
      </c>
      <c r="F20" s="31">
        <f>'8'!F229</f>
        <v>16996</v>
      </c>
      <c r="G20" s="24">
        <f t="shared" si="11"/>
        <v>102.82419392798306</v>
      </c>
      <c r="H20" s="31">
        <f>'8'!H229</f>
        <v>126229</v>
      </c>
      <c r="I20" s="31">
        <f>'8'!I229</f>
        <v>113988</v>
      </c>
      <c r="J20" s="24">
        <f t="shared" si="12"/>
        <v>110.73884970347756</v>
      </c>
      <c r="K20" s="31">
        <f>'8'!K229</f>
        <v>119490</v>
      </c>
      <c r="L20" s="31">
        <f>'8'!L229</f>
        <v>120595</v>
      </c>
      <c r="M20" s="24">
        <f t="shared" si="13"/>
        <v>99.083709938222981</v>
      </c>
      <c r="N20" s="246">
        <f>'8'!N229</f>
        <v>263195</v>
      </c>
      <c r="O20" s="246">
        <f>'8'!O229</f>
        <v>251579</v>
      </c>
      <c r="P20" s="67">
        <f t="shared" si="14"/>
        <v>104.61723752777456</v>
      </c>
    </row>
    <row r="21" spans="1:16" x14ac:dyDescent="0.2">
      <c r="A21" s="38" t="s">
        <v>62</v>
      </c>
      <c r="B21" s="65">
        <f t="shared" si="8"/>
        <v>37922945</v>
      </c>
      <c r="C21" s="65">
        <f t="shared" si="9"/>
        <v>36749242</v>
      </c>
      <c r="D21" s="64">
        <f t="shared" si="10"/>
        <v>103.19381553502518</v>
      </c>
      <c r="E21" s="39">
        <f>'8'!E254</f>
        <v>37315750</v>
      </c>
      <c r="F21" s="39">
        <f>'8'!F254</f>
        <v>35919913</v>
      </c>
      <c r="G21" s="64">
        <f t="shared" si="11"/>
        <v>103.88596987971546</v>
      </c>
      <c r="H21" s="39">
        <f>'8'!H254</f>
        <v>607195</v>
      </c>
      <c r="I21" s="39">
        <f>'8'!I254</f>
        <v>829329</v>
      </c>
      <c r="J21" s="64">
        <f t="shared" si="12"/>
        <v>73.215213745087894</v>
      </c>
      <c r="K21" s="39">
        <f>'8'!K254</f>
        <v>7393835</v>
      </c>
      <c r="L21" s="39">
        <f>'8'!L254</f>
        <v>7503048</v>
      </c>
      <c r="M21" s="64">
        <f t="shared" si="13"/>
        <v>98.544418215104045</v>
      </c>
      <c r="N21" s="65">
        <f>'8'!N254</f>
        <v>45319780</v>
      </c>
      <c r="O21" s="65">
        <f>'8'!O254</f>
        <v>44252290</v>
      </c>
      <c r="P21" s="69">
        <f t="shared" si="14"/>
        <v>102.41228194066341</v>
      </c>
    </row>
    <row r="23" spans="1:16" ht="26.25" customHeight="1" x14ac:dyDescent="0.2">
      <c r="A23" s="433" t="s">
        <v>253</v>
      </c>
      <c r="B23" s="433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433"/>
      <c r="P23" s="433"/>
    </row>
  </sheetData>
  <mergeCells count="11">
    <mergeCell ref="A23:P23"/>
    <mergeCell ref="A6:P6"/>
    <mergeCell ref="A13:P13"/>
    <mergeCell ref="A1:P1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4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zoomScaleNormal="100" zoomScaleSheetLayoutView="100" workbookViewId="0">
      <selection activeCell="A4" sqref="A4:A6"/>
    </sheetView>
  </sheetViews>
  <sheetFormatPr defaultRowHeight="12.75" x14ac:dyDescent="0.2"/>
  <cols>
    <col min="1" max="1" width="19.5703125" style="70" bestFit="1" customWidth="1"/>
    <col min="2" max="3" width="8.5703125" style="70" customWidth="1"/>
    <col min="4" max="4" width="9.140625" style="70" customWidth="1"/>
    <col min="5" max="6" width="7.85546875" style="70" customWidth="1"/>
    <col min="7" max="7" width="9.140625" style="70" customWidth="1"/>
    <col min="8" max="9" width="8.28515625" style="70" customWidth="1"/>
    <col min="10" max="10" width="9.140625" style="70" customWidth="1"/>
    <col min="11" max="12" width="8.140625" style="70" customWidth="1"/>
    <col min="13" max="13" width="9.140625" style="70" customWidth="1"/>
    <col min="14" max="15" width="8.5703125" style="70" customWidth="1"/>
    <col min="16" max="16" width="9.140625" style="70" customWidth="1"/>
    <col min="17" max="256" width="9.140625" style="70"/>
    <col min="257" max="257" width="22.85546875" style="70" customWidth="1"/>
    <col min="258" max="258" width="10.28515625" style="70" customWidth="1"/>
    <col min="259" max="259" width="9.85546875" style="70" customWidth="1"/>
    <col min="260" max="261" width="9.140625" style="70" customWidth="1"/>
    <col min="262" max="262" width="10" style="70" customWidth="1"/>
    <col min="263" max="264" width="9.140625" style="70" customWidth="1"/>
    <col min="265" max="265" width="9.42578125" style="70" customWidth="1"/>
    <col min="266" max="267" width="9.140625" style="70" customWidth="1"/>
    <col min="268" max="268" width="9.5703125" style="70" customWidth="1"/>
    <col min="269" max="269" width="9.140625" style="70" customWidth="1"/>
    <col min="270" max="270" width="13.7109375" style="70" customWidth="1"/>
    <col min="271" max="271" width="10.28515625" style="70" customWidth="1"/>
    <col min="272" max="272" width="10.85546875" style="70" customWidth="1"/>
    <col min="273" max="512" width="9.140625" style="70"/>
    <col min="513" max="513" width="22.85546875" style="70" customWidth="1"/>
    <col min="514" max="514" width="10.28515625" style="70" customWidth="1"/>
    <col min="515" max="515" width="9.85546875" style="70" customWidth="1"/>
    <col min="516" max="517" width="9.140625" style="70" customWidth="1"/>
    <col min="518" max="518" width="10" style="70" customWidth="1"/>
    <col min="519" max="520" width="9.140625" style="70" customWidth="1"/>
    <col min="521" max="521" width="9.42578125" style="70" customWidth="1"/>
    <col min="522" max="523" width="9.140625" style="70" customWidth="1"/>
    <col min="524" max="524" width="9.5703125" style="70" customWidth="1"/>
    <col min="525" max="525" width="9.140625" style="70" customWidth="1"/>
    <col min="526" max="526" width="13.7109375" style="70" customWidth="1"/>
    <col min="527" max="527" width="10.28515625" style="70" customWidth="1"/>
    <col min="528" max="528" width="10.85546875" style="70" customWidth="1"/>
    <col min="529" max="768" width="9.140625" style="70"/>
    <col min="769" max="769" width="22.85546875" style="70" customWidth="1"/>
    <col min="770" max="770" width="10.28515625" style="70" customWidth="1"/>
    <col min="771" max="771" width="9.85546875" style="70" customWidth="1"/>
    <col min="772" max="773" width="9.140625" style="70" customWidth="1"/>
    <col min="774" max="774" width="10" style="70" customWidth="1"/>
    <col min="775" max="776" width="9.140625" style="70" customWidth="1"/>
    <col min="777" max="777" width="9.42578125" style="70" customWidth="1"/>
    <col min="778" max="779" width="9.140625" style="70" customWidth="1"/>
    <col min="780" max="780" width="9.5703125" style="70" customWidth="1"/>
    <col min="781" max="781" width="9.140625" style="70" customWidth="1"/>
    <col min="782" max="782" width="13.7109375" style="70" customWidth="1"/>
    <col min="783" max="783" width="10.28515625" style="70" customWidth="1"/>
    <col min="784" max="784" width="10.85546875" style="70" customWidth="1"/>
    <col min="785" max="1024" width="9.140625" style="70"/>
    <col min="1025" max="1025" width="22.85546875" style="70" customWidth="1"/>
    <col min="1026" max="1026" width="10.28515625" style="70" customWidth="1"/>
    <col min="1027" max="1027" width="9.85546875" style="70" customWidth="1"/>
    <col min="1028" max="1029" width="9.140625" style="70" customWidth="1"/>
    <col min="1030" max="1030" width="10" style="70" customWidth="1"/>
    <col min="1031" max="1032" width="9.140625" style="70" customWidth="1"/>
    <col min="1033" max="1033" width="9.42578125" style="70" customWidth="1"/>
    <col min="1034" max="1035" width="9.140625" style="70" customWidth="1"/>
    <col min="1036" max="1036" width="9.5703125" style="70" customWidth="1"/>
    <col min="1037" max="1037" width="9.140625" style="70" customWidth="1"/>
    <col min="1038" max="1038" width="13.7109375" style="70" customWidth="1"/>
    <col min="1039" max="1039" width="10.28515625" style="70" customWidth="1"/>
    <col min="1040" max="1040" width="10.85546875" style="70" customWidth="1"/>
    <col min="1041" max="1280" width="9.140625" style="70"/>
    <col min="1281" max="1281" width="22.85546875" style="70" customWidth="1"/>
    <col min="1282" max="1282" width="10.28515625" style="70" customWidth="1"/>
    <col min="1283" max="1283" width="9.85546875" style="70" customWidth="1"/>
    <col min="1284" max="1285" width="9.140625" style="70" customWidth="1"/>
    <col min="1286" max="1286" width="10" style="70" customWidth="1"/>
    <col min="1287" max="1288" width="9.140625" style="70" customWidth="1"/>
    <col min="1289" max="1289" width="9.42578125" style="70" customWidth="1"/>
    <col min="1290" max="1291" width="9.140625" style="70" customWidth="1"/>
    <col min="1292" max="1292" width="9.5703125" style="70" customWidth="1"/>
    <col min="1293" max="1293" width="9.140625" style="70" customWidth="1"/>
    <col min="1294" max="1294" width="13.7109375" style="70" customWidth="1"/>
    <col min="1295" max="1295" width="10.28515625" style="70" customWidth="1"/>
    <col min="1296" max="1296" width="10.85546875" style="70" customWidth="1"/>
    <col min="1297" max="1536" width="9.140625" style="70"/>
    <col min="1537" max="1537" width="22.85546875" style="70" customWidth="1"/>
    <col min="1538" max="1538" width="10.28515625" style="70" customWidth="1"/>
    <col min="1539" max="1539" width="9.85546875" style="70" customWidth="1"/>
    <col min="1540" max="1541" width="9.140625" style="70" customWidth="1"/>
    <col min="1542" max="1542" width="10" style="70" customWidth="1"/>
    <col min="1543" max="1544" width="9.140625" style="70" customWidth="1"/>
    <col min="1545" max="1545" width="9.42578125" style="70" customWidth="1"/>
    <col min="1546" max="1547" width="9.140625" style="70" customWidth="1"/>
    <col min="1548" max="1548" width="9.5703125" style="70" customWidth="1"/>
    <col min="1549" max="1549" width="9.140625" style="70" customWidth="1"/>
    <col min="1550" max="1550" width="13.7109375" style="70" customWidth="1"/>
    <col min="1551" max="1551" width="10.28515625" style="70" customWidth="1"/>
    <col min="1552" max="1552" width="10.85546875" style="70" customWidth="1"/>
    <col min="1553" max="1792" width="9.140625" style="70"/>
    <col min="1793" max="1793" width="22.85546875" style="70" customWidth="1"/>
    <col min="1794" max="1794" width="10.28515625" style="70" customWidth="1"/>
    <col min="1795" max="1795" width="9.85546875" style="70" customWidth="1"/>
    <col min="1796" max="1797" width="9.140625" style="70" customWidth="1"/>
    <col min="1798" max="1798" width="10" style="70" customWidth="1"/>
    <col min="1799" max="1800" width="9.140625" style="70" customWidth="1"/>
    <col min="1801" max="1801" width="9.42578125" style="70" customWidth="1"/>
    <col min="1802" max="1803" width="9.140625" style="70" customWidth="1"/>
    <col min="1804" max="1804" width="9.5703125" style="70" customWidth="1"/>
    <col min="1805" max="1805" width="9.140625" style="70" customWidth="1"/>
    <col min="1806" max="1806" width="13.7109375" style="70" customWidth="1"/>
    <col min="1807" max="1807" width="10.28515625" style="70" customWidth="1"/>
    <col min="1808" max="1808" width="10.85546875" style="70" customWidth="1"/>
    <col min="1809" max="2048" width="9.140625" style="70"/>
    <col min="2049" max="2049" width="22.85546875" style="70" customWidth="1"/>
    <col min="2050" max="2050" width="10.28515625" style="70" customWidth="1"/>
    <col min="2051" max="2051" width="9.85546875" style="70" customWidth="1"/>
    <col min="2052" max="2053" width="9.140625" style="70" customWidth="1"/>
    <col min="2054" max="2054" width="10" style="70" customWidth="1"/>
    <col min="2055" max="2056" width="9.140625" style="70" customWidth="1"/>
    <col min="2057" max="2057" width="9.42578125" style="70" customWidth="1"/>
    <col min="2058" max="2059" width="9.140625" style="70" customWidth="1"/>
    <col min="2060" max="2060" width="9.5703125" style="70" customWidth="1"/>
    <col min="2061" max="2061" width="9.140625" style="70" customWidth="1"/>
    <col min="2062" max="2062" width="13.7109375" style="70" customWidth="1"/>
    <col min="2063" max="2063" width="10.28515625" style="70" customWidth="1"/>
    <col min="2064" max="2064" width="10.85546875" style="70" customWidth="1"/>
    <col min="2065" max="2304" width="9.140625" style="70"/>
    <col min="2305" max="2305" width="22.85546875" style="70" customWidth="1"/>
    <col min="2306" max="2306" width="10.28515625" style="70" customWidth="1"/>
    <col min="2307" max="2307" width="9.85546875" style="70" customWidth="1"/>
    <col min="2308" max="2309" width="9.140625" style="70" customWidth="1"/>
    <col min="2310" max="2310" width="10" style="70" customWidth="1"/>
    <col min="2311" max="2312" width="9.140625" style="70" customWidth="1"/>
    <col min="2313" max="2313" width="9.42578125" style="70" customWidth="1"/>
    <col min="2314" max="2315" width="9.140625" style="70" customWidth="1"/>
    <col min="2316" max="2316" width="9.5703125" style="70" customWidth="1"/>
    <col min="2317" max="2317" width="9.140625" style="70" customWidth="1"/>
    <col min="2318" max="2318" width="13.7109375" style="70" customWidth="1"/>
    <col min="2319" max="2319" width="10.28515625" style="70" customWidth="1"/>
    <col min="2320" max="2320" width="10.85546875" style="70" customWidth="1"/>
    <col min="2321" max="2560" width="9.140625" style="70"/>
    <col min="2561" max="2561" width="22.85546875" style="70" customWidth="1"/>
    <col min="2562" max="2562" width="10.28515625" style="70" customWidth="1"/>
    <col min="2563" max="2563" width="9.85546875" style="70" customWidth="1"/>
    <col min="2564" max="2565" width="9.140625" style="70" customWidth="1"/>
    <col min="2566" max="2566" width="10" style="70" customWidth="1"/>
    <col min="2567" max="2568" width="9.140625" style="70" customWidth="1"/>
    <col min="2569" max="2569" width="9.42578125" style="70" customWidth="1"/>
    <col min="2570" max="2571" width="9.140625" style="70" customWidth="1"/>
    <col min="2572" max="2572" width="9.5703125" style="70" customWidth="1"/>
    <col min="2573" max="2573" width="9.140625" style="70" customWidth="1"/>
    <col min="2574" max="2574" width="13.7109375" style="70" customWidth="1"/>
    <col min="2575" max="2575" width="10.28515625" style="70" customWidth="1"/>
    <col min="2576" max="2576" width="10.85546875" style="70" customWidth="1"/>
    <col min="2577" max="2816" width="9.140625" style="70"/>
    <col min="2817" max="2817" width="22.85546875" style="70" customWidth="1"/>
    <col min="2818" max="2818" width="10.28515625" style="70" customWidth="1"/>
    <col min="2819" max="2819" width="9.85546875" style="70" customWidth="1"/>
    <col min="2820" max="2821" width="9.140625" style="70" customWidth="1"/>
    <col min="2822" max="2822" width="10" style="70" customWidth="1"/>
    <col min="2823" max="2824" width="9.140625" style="70" customWidth="1"/>
    <col min="2825" max="2825" width="9.42578125" style="70" customWidth="1"/>
    <col min="2826" max="2827" width="9.140625" style="70" customWidth="1"/>
    <col min="2828" max="2828" width="9.5703125" style="70" customWidth="1"/>
    <col min="2829" max="2829" width="9.140625" style="70" customWidth="1"/>
    <col min="2830" max="2830" width="13.7109375" style="70" customWidth="1"/>
    <col min="2831" max="2831" width="10.28515625" style="70" customWidth="1"/>
    <col min="2832" max="2832" width="10.85546875" style="70" customWidth="1"/>
    <col min="2833" max="3072" width="9.140625" style="70"/>
    <col min="3073" max="3073" width="22.85546875" style="70" customWidth="1"/>
    <col min="3074" max="3074" width="10.28515625" style="70" customWidth="1"/>
    <col min="3075" max="3075" width="9.85546875" style="70" customWidth="1"/>
    <col min="3076" max="3077" width="9.140625" style="70" customWidth="1"/>
    <col min="3078" max="3078" width="10" style="70" customWidth="1"/>
    <col min="3079" max="3080" width="9.140625" style="70" customWidth="1"/>
    <col min="3081" max="3081" width="9.42578125" style="70" customWidth="1"/>
    <col min="3082" max="3083" width="9.140625" style="70" customWidth="1"/>
    <col min="3084" max="3084" width="9.5703125" style="70" customWidth="1"/>
    <col min="3085" max="3085" width="9.140625" style="70" customWidth="1"/>
    <col min="3086" max="3086" width="13.7109375" style="70" customWidth="1"/>
    <col min="3087" max="3087" width="10.28515625" style="70" customWidth="1"/>
    <col min="3088" max="3088" width="10.85546875" style="70" customWidth="1"/>
    <col min="3089" max="3328" width="9.140625" style="70"/>
    <col min="3329" max="3329" width="22.85546875" style="70" customWidth="1"/>
    <col min="3330" max="3330" width="10.28515625" style="70" customWidth="1"/>
    <col min="3331" max="3331" width="9.85546875" style="70" customWidth="1"/>
    <col min="3332" max="3333" width="9.140625" style="70" customWidth="1"/>
    <col min="3334" max="3334" width="10" style="70" customWidth="1"/>
    <col min="3335" max="3336" width="9.140625" style="70" customWidth="1"/>
    <col min="3337" max="3337" width="9.42578125" style="70" customWidth="1"/>
    <col min="3338" max="3339" width="9.140625" style="70" customWidth="1"/>
    <col min="3340" max="3340" width="9.5703125" style="70" customWidth="1"/>
    <col min="3341" max="3341" width="9.140625" style="70" customWidth="1"/>
    <col min="3342" max="3342" width="13.7109375" style="70" customWidth="1"/>
    <col min="3343" max="3343" width="10.28515625" style="70" customWidth="1"/>
    <col min="3344" max="3344" width="10.85546875" style="70" customWidth="1"/>
    <col min="3345" max="3584" width="9.140625" style="70"/>
    <col min="3585" max="3585" width="22.85546875" style="70" customWidth="1"/>
    <col min="3586" max="3586" width="10.28515625" style="70" customWidth="1"/>
    <col min="3587" max="3587" width="9.85546875" style="70" customWidth="1"/>
    <col min="3588" max="3589" width="9.140625" style="70" customWidth="1"/>
    <col min="3590" max="3590" width="10" style="70" customWidth="1"/>
    <col min="3591" max="3592" width="9.140625" style="70" customWidth="1"/>
    <col min="3593" max="3593" width="9.42578125" style="70" customWidth="1"/>
    <col min="3594" max="3595" width="9.140625" style="70" customWidth="1"/>
    <col min="3596" max="3596" width="9.5703125" style="70" customWidth="1"/>
    <col min="3597" max="3597" width="9.140625" style="70" customWidth="1"/>
    <col min="3598" max="3598" width="13.7109375" style="70" customWidth="1"/>
    <col min="3599" max="3599" width="10.28515625" style="70" customWidth="1"/>
    <col min="3600" max="3600" width="10.85546875" style="70" customWidth="1"/>
    <col min="3601" max="3840" width="9.140625" style="70"/>
    <col min="3841" max="3841" width="22.85546875" style="70" customWidth="1"/>
    <col min="3842" max="3842" width="10.28515625" style="70" customWidth="1"/>
    <col min="3843" max="3843" width="9.85546875" style="70" customWidth="1"/>
    <col min="3844" max="3845" width="9.140625" style="70" customWidth="1"/>
    <col min="3846" max="3846" width="10" style="70" customWidth="1"/>
    <col min="3847" max="3848" width="9.140625" style="70" customWidth="1"/>
    <col min="3849" max="3849" width="9.42578125" style="70" customWidth="1"/>
    <col min="3850" max="3851" width="9.140625" style="70" customWidth="1"/>
    <col min="3852" max="3852" width="9.5703125" style="70" customWidth="1"/>
    <col min="3853" max="3853" width="9.140625" style="70" customWidth="1"/>
    <col min="3854" max="3854" width="13.7109375" style="70" customWidth="1"/>
    <col min="3855" max="3855" width="10.28515625" style="70" customWidth="1"/>
    <col min="3856" max="3856" width="10.85546875" style="70" customWidth="1"/>
    <col min="3857" max="4096" width="9.140625" style="70"/>
    <col min="4097" max="4097" width="22.85546875" style="70" customWidth="1"/>
    <col min="4098" max="4098" width="10.28515625" style="70" customWidth="1"/>
    <col min="4099" max="4099" width="9.85546875" style="70" customWidth="1"/>
    <col min="4100" max="4101" width="9.140625" style="70" customWidth="1"/>
    <col min="4102" max="4102" width="10" style="70" customWidth="1"/>
    <col min="4103" max="4104" width="9.140625" style="70" customWidth="1"/>
    <col min="4105" max="4105" width="9.42578125" style="70" customWidth="1"/>
    <col min="4106" max="4107" width="9.140625" style="70" customWidth="1"/>
    <col min="4108" max="4108" width="9.5703125" style="70" customWidth="1"/>
    <col min="4109" max="4109" width="9.140625" style="70" customWidth="1"/>
    <col min="4110" max="4110" width="13.7109375" style="70" customWidth="1"/>
    <col min="4111" max="4111" width="10.28515625" style="70" customWidth="1"/>
    <col min="4112" max="4112" width="10.85546875" style="70" customWidth="1"/>
    <col min="4113" max="4352" width="9.140625" style="70"/>
    <col min="4353" max="4353" width="22.85546875" style="70" customWidth="1"/>
    <col min="4354" max="4354" width="10.28515625" style="70" customWidth="1"/>
    <col min="4355" max="4355" width="9.85546875" style="70" customWidth="1"/>
    <col min="4356" max="4357" width="9.140625" style="70" customWidth="1"/>
    <col min="4358" max="4358" width="10" style="70" customWidth="1"/>
    <col min="4359" max="4360" width="9.140625" style="70" customWidth="1"/>
    <col min="4361" max="4361" width="9.42578125" style="70" customWidth="1"/>
    <col min="4362" max="4363" width="9.140625" style="70" customWidth="1"/>
    <col min="4364" max="4364" width="9.5703125" style="70" customWidth="1"/>
    <col min="4365" max="4365" width="9.140625" style="70" customWidth="1"/>
    <col min="4366" max="4366" width="13.7109375" style="70" customWidth="1"/>
    <col min="4367" max="4367" width="10.28515625" style="70" customWidth="1"/>
    <col min="4368" max="4368" width="10.85546875" style="70" customWidth="1"/>
    <col min="4369" max="4608" width="9.140625" style="70"/>
    <col min="4609" max="4609" width="22.85546875" style="70" customWidth="1"/>
    <col min="4610" max="4610" width="10.28515625" style="70" customWidth="1"/>
    <col min="4611" max="4611" width="9.85546875" style="70" customWidth="1"/>
    <col min="4612" max="4613" width="9.140625" style="70" customWidth="1"/>
    <col min="4614" max="4614" width="10" style="70" customWidth="1"/>
    <col min="4615" max="4616" width="9.140625" style="70" customWidth="1"/>
    <col min="4617" max="4617" width="9.42578125" style="70" customWidth="1"/>
    <col min="4618" max="4619" width="9.140625" style="70" customWidth="1"/>
    <col min="4620" max="4620" width="9.5703125" style="70" customWidth="1"/>
    <col min="4621" max="4621" width="9.140625" style="70" customWidth="1"/>
    <col min="4622" max="4622" width="13.7109375" style="70" customWidth="1"/>
    <col min="4623" max="4623" width="10.28515625" style="70" customWidth="1"/>
    <col min="4624" max="4624" width="10.85546875" style="70" customWidth="1"/>
    <col min="4625" max="4864" width="9.140625" style="70"/>
    <col min="4865" max="4865" width="22.85546875" style="70" customWidth="1"/>
    <col min="4866" max="4866" width="10.28515625" style="70" customWidth="1"/>
    <col min="4867" max="4867" width="9.85546875" style="70" customWidth="1"/>
    <col min="4868" max="4869" width="9.140625" style="70" customWidth="1"/>
    <col min="4870" max="4870" width="10" style="70" customWidth="1"/>
    <col min="4871" max="4872" width="9.140625" style="70" customWidth="1"/>
    <col min="4873" max="4873" width="9.42578125" style="70" customWidth="1"/>
    <col min="4874" max="4875" width="9.140625" style="70" customWidth="1"/>
    <col min="4876" max="4876" width="9.5703125" style="70" customWidth="1"/>
    <col min="4877" max="4877" width="9.140625" style="70" customWidth="1"/>
    <col min="4878" max="4878" width="13.7109375" style="70" customWidth="1"/>
    <col min="4879" max="4879" width="10.28515625" style="70" customWidth="1"/>
    <col min="4880" max="4880" width="10.85546875" style="70" customWidth="1"/>
    <col min="4881" max="5120" width="9.140625" style="70"/>
    <col min="5121" max="5121" width="22.85546875" style="70" customWidth="1"/>
    <col min="5122" max="5122" width="10.28515625" style="70" customWidth="1"/>
    <col min="5123" max="5123" width="9.85546875" style="70" customWidth="1"/>
    <col min="5124" max="5125" width="9.140625" style="70" customWidth="1"/>
    <col min="5126" max="5126" width="10" style="70" customWidth="1"/>
    <col min="5127" max="5128" width="9.140625" style="70" customWidth="1"/>
    <col min="5129" max="5129" width="9.42578125" style="70" customWidth="1"/>
    <col min="5130" max="5131" width="9.140625" style="70" customWidth="1"/>
    <col min="5132" max="5132" width="9.5703125" style="70" customWidth="1"/>
    <col min="5133" max="5133" width="9.140625" style="70" customWidth="1"/>
    <col min="5134" max="5134" width="13.7109375" style="70" customWidth="1"/>
    <col min="5135" max="5135" width="10.28515625" style="70" customWidth="1"/>
    <col min="5136" max="5136" width="10.85546875" style="70" customWidth="1"/>
    <col min="5137" max="5376" width="9.140625" style="70"/>
    <col min="5377" max="5377" width="22.85546875" style="70" customWidth="1"/>
    <col min="5378" max="5378" width="10.28515625" style="70" customWidth="1"/>
    <col min="5379" max="5379" width="9.85546875" style="70" customWidth="1"/>
    <col min="5380" max="5381" width="9.140625" style="70" customWidth="1"/>
    <col min="5382" max="5382" width="10" style="70" customWidth="1"/>
    <col min="5383" max="5384" width="9.140625" style="70" customWidth="1"/>
    <col min="5385" max="5385" width="9.42578125" style="70" customWidth="1"/>
    <col min="5386" max="5387" width="9.140625" style="70" customWidth="1"/>
    <col min="5388" max="5388" width="9.5703125" style="70" customWidth="1"/>
    <col min="5389" max="5389" width="9.140625" style="70" customWidth="1"/>
    <col min="5390" max="5390" width="13.7109375" style="70" customWidth="1"/>
    <col min="5391" max="5391" width="10.28515625" style="70" customWidth="1"/>
    <col min="5392" max="5392" width="10.85546875" style="70" customWidth="1"/>
    <col min="5393" max="5632" width="9.140625" style="70"/>
    <col min="5633" max="5633" width="22.85546875" style="70" customWidth="1"/>
    <col min="5634" max="5634" width="10.28515625" style="70" customWidth="1"/>
    <col min="5635" max="5635" width="9.85546875" style="70" customWidth="1"/>
    <col min="5636" max="5637" width="9.140625" style="70" customWidth="1"/>
    <col min="5638" max="5638" width="10" style="70" customWidth="1"/>
    <col min="5639" max="5640" width="9.140625" style="70" customWidth="1"/>
    <col min="5641" max="5641" width="9.42578125" style="70" customWidth="1"/>
    <col min="5642" max="5643" width="9.140625" style="70" customWidth="1"/>
    <col min="5644" max="5644" width="9.5703125" style="70" customWidth="1"/>
    <col min="5645" max="5645" width="9.140625" style="70" customWidth="1"/>
    <col min="5646" max="5646" width="13.7109375" style="70" customWidth="1"/>
    <col min="5647" max="5647" width="10.28515625" style="70" customWidth="1"/>
    <col min="5648" max="5648" width="10.85546875" style="70" customWidth="1"/>
    <col min="5649" max="5888" width="9.140625" style="70"/>
    <col min="5889" max="5889" width="22.85546875" style="70" customWidth="1"/>
    <col min="5890" max="5890" width="10.28515625" style="70" customWidth="1"/>
    <col min="5891" max="5891" width="9.85546875" style="70" customWidth="1"/>
    <col min="5892" max="5893" width="9.140625" style="70" customWidth="1"/>
    <col min="5894" max="5894" width="10" style="70" customWidth="1"/>
    <col min="5895" max="5896" width="9.140625" style="70" customWidth="1"/>
    <col min="5897" max="5897" width="9.42578125" style="70" customWidth="1"/>
    <col min="5898" max="5899" width="9.140625" style="70" customWidth="1"/>
    <col min="5900" max="5900" width="9.5703125" style="70" customWidth="1"/>
    <col min="5901" max="5901" width="9.140625" style="70" customWidth="1"/>
    <col min="5902" max="5902" width="13.7109375" style="70" customWidth="1"/>
    <col min="5903" max="5903" width="10.28515625" style="70" customWidth="1"/>
    <col min="5904" max="5904" width="10.85546875" style="70" customWidth="1"/>
    <col min="5905" max="6144" width="9.140625" style="70"/>
    <col min="6145" max="6145" width="22.85546875" style="70" customWidth="1"/>
    <col min="6146" max="6146" width="10.28515625" style="70" customWidth="1"/>
    <col min="6147" max="6147" width="9.85546875" style="70" customWidth="1"/>
    <col min="6148" max="6149" width="9.140625" style="70" customWidth="1"/>
    <col min="6150" max="6150" width="10" style="70" customWidth="1"/>
    <col min="6151" max="6152" width="9.140625" style="70" customWidth="1"/>
    <col min="6153" max="6153" width="9.42578125" style="70" customWidth="1"/>
    <col min="6154" max="6155" width="9.140625" style="70" customWidth="1"/>
    <col min="6156" max="6156" width="9.5703125" style="70" customWidth="1"/>
    <col min="6157" max="6157" width="9.140625" style="70" customWidth="1"/>
    <col min="6158" max="6158" width="13.7109375" style="70" customWidth="1"/>
    <col min="6159" max="6159" width="10.28515625" style="70" customWidth="1"/>
    <col min="6160" max="6160" width="10.85546875" style="70" customWidth="1"/>
    <col min="6161" max="6400" width="9.140625" style="70"/>
    <col min="6401" max="6401" width="22.85546875" style="70" customWidth="1"/>
    <col min="6402" max="6402" width="10.28515625" style="70" customWidth="1"/>
    <col min="6403" max="6403" width="9.85546875" style="70" customWidth="1"/>
    <col min="6404" max="6405" width="9.140625" style="70" customWidth="1"/>
    <col min="6406" max="6406" width="10" style="70" customWidth="1"/>
    <col min="6407" max="6408" width="9.140625" style="70" customWidth="1"/>
    <col min="6409" max="6409" width="9.42578125" style="70" customWidth="1"/>
    <col min="6410" max="6411" width="9.140625" style="70" customWidth="1"/>
    <col min="6412" max="6412" width="9.5703125" style="70" customWidth="1"/>
    <col min="6413" max="6413" width="9.140625" style="70" customWidth="1"/>
    <col min="6414" max="6414" width="13.7109375" style="70" customWidth="1"/>
    <col min="6415" max="6415" width="10.28515625" style="70" customWidth="1"/>
    <col min="6416" max="6416" width="10.85546875" style="70" customWidth="1"/>
    <col min="6417" max="6656" width="9.140625" style="70"/>
    <col min="6657" max="6657" width="22.85546875" style="70" customWidth="1"/>
    <col min="6658" max="6658" width="10.28515625" style="70" customWidth="1"/>
    <col min="6659" max="6659" width="9.85546875" style="70" customWidth="1"/>
    <col min="6660" max="6661" width="9.140625" style="70" customWidth="1"/>
    <col min="6662" max="6662" width="10" style="70" customWidth="1"/>
    <col min="6663" max="6664" width="9.140625" style="70" customWidth="1"/>
    <col min="6665" max="6665" width="9.42578125" style="70" customWidth="1"/>
    <col min="6666" max="6667" width="9.140625" style="70" customWidth="1"/>
    <col min="6668" max="6668" width="9.5703125" style="70" customWidth="1"/>
    <col min="6669" max="6669" width="9.140625" style="70" customWidth="1"/>
    <col min="6670" max="6670" width="13.7109375" style="70" customWidth="1"/>
    <col min="6671" max="6671" width="10.28515625" style="70" customWidth="1"/>
    <col min="6672" max="6672" width="10.85546875" style="70" customWidth="1"/>
    <col min="6673" max="6912" width="9.140625" style="70"/>
    <col min="6913" max="6913" width="22.85546875" style="70" customWidth="1"/>
    <col min="6914" max="6914" width="10.28515625" style="70" customWidth="1"/>
    <col min="6915" max="6915" width="9.85546875" style="70" customWidth="1"/>
    <col min="6916" max="6917" width="9.140625" style="70" customWidth="1"/>
    <col min="6918" max="6918" width="10" style="70" customWidth="1"/>
    <col min="6919" max="6920" width="9.140625" style="70" customWidth="1"/>
    <col min="6921" max="6921" width="9.42578125" style="70" customWidth="1"/>
    <col min="6922" max="6923" width="9.140625" style="70" customWidth="1"/>
    <col min="6924" max="6924" width="9.5703125" style="70" customWidth="1"/>
    <col min="6925" max="6925" width="9.140625" style="70" customWidth="1"/>
    <col min="6926" max="6926" width="13.7109375" style="70" customWidth="1"/>
    <col min="6927" max="6927" width="10.28515625" style="70" customWidth="1"/>
    <col min="6928" max="6928" width="10.85546875" style="70" customWidth="1"/>
    <col min="6929" max="7168" width="9.140625" style="70"/>
    <col min="7169" max="7169" width="22.85546875" style="70" customWidth="1"/>
    <col min="7170" max="7170" width="10.28515625" style="70" customWidth="1"/>
    <col min="7171" max="7171" width="9.85546875" style="70" customWidth="1"/>
    <col min="7172" max="7173" width="9.140625" style="70" customWidth="1"/>
    <col min="7174" max="7174" width="10" style="70" customWidth="1"/>
    <col min="7175" max="7176" width="9.140625" style="70" customWidth="1"/>
    <col min="7177" max="7177" width="9.42578125" style="70" customWidth="1"/>
    <col min="7178" max="7179" width="9.140625" style="70" customWidth="1"/>
    <col min="7180" max="7180" width="9.5703125" style="70" customWidth="1"/>
    <col min="7181" max="7181" width="9.140625" style="70" customWidth="1"/>
    <col min="7182" max="7182" width="13.7109375" style="70" customWidth="1"/>
    <col min="7183" max="7183" width="10.28515625" style="70" customWidth="1"/>
    <col min="7184" max="7184" width="10.85546875" style="70" customWidth="1"/>
    <col min="7185" max="7424" width="9.140625" style="70"/>
    <col min="7425" max="7425" width="22.85546875" style="70" customWidth="1"/>
    <col min="7426" max="7426" width="10.28515625" style="70" customWidth="1"/>
    <col min="7427" max="7427" width="9.85546875" style="70" customWidth="1"/>
    <col min="7428" max="7429" width="9.140625" style="70" customWidth="1"/>
    <col min="7430" max="7430" width="10" style="70" customWidth="1"/>
    <col min="7431" max="7432" width="9.140625" style="70" customWidth="1"/>
    <col min="7433" max="7433" width="9.42578125" style="70" customWidth="1"/>
    <col min="7434" max="7435" width="9.140625" style="70" customWidth="1"/>
    <col min="7436" max="7436" width="9.5703125" style="70" customWidth="1"/>
    <col min="7437" max="7437" width="9.140625" style="70" customWidth="1"/>
    <col min="7438" max="7438" width="13.7109375" style="70" customWidth="1"/>
    <col min="7439" max="7439" width="10.28515625" style="70" customWidth="1"/>
    <col min="7440" max="7440" width="10.85546875" style="70" customWidth="1"/>
    <col min="7441" max="7680" width="9.140625" style="70"/>
    <col min="7681" max="7681" width="22.85546875" style="70" customWidth="1"/>
    <col min="7682" max="7682" width="10.28515625" style="70" customWidth="1"/>
    <col min="7683" max="7683" width="9.85546875" style="70" customWidth="1"/>
    <col min="7684" max="7685" width="9.140625" style="70" customWidth="1"/>
    <col min="7686" max="7686" width="10" style="70" customWidth="1"/>
    <col min="7687" max="7688" width="9.140625" style="70" customWidth="1"/>
    <col min="7689" max="7689" width="9.42578125" style="70" customWidth="1"/>
    <col min="7690" max="7691" width="9.140625" style="70" customWidth="1"/>
    <col min="7692" max="7692" width="9.5703125" style="70" customWidth="1"/>
    <col min="7693" max="7693" width="9.140625" style="70" customWidth="1"/>
    <col min="7694" max="7694" width="13.7109375" style="70" customWidth="1"/>
    <col min="7695" max="7695" width="10.28515625" style="70" customWidth="1"/>
    <col min="7696" max="7696" width="10.85546875" style="70" customWidth="1"/>
    <col min="7697" max="7936" width="9.140625" style="70"/>
    <col min="7937" max="7937" width="22.85546875" style="70" customWidth="1"/>
    <col min="7938" max="7938" width="10.28515625" style="70" customWidth="1"/>
    <col min="7939" max="7939" width="9.85546875" style="70" customWidth="1"/>
    <col min="7940" max="7941" width="9.140625" style="70" customWidth="1"/>
    <col min="7942" max="7942" width="10" style="70" customWidth="1"/>
    <col min="7943" max="7944" width="9.140625" style="70" customWidth="1"/>
    <col min="7945" max="7945" width="9.42578125" style="70" customWidth="1"/>
    <col min="7946" max="7947" width="9.140625" style="70" customWidth="1"/>
    <col min="7948" max="7948" width="9.5703125" style="70" customWidth="1"/>
    <col min="7949" max="7949" width="9.140625" style="70" customWidth="1"/>
    <col min="7950" max="7950" width="13.7109375" style="70" customWidth="1"/>
    <col min="7951" max="7951" width="10.28515625" style="70" customWidth="1"/>
    <col min="7952" max="7952" width="10.85546875" style="70" customWidth="1"/>
    <col min="7953" max="8192" width="9.140625" style="70"/>
    <col min="8193" max="8193" width="22.85546875" style="70" customWidth="1"/>
    <col min="8194" max="8194" width="10.28515625" style="70" customWidth="1"/>
    <col min="8195" max="8195" width="9.85546875" style="70" customWidth="1"/>
    <col min="8196" max="8197" width="9.140625" style="70" customWidth="1"/>
    <col min="8198" max="8198" width="10" style="70" customWidth="1"/>
    <col min="8199" max="8200" width="9.140625" style="70" customWidth="1"/>
    <col min="8201" max="8201" width="9.42578125" style="70" customWidth="1"/>
    <col min="8202" max="8203" width="9.140625" style="70" customWidth="1"/>
    <col min="8204" max="8204" width="9.5703125" style="70" customWidth="1"/>
    <col min="8205" max="8205" width="9.140625" style="70" customWidth="1"/>
    <col min="8206" max="8206" width="13.7109375" style="70" customWidth="1"/>
    <col min="8207" max="8207" width="10.28515625" style="70" customWidth="1"/>
    <col min="8208" max="8208" width="10.85546875" style="70" customWidth="1"/>
    <col min="8209" max="8448" width="9.140625" style="70"/>
    <col min="8449" max="8449" width="22.85546875" style="70" customWidth="1"/>
    <col min="8450" max="8450" width="10.28515625" style="70" customWidth="1"/>
    <col min="8451" max="8451" width="9.85546875" style="70" customWidth="1"/>
    <col min="8452" max="8453" width="9.140625" style="70" customWidth="1"/>
    <col min="8454" max="8454" width="10" style="70" customWidth="1"/>
    <col min="8455" max="8456" width="9.140625" style="70" customWidth="1"/>
    <col min="8457" max="8457" width="9.42578125" style="70" customWidth="1"/>
    <col min="8458" max="8459" width="9.140625" style="70" customWidth="1"/>
    <col min="8460" max="8460" width="9.5703125" style="70" customWidth="1"/>
    <col min="8461" max="8461" width="9.140625" style="70" customWidth="1"/>
    <col min="8462" max="8462" width="13.7109375" style="70" customWidth="1"/>
    <col min="8463" max="8463" width="10.28515625" style="70" customWidth="1"/>
    <col min="8464" max="8464" width="10.85546875" style="70" customWidth="1"/>
    <col min="8465" max="8704" width="9.140625" style="70"/>
    <col min="8705" max="8705" width="22.85546875" style="70" customWidth="1"/>
    <col min="8706" max="8706" width="10.28515625" style="70" customWidth="1"/>
    <col min="8707" max="8707" width="9.85546875" style="70" customWidth="1"/>
    <col min="8708" max="8709" width="9.140625" style="70" customWidth="1"/>
    <col min="8710" max="8710" width="10" style="70" customWidth="1"/>
    <col min="8711" max="8712" width="9.140625" style="70" customWidth="1"/>
    <col min="8713" max="8713" width="9.42578125" style="70" customWidth="1"/>
    <col min="8714" max="8715" width="9.140625" style="70" customWidth="1"/>
    <col min="8716" max="8716" width="9.5703125" style="70" customWidth="1"/>
    <col min="8717" max="8717" width="9.140625" style="70" customWidth="1"/>
    <col min="8718" max="8718" width="13.7109375" style="70" customWidth="1"/>
    <col min="8719" max="8719" width="10.28515625" style="70" customWidth="1"/>
    <col min="8720" max="8720" width="10.85546875" style="70" customWidth="1"/>
    <col min="8721" max="8960" width="9.140625" style="70"/>
    <col min="8961" max="8961" width="22.85546875" style="70" customWidth="1"/>
    <col min="8962" max="8962" width="10.28515625" style="70" customWidth="1"/>
    <col min="8963" max="8963" width="9.85546875" style="70" customWidth="1"/>
    <col min="8964" max="8965" width="9.140625" style="70" customWidth="1"/>
    <col min="8966" max="8966" width="10" style="70" customWidth="1"/>
    <col min="8967" max="8968" width="9.140625" style="70" customWidth="1"/>
    <col min="8969" max="8969" width="9.42578125" style="70" customWidth="1"/>
    <col min="8970" max="8971" width="9.140625" style="70" customWidth="1"/>
    <col min="8972" max="8972" width="9.5703125" style="70" customWidth="1"/>
    <col min="8973" max="8973" width="9.140625" style="70" customWidth="1"/>
    <col min="8974" max="8974" width="13.7109375" style="70" customWidth="1"/>
    <col min="8975" max="8975" width="10.28515625" style="70" customWidth="1"/>
    <col min="8976" max="8976" width="10.85546875" style="70" customWidth="1"/>
    <col min="8977" max="9216" width="9.140625" style="70"/>
    <col min="9217" max="9217" width="22.85546875" style="70" customWidth="1"/>
    <col min="9218" max="9218" width="10.28515625" style="70" customWidth="1"/>
    <col min="9219" max="9219" width="9.85546875" style="70" customWidth="1"/>
    <col min="9220" max="9221" width="9.140625" style="70" customWidth="1"/>
    <col min="9222" max="9222" width="10" style="70" customWidth="1"/>
    <col min="9223" max="9224" width="9.140625" style="70" customWidth="1"/>
    <col min="9225" max="9225" width="9.42578125" style="70" customWidth="1"/>
    <col min="9226" max="9227" width="9.140625" style="70" customWidth="1"/>
    <col min="9228" max="9228" width="9.5703125" style="70" customWidth="1"/>
    <col min="9229" max="9229" width="9.140625" style="70" customWidth="1"/>
    <col min="9230" max="9230" width="13.7109375" style="70" customWidth="1"/>
    <col min="9231" max="9231" width="10.28515625" style="70" customWidth="1"/>
    <col min="9232" max="9232" width="10.85546875" style="70" customWidth="1"/>
    <col min="9233" max="9472" width="9.140625" style="70"/>
    <col min="9473" max="9473" width="22.85546875" style="70" customWidth="1"/>
    <col min="9474" max="9474" width="10.28515625" style="70" customWidth="1"/>
    <col min="9475" max="9475" width="9.85546875" style="70" customWidth="1"/>
    <col min="9476" max="9477" width="9.140625" style="70" customWidth="1"/>
    <col min="9478" max="9478" width="10" style="70" customWidth="1"/>
    <col min="9479" max="9480" width="9.140625" style="70" customWidth="1"/>
    <col min="9481" max="9481" width="9.42578125" style="70" customWidth="1"/>
    <col min="9482" max="9483" width="9.140625" style="70" customWidth="1"/>
    <col min="9484" max="9484" width="9.5703125" style="70" customWidth="1"/>
    <col min="9485" max="9485" width="9.140625" style="70" customWidth="1"/>
    <col min="9486" max="9486" width="13.7109375" style="70" customWidth="1"/>
    <col min="9487" max="9487" width="10.28515625" style="70" customWidth="1"/>
    <col min="9488" max="9488" width="10.85546875" style="70" customWidth="1"/>
    <col min="9489" max="9728" width="9.140625" style="70"/>
    <col min="9729" max="9729" width="22.85546875" style="70" customWidth="1"/>
    <col min="9730" max="9730" width="10.28515625" style="70" customWidth="1"/>
    <col min="9731" max="9731" width="9.85546875" style="70" customWidth="1"/>
    <col min="9732" max="9733" width="9.140625" style="70" customWidth="1"/>
    <col min="9734" max="9734" width="10" style="70" customWidth="1"/>
    <col min="9735" max="9736" width="9.140625" style="70" customWidth="1"/>
    <col min="9737" max="9737" width="9.42578125" style="70" customWidth="1"/>
    <col min="9738" max="9739" width="9.140625" style="70" customWidth="1"/>
    <col min="9740" max="9740" width="9.5703125" style="70" customWidth="1"/>
    <col min="9741" max="9741" width="9.140625" style="70" customWidth="1"/>
    <col min="9742" max="9742" width="13.7109375" style="70" customWidth="1"/>
    <col min="9743" max="9743" width="10.28515625" style="70" customWidth="1"/>
    <col min="9744" max="9744" width="10.85546875" style="70" customWidth="1"/>
    <col min="9745" max="9984" width="9.140625" style="70"/>
    <col min="9985" max="9985" width="22.85546875" style="70" customWidth="1"/>
    <col min="9986" max="9986" width="10.28515625" style="70" customWidth="1"/>
    <col min="9987" max="9987" width="9.85546875" style="70" customWidth="1"/>
    <col min="9988" max="9989" width="9.140625" style="70" customWidth="1"/>
    <col min="9990" max="9990" width="10" style="70" customWidth="1"/>
    <col min="9991" max="9992" width="9.140625" style="70" customWidth="1"/>
    <col min="9993" max="9993" width="9.42578125" style="70" customWidth="1"/>
    <col min="9994" max="9995" width="9.140625" style="70" customWidth="1"/>
    <col min="9996" max="9996" width="9.5703125" style="70" customWidth="1"/>
    <col min="9997" max="9997" width="9.140625" style="70" customWidth="1"/>
    <col min="9998" max="9998" width="13.7109375" style="70" customWidth="1"/>
    <col min="9999" max="9999" width="10.28515625" style="70" customWidth="1"/>
    <col min="10000" max="10000" width="10.85546875" style="70" customWidth="1"/>
    <col min="10001" max="10240" width="9.140625" style="70"/>
    <col min="10241" max="10241" width="22.85546875" style="70" customWidth="1"/>
    <col min="10242" max="10242" width="10.28515625" style="70" customWidth="1"/>
    <col min="10243" max="10243" width="9.85546875" style="70" customWidth="1"/>
    <col min="10244" max="10245" width="9.140625" style="70" customWidth="1"/>
    <col min="10246" max="10246" width="10" style="70" customWidth="1"/>
    <col min="10247" max="10248" width="9.140625" style="70" customWidth="1"/>
    <col min="10249" max="10249" width="9.42578125" style="70" customWidth="1"/>
    <col min="10250" max="10251" width="9.140625" style="70" customWidth="1"/>
    <col min="10252" max="10252" width="9.5703125" style="70" customWidth="1"/>
    <col min="10253" max="10253" width="9.140625" style="70" customWidth="1"/>
    <col min="10254" max="10254" width="13.7109375" style="70" customWidth="1"/>
    <col min="10255" max="10255" width="10.28515625" style="70" customWidth="1"/>
    <col min="10256" max="10256" width="10.85546875" style="70" customWidth="1"/>
    <col min="10257" max="10496" width="9.140625" style="70"/>
    <col min="10497" max="10497" width="22.85546875" style="70" customWidth="1"/>
    <col min="10498" max="10498" width="10.28515625" style="70" customWidth="1"/>
    <col min="10499" max="10499" width="9.85546875" style="70" customWidth="1"/>
    <col min="10500" max="10501" width="9.140625" style="70" customWidth="1"/>
    <col min="10502" max="10502" width="10" style="70" customWidth="1"/>
    <col min="10503" max="10504" width="9.140625" style="70" customWidth="1"/>
    <col min="10505" max="10505" width="9.42578125" style="70" customWidth="1"/>
    <col min="10506" max="10507" width="9.140625" style="70" customWidth="1"/>
    <col min="10508" max="10508" width="9.5703125" style="70" customWidth="1"/>
    <col min="10509" max="10509" width="9.140625" style="70" customWidth="1"/>
    <col min="10510" max="10510" width="13.7109375" style="70" customWidth="1"/>
    <col min="10511" max="10511" width="10.28515625" style="70" customWidth="1"/>
    <col min="10512" max="10512" width="10.85546875" style="70" customWidth="1"/>
    <col min="10513" max="10752" width="9.140625" style="70"/>
    <col min="10753" max="10753" width="22.85546875" style="70" customWidth="1"/>
    <col min="10754" max="10754" width="10.28515625" style="70" customWidth="1"/>
    <col min="10755" max="10755" width="9.85546875" style="70" customWidth="1"/>
    <col min="10756" max="10757" width="9.140625" style="70" customWidth="1"/>
    <col min="10758" max="10758" width="10" style="70" customWidth="1"/>
    <col min="10759" max="10760" width="9.140625" style="70" customWidth="1"/>
    <col min="10761" max="10761" width="9.42578125" style="70" customWidth="1"/>
    <col min="10762" max="10763" width="9.140625" style="70" customWidth="1"/>
    <col min="10764" max="10764" width="9.5703125" style="70" customWidth="1"/>
    <col min="10765" max="10765" width="9.140625" style="70" customWidth="1"/>
    <col min="10766" max="10766" width="13.7109375" style="70" customWidth="1"/>
    <col min="10767" max="10767" width="10.28515625" style="70" customWidth="1"/>
    <col min="10768" max="10768" width="10.85546875" style="70" customWidth="1"/>
    <col min="10769" max="11008" width="9.140625" style="70"/>
    <col min="11009" max="11009" width="22.85546875" style="70" customWidth="1"/>
    <col min="11010" max="11010" width="10.28515625" style="70" customWidth="1"/>
    <col min="11011" max="11011" width="9.85546875" style="70" customWidth="1"/>
    <col min="11012" max="11013" width="9.140625" style="70" customWidth="1"/>
    <col min="11014" max="11014" width="10" style="70" customWidth="1"/>
    <col min="11015" max="11016" width="9.140625" style="70" customWidth="1"/>
    <col min="11017" max="11017" width="9.42578125" style="70" customWidth="1"/>
    <col min="11018" max="11019" width="9.140625" style="70" customWidth="1"/>
    <col min="11020" max="11020" width="9.5703125" style="70" customWidth="1"/>
    <col min="11021" max="11021" width="9.140625" style="70" customWidth="1"/>
    <col min="11022" max="11022" width="13.7109375" style="70" customWidth="1"/>
    <col min="11023" max="11023" width="10.28515625" style="70" customWidth="1"/>
    <col min="11024" max="11024" width="10.85546875" style="70" customWidth="1"/>
    <col min="11025" max="11264" width="9.140625" style="70"/>
    <col min="11265" max="11265" width="22.85546875" style="70" customWidth="1"/>
    <col min="11266" max="11266" width="10.28515625" style="70" customWidth="1"/>
    <col min="11267" max="11267" width="9.85546875" style="70" customWidth="1"/>
    <col min="11268" max="11269" width="9.140625" style="70" customWidth="1"/>
    <col min="11270" max="11270" width="10" style="70" customWidth="1"/>
    <col min="11271" max="11272" width="9.140625" style="70" customWidth="1"/>
    <col min="11273" max="11273" width="9.42578125" style="70" customWidth="1"/>
    <col min="11274" max="11275" width="9.140625" style="70" customWidth="1"/>
    <col min="11276" max="11276" width="9.5703125" style="70" customWidth="1"/>
    <col min="11277" max="11277" width="9.140625" style="70" customWidth="1"/>
    <col min="11278" max="11278" width="13.7109375" style="70" customWidth="1"/>
    <col min="11279" max="11279" width="10.28515625" style="70" customWidth="1"/>
    <col min="11280" max="11280" width="10.85546875" style="70" customWidth="1"/>
    <col min="11281" max="11520" width="9.140625" style="70"/>
    <col min="11521" max="11521" width="22.85546875" style="70" customWidth="1"/>
    <col min="11522" max="11522" width="10.28515625" style="70" customWidth="1"/>
    <col min="11523" max="11523" width="9.85546875" style="70" customWidth="1"/>
    <col min="11524" max="11525" width="9.140625" style="70" customWidth="1"/>
    <col min="11526" max="11526" width="10" style="70" customWidth="1"/>
    <col min="11527" max="11528" width="9.140625" style="70" customWidth="1"/>
    <col min="11529" max="11529" width="9.42578125" style="70" customWidth="1"/>
    <col min="11530" max="11531" width="9.140625" style="70" customWidth="1"/>
    <col min="11532" max="11532" width="9.5703125" style="70" customWidth="1"/>
    <col min="11533" max="11533" width="9.140625" style="70" customWidth="1"/>
    <col min="11534" max="11534" width="13.7109375" style="70" customWidth="1"/>
    <col min="11535" max="11535" width="10.28515625" style="70" customWidth="1"/>
    <col min="11536" max="11536" width="10.85546875" style="70" customWidth="1"/>
    <col min="11537" max="11776" width="9.140625" style="70"/>
    <col min="11777" max="11777" width="22.85546875" style="70" customWidth="1"/>
    <col min="11778" max="11778" width="10.28515625" style="70" customWidth="1"/>
    <col min="11779" max="11779" width="9.85546875" style="70" customWidth="1"/>
    <col min="11780" max="11781" width="9.140625" style="70" customWidth="1"/>
    <col min="11782" max="11782" width="10" style="70" customWidth="1"/>
    <col min="11783" max="11784" width="9.140625" style="70" customWidth="1"/>
    <col min="11785" max="11785" width="9.42578125" style="70" customWidth="1"/>
    <col min="11786" max="11787" width="9.140625" style="70" customWidth="1"/>
    <col min="11788" max="11788" width="9.5703125" style="70" customWidth="1"/>
    <col min="11789" max="11789" width="9.140625" style="70" customWidth="1"/>
    <col min="11790" max="11790" width="13.7109375" style="70" customWidth="1"/>
    <col min="11791" max="11791" width="10.28515625" style="70" customWidth="1"/>
    <col min="11792" max="11792" width="10.85546875" style="70" customWidth="1"/>
    <col min="11793" max="12032" width="9.140625" style="70"/>
    <col min="12033" max="12033" width="22.85546875" style="70" customWidth="1"/>
    <col min="12034" max="12034" width="10.28515625" style="70" customWidth="1"/>
    <col min="12035" max="12035" width="9.85546875" style="70" customWidth="1"/>
    <col min="12036" max="12037" width="9.140625" style="70" customWidth="1"/>
    <col min="12038" max="12038" width="10" style="70" customWidth="1"/>
    <col min="12039" max="12040" width="9.140625" style="70" customWidth="1"/>
    <col min="12041" max="12041" width="9.42578125" style="70" customWidth="1"/>
    <col min="12042" max="12043" width="9.140625" style="70" customWidth="1"/>
    <col min="12044" max="12044" width="9.5703125" style="70" customWidth="1"/>
    <col min="12045" max="12045" width="9.140625" style="70" customWidth="1"/>
    <col min="12046" max="12046" width="13.7109375" style="70" customWidth="1"/>
    <col min="12047" max="12047" width="10.28515625" style="70" customWidth="1"/>
    <col min="12048" max="12048" width="10.85546875" style="70" customWidth="1"/>
    <col min="12049" max="12288" width="9.140625" style="70"/>
    <col min="12289" max="12289" width="22.85546875" style="70" customWidth="1"/>
    <col min="12290" max="12290" width="10.28515625" style="70" customWidth="1"/>
    <col min="12291" max="12291" width="9.85546875" style="70" customWidth="1"/>
    <col min="12292" max="12293" width="9.140625" style="70" customWidth="1"/>
    <col min="12294" max="12294" width="10" style="70" customWidth="1"/>
    <col min="12295" max="12296" width="9.140625" style="70" customWidth="1"/>
    <col min="12297" max="12297" width="9.42578125" style="70" customWidth="1"/>
    <col min="12298" max="12299" width="9.140625" style="70" customWidth="1"/>
    <col min="12300" max="12300" width="9.5703125" style="70" customWidth="1"/>
    <col min="12301" max="12301" width="9.140625" style="70" customWidth="1"/>
    <col min="12302" max="12302" width="13.7109375" style="70" customWidth="1"/>
    <col min="12303" max="12303" width="10.28515625" style="70" customWidth="1"/>
    <col min="12304" max="12304" width="10.85546875" style="70" customWidth="1"/>
    <col min="12305" max="12544" width="9.140625" style="70"/>
    <col min="12545" max="12545" width="22.85546875" style="70" customWidth="1"/>
    <col min="12546" max="12546" width="10.28515625" style="70" customWidth="1"/>
    <col min="12547" max="12547" width="9.85546875" style="70" customWidth="1"/>
    <col min="12548" max="12549" width="9.140625" style="70" customWidth="1"/>
    <col min="12550" max="12550" width="10" style="70" customWidth="1"/>
    <col min="12551" max="12552" width="9.140625" style="70" customWidth="1"/>
    <col min="12553" max="12553" width="9.42578125" style="70" customWidth="1"/>
    <col min="12554" max="12555" width="9.140625" style="70" customWidth="1"/>
    <col min="12556" max="12556" width="9.5703125" style="70" customWidth="1"/>
    <col min="12557" max="12557" width="9.140625" style="70" customWidth="1"/>
    <col min="12558" max="12558" width="13.7109375" style="70" customWidth="1"/>
    <col min="12559" max="12559" width="10.28515625" style="70" customWidth="1"/>
    <col min="12560" max="12560" width="10.85546875" style="70" customWidth="1"/>
    <col min="12561" max="12800" width="9.140625" style="70"/>
    <col min="12801" max="12801" width="22.85546875" style="70" customWidth="1"/>
    <col min="12802" max="12802" width="10.28515625" style="70" customWidth="1"/>
    <col min="12803" max="12803" width="9.85546875" style="70" customWidth="1"/>
    <col min="12804" max="12805" width="9.140625" style="70" customWidth="1"/>
    <col min="12806" max="12806" width="10" style="70" customWidth="1"/>
    <col min="12807" max="12808" width="9.140625" style="70" customWidth="1"/>
    <col min="12809" max="12809" width="9.42578125" style="70" customWidth="1"/>
    <col min="12810" max="12811" width="9.140625" style="70" customWidth="1"/>
    <col min="12812" max="12812" width="9.5703125" style="70" customWidth="1"/>
    <col min="12813" max="12813" width="9.140625" style="70" customWidth="1"/>
    <col min="12814" max="12814" width="13.7109375" style="70" customWidth="1"/>
    <col min="12815" max="12815" width="10.28515625" style="70" customWidth="1"/>
    <col min="12816" max="12816" width="10.85546875" style="70" customWidth="1"/>
    <col min="12817" max="13056" width="9.140625" style="70"/>
    <col min="13057" max="13057" width="22.85546875" style="70" customWidth="1"/>
    <col min="13058" max="13058" width="10.28515625" style="70" customWidth="1"/>
    <col min="13059" max="13059" width="9.85546875" style="70" customWidth="1"/>
    <col min="13060" max="13061" width="9.140625" style="70" customWidth="1"/>
    <col min="13062" max="13062" width="10" style="70" customWidth="1"/>
    <col min="13063" max="13064" width="9.140625" style="70" customWidth="1"/>
    <col min="13065" max="13065" width="9.42578125" style="70" customWidth="1"/>
    <col min="13066" max="13067" width="9.140625" style="70" customWidth="1"/>
    <col min="13068" max="13068" width="9.5703125" style="70" customWidth="1"/>
    <col min="13069" max="13069" width="9.140625" style="70" customWidth="1"/>
    <col min="13070" max="13070" width="13.7109375" style="70" customWidth="1"/>
    <col min="13071" max="13071" width="10.28515625" style="70" customWidth="1"/>
    <col min="13072" max="13072" width="10.85546875" style="70" customWidth="1"/>
    <col min="13073" max="13312" width="9.140625" style="70"/>
    <col min="13313" max="13313" width="22.85546875" style="70" customWidth="1"/>
    <col min="13314" max="13314" width="10.28515625" style="70" customWidth="1"/>
    <col min="13315" max="13315" width="9.85546875" style="70" customWidth="1"/>
    <col min="13316" max="13317" width="9.140625" style="70" customWidth="1"/>
    <col min="13318" max="13318" width="10" style="70" customWidth="1"/>
    <col min="13319" max="13320" width="9.140625" style="70" customWidth="1"/>
    <col min="13321" max="13321" width="9.42578125" style="70" customWidth="1"/>
    <col min="13322" max="13323" width="9.140625" style="70" customWidth="1"/>
    <col min="13324" max="13324" width="9.5703125" style="70" customWidth="1"/>
    <col min="13325" max="13325" width="9.140625" style="70" customWidth="1"/>
    <col min="13326" max="13326" width="13.7109375" style="70" customWidth="1"/>
    <col min="13327" max="13327" width="10.28515625" style="70" customWidth="1"/>
    <col min="13328" max="13328" width="10.85546875" style="70" customWidth="1"/>
    <col min="13329" max="13568" width="9.140625" style="70"/>
    <col min="13569" max="13569" width="22.85546875" style="70" customWidth="1"/>
    <col min="13570" max="13570" width="10.28515625" style="70" customWidth="1"/>
    <col min="13571" max="13571" width="9.85546875" style="70" customWidth="1"/>
    <col min="13572" max="13573" width="9.140625" style="70" customWidth="1"/>
    <col min="13574" max="13574" width="10" style="70" customWidth="1"/>
    <col min="13575" max="13576" width="9.140625" style="70" customWidth="1"/>
    <col min="13577" max="13577" width="9.42578125" style="70" customWidth="1"/>
    <col min="13578" max="13579" width="9.140625" style="70" customWidth="1"/>
    <col min="13580" max="13580" width="9.5703125" style="70" customWidth="1"/>
    <col min="13581" max="13581" width="9.140625" style="70" customWidth="1"/>
    <col min="13582" max="13582" width="13.7109375" style="70" customWidth="1"/>
    <col min="13583" max="13583" width="10.28515625" style="70" customWidth="1"/>
    <col min="13584" max="13584" width="10.85546875" style="70" customWidth="1"/>
    <col min="13585" max="13824" width="9.140625" style="70"/>
    <col min="13825" max="13825" width="22.85546875" style="70" customWidth="1"/>
    <col min="13826" max="13826" width="10.28515625" style="70" customWidth="1"/>
    <col min="13827" max="13827" width="9.85546875" style="70" customWidth="1"/>
    <col min="13828" max="13829" width="9.140625" style="70" customWidth="1"/>
    <col min="13830" max="13830" width="10" style="70" customWidth="1"/>
    <col min="13831" max="13832" width="9.140625" style="70" customWidth="1"/>
    <col min="13833" max="13833" width="9.42578125" style="70" customWidth="1"/>
    <col min="13834" max="13835" width="9.140625" style="70" customWidth="1"/>
    <col min="13836" max="13836" width="9.5703125" style="70" customWidth="1"/>
    <col min="13837" max="13837" width="9.140625" style="70" customWidth="1"/>
    <col min="13838" max="13838" width="13.7109375" style="70" customWidth="1"/>
    <col min="13839" max="13839" width="10.28515625" style="70" customWidth="1"/>
    <col min="13840" max="13840" width="10.85546875" style="70" customWidth="1"/>
    <col min="13841" max="14080" width="9.140625" style="70"/>
    <col min="14081" max="14081" width="22.85546875" style="70" customWidth="1"/>
    <col min="14082" max="14082" width="10.28515625" style="70" customWidth="1"/>
    <col min="14083" max="14083" width="9.85546875" style="70" customWidth="1"/>
    <col min="14084" max="14085" width="9.140625" style="70" customWidth="1"/>
    <col min="14086" max="14086" width="10" style="70" customWidth="1"/>
    <col min="14087" max="14088" width="9.140625" style="70" customWidth="1"/>
    <col min="14089" max="14089" width="9.42578125" style="70" customWidth="1"/>
    <col min="14090" max="14091" width="9.140625" style="70" customWidth="1"/>
    <col min="14092" max="14092" width="9.5703125" style="70" customWidth="1"/>
    <col min="14093" max="14093" width="9.140625" style="70" customWidth="1"/>
    <col min="14094" max="14094" width="13.7109375" style="70" customWidth="1"/>
    <col min="14095" max="14095" width="10.28515625" style="70" customWidth="1"/>
    <col min="14096" max="14096" width="10.85546875" style="70" customWidth="1"/>
    <col min="14097" max="14336" width="9.140625" style="70"/>
    <col min="14337" max="14337" width="22.85546875" style="70" customWidth="1"/>
    <col min="14338" max="14338" width="10.28515625" style="70" customWidth="1"/>
    <col min="14339" max="14339" width="9.85546875" style="70" customWidth="1"/>
    <col min="14340" max="14341" width="9.140625" style="70" customWidth="1"/>
    <col min="14342" max="14342" width="10" style="70" customWidth="1"/>
    <col min="14343" max="14344" width="9.140625" style="70" customWidth="1"/>
    <col min="14345" max="14345" width="9.42578125" style="70" customWidth="1"/>
    <col min="14346" max="14347" width="9.140625" style="70" customWidth="1"/>
    <col min="14348" max="14348" width="9.5703125" style="70" customWidth="1"/>
    <col min="14349" max="14349" width="9.140625" style="70" customWidth="1"/>
    <col min="14350" max="14350" width="13.7109375" style="70" customWidth="1"/>
    <col min="14351" max="14351" width="10.28515625" style="70" customWidth="1"/>
    <col min="14352" max="14352" width="10.85546875" style="70" customWidth="1"/>
    <col min="14353" max="14592" width="9.140625" style="70"/>
    <col min="14593" max="14593" width="22.85546875" style="70" customWidth="1"/>
    <col min="14594" max="14594" width="10.28515625" style="70" customWidth="1"/>
    <col min="14595" max="14595" width="9.85546875" style="70" customWidth="1"/>
    <col min="14596" max="14597" width="9.140625" style="70" customWidth="1"/>
    <col min="14598" max="14598" width="10" style="70" customWidth="1"/>
    <col min="14599" max="14600" width="9.140625" style="70" customWidth="1"/>
    <col min="14601" max="14601" width="9.42578125" style="70" customWidth="1"/>
    <col min="14602" max="14603" width="9.140625" style="70" customWidth="1"/>
    <col min="14604" max="14604" width="9.5703125" style="70" customWidth="1"/>
    <col min="14605" max="14605" width="9.140625" style="70" customWidth="1"/>
    <col min="14606" max="14606" width="13.7109375" style="70" customWidth="1"/>
    <col min="14607" max="14607" width="10.28515625" style="70" customWidth="1"/>
    <col min="14608" max="14608" width="10.85546875" style="70" customWidth="1"/>
    <col min="14609" max="14848" width="9.140625" style="70"/>
    <col min="14849" max="14849" width="22.85546875" style="70" customWidth="1"/>
    <col min="14850" max="14850" width="10.28515625" style="70" customWidth="1"/>
    <col min="14851" max="14851" width="9.85546875" style="70" customWidth="1"/>
    <col min="14852" max="14853" width="9.140625" style="70" customWidth="1"/>
    <col min="14854" max="14854" width="10" style="70" customWidth="1"/>
    <col min="14855" max="14856" width="9.140625" style="70" customWidth="1"/>
    <col min="14857" max="14857" width="9.42578125" style="70" customWidth="1"/>
    <col min="14858" max="14859" width="9.140625" style="70" customWidth="1"/>
    <col min="14860" max="14860" width="9.5703125" style="70" customWidth="1"/>
    <col min="14861" max="14861" width="9.140625" style="70" customWidth="1"/>
    <col min="14862" max="14862" width="13.7109375" style="70" customWidth="1"/>
    <col min="14863" max="14863" width="10.28515625" style="70" customWidth="1"/>
    <col min="14864" max="14864" width="10.85546875" style="70" customWidth="1"/>
    <col min="14865" max="15104" width="9.140625" style="70"/>
    <col min="15105" max="15105" width="22.85546875" style="70" customWidth="1"/>
    <col min="15106" max="15106" width="10.28515625" style="70" customWidth="1"/>
    <col min="15107" max="15107" width="9.85546875" style="70" customWidth="1"/>
    <col min="15108" max="15109" width="9.140625" style="70" customWidth="1"/>
    <col min="15110" max="15110" width="10" style="70" customWidth="1"/>
    <col min="15111" max="15112" width="9.140625" style="70" customWidth="1"/>
    <col min="15113" max="15113" width="9.42578125" style="70" customWidth="1"/>
    <col min="15114" max="15115" width="9.140625" style="70" customWidth="1"/>
    <col min="15116" max="15116" width="9.5703125" style="70" customWidth="1"/>
    <col min="15117" max="15117" width="9.140625" style="70" customWidth="1"/>
    <col min="15118" max="15118" width="13.7109375" style="70" customWidth="1"/>
    <col min="15119" max="15119" width="10.28515625" style="70" customWidth="1"/>
    <col min="15120" max="15120" width="10.85546875" style="70" customWidth="1"/>
    <col min="15121" max="15360" width="9.140625" style="70"/>
    <col min="15361" max="15361" width="22.85546875" style="70" customWidth="1"/>
    <col min="15362" max="15362" width="10.28515625" style="70" customWidth="1"/>
    <col min="15363" max="15363" width="9.85546875" style="70" customWidth="1"/>
    <col min="15364" max="15365" width="9.140625" style="70" customWidth="1"/>
    <col min="15366" max="15366" width="10" style="70" customWidth="1"/>
    <col min="15367" max="15368" width="9.140625" style="70" customWidth="1"/>
    <col min="15369" max="15369" width="9.42578125" style="70" customWidth="1"/>
    <col min="15370" max="15371" width="9.140625" style="70" customWidth="1"/>
    <col min="15372" max="15372" width="9.5703125" style="70" customWidth="1"/>
    <col min="15373" max="15373" width="9.140625" style="70" customWidth="1"/>
    <col min="15374" max="15374" width="13.7109375" style="70" customWidth="1"/>
    <col min="15375" max="15375" width="10.28515625" style="70" customWidth="1"/>
    <col min="15376" max="15376" width="10.85546875" style="70" customWidth="1"/>
    <col min="15377" max="15616" width="9.140625" style="70"/>
    <col min="15617" max="15617" width="22.85546875" style="70" customWidth="1"/>
    <col min="15618" max="15618" width="10.28515625" style="70" customWidth="1"/>
    <col min="15619" max="15619" width="9.85546875" style="70" customWidth="1"/>
    <col min="15620" max="15621" width="9.140625" style="70" customWidth="1"/>
    <col min="15622" max="15622" width="10" style="70" customWidth="1"/>
    <col min="15623" max="15624" width="9.140625" style="70" customWidth="1"/>
    <col min="15625" max="15625" width="9.42578125" style="70" customWidth="1"/>
    <col min="15626" max="15627" width="9.140625" style="70" customWidth="1"/>
    <col min="15628" max="15628" width="9.5703125" style="70" customWidth="1"/>
    <col min="15629" max="15629" width="9.140625" style="70" customWidth="1"/>
    <col min="15630" max="15630" width="13.7109375" style="70" customWidth="1"/>
    <col min="15631" max="15631" width="10.28515625" style="70" customWidth="1"/>
    <col min="15632" max="15632" width="10.85546875" style="70" customWidth="1"/>
    <col min="15633" max="15872" width="9.140625" style="70"/>
    <col min="15873" max="15873" width="22.85546875" style="70" customWidth="1"/>
    <col min="15874" max="15874" width="10.28515625" style="70" customWidth="1"/>
    <col min="15875" max="15875" width="9.85546875" style="70" customWidth="1"/>
    <col min="15876" max="15877" width="9.140625" style="70" customWidth="1"/>
    <col min="15878" max="15878" width="10" style="70" customWidth="1"/>
    <col min="15879" max="15880" width="9.140625" style="70" customWidth="1"/>
    <col min="15881" max="15881" width="9.42578125" style="70" customWidth="1"/>
    <col min="15882" max="15883" width="9.140625" style="70" customWidth="1"/>
    <col min="15884" max="15884" width="9.5703125" style="70" customWidth="1"/>
    <col min="15885" max="15885" width="9.140625" style="70" customWidth="1"/>
    <col min="15886" max="15886" width="13.7109375" style="70" customWidth="1"/>
    <col min="15887" max="15887" width="10.28515625" style="70" customWidth="1"/>
    <col min="15888" max="15888" width="10.85546875" style="70" customWidth="1"/>
    <col min="15889" max="16128" width="9.140625" style="70"/>
    <col min="16129" max="16129" width="22.85546875" style="70" customWidth="1"/>
    <col min="16130" max="16130" width="10.28515625" style="70" customWidth="1"/>
    <col min="16131" max="16131" width="9.85546875" style="70" customWidth="1"/>
    <col min="16132" max="16133" width="9.140625" style="70" customWidth="1"/>
    <col min="16134" max="16134" width="10" style="70" customWidth="1"/>
    <col min="16135" max="16136" width="9.140625" style="70" customWidth="1"/>
    <col min="16137" max="16137" width="9.42578125" style="70" customWidth="1"/>
    <col min="16138" max="16139" width="9.140625" style="70" customWidth="1"/>
    <col min="16140" max="16140" width="9.5703125" style="70" customWidth="1"/>
    <col min="16141" max="16141" width="9.140625" style="70" customWidth="1"/>
    <col min="16142" max="16142" width="13.7109375" style="70" customWidth="1"/>
    <col min="16143" max="16143" width="10.28515625" style="70" customWidth="1"/>
    <col min="16144" max="16144" width="10.85546875" style="70" customWidth="1"/>
    <col min="16145" max="16384" width="9.140625" style="70"/>
  </cols>
  <sheetData>
    <row r="1" spans="1:26" ht="34.5" customHeight="1" x14ac:dyDescent="0.2">
      <c r="A1" s="355" t="s">
        <v>81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</row>
    <row r="2" spans="1:26" ht="32.25" customHeight="1" x14ac:dyDescent="0.2">
      <c r="A2" s="356" t="s">
        <v>82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</row>
    <row r="3" spans="1:26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N3" s="71"/>
      <c r="O3" s="71"/>
      <c r="P3" s="72" t="s">
        <v>83</v>
      </c>
    </row>
    <row r="4" spans="1:26" ht="15.75" customHeight="1" x14ac:dyDescent="0.2">
      <c r="A4" s="353"/>
      <c r="B4" s="351" t="s">
        <v>197</v>
      </c>
      <c r="C4" s="351"/>
      <c r="D4" s="351"/>
      <c r="E4" s="352" t="s">
        <v>79</v>
      </c>
      <c r="F4" s="354"/>
      <c r="G4" s="354"/>
      <c r="H4" s="354"/>
      <c r="I4" s="354"/>
      <c r="J4" s="354"/>
      <c r="K4" s="345" t="s">
        <v>239</v>
      </c>
      <c r="L4" s="346"/>
      <c r="M4" s="347"/>
      <c r="N4" s="351" t="s">
        <v>80</v>
      </c>
      <c r="O4" s="351"/>
      <c r="P4" s="352"/>
      <c r="Q4" s="73"/>
    </row>
    <row r="5" spans="1:26" ht="36.75" customHeight="1" x14ac:dyDescent="0.2">
      <c r="A5" s="353"/>
      <c r="B5" s="351"/>
      <c r="C5" s="351"/>
      <c r="D5" s="351"/>
      <c r="E5" s="351" t="s">
        <v>78</v>
      </c>
      <c r="F5" s="351"/>
      <c r="G5" s="351"/>
      <c r="H5" s="351" t="s">
        <v>77</v>
      </c>
      <c r="I5" s="351"/>
      <c r="J5" s="351"/>
      <c r="K5" s="348"/>
      <c r="L5" s="349"/>
      <c r="M5" s="350"/>
      <c r="N5" s="351"/>
      <c r="O5" s="351"/>
      <c r="P5" s="352"/>
      <c r="Q5" s="73"/>
    </row>
    <row r="6" spans="1:26" ht="35.25" customHeight="1" x14ac:dyDescent="0.2">
      <c r="A6" s="353"/>
      <c r="B6" s="21" t="s">
        <v>195</v>
      </c>
      <c r="C6" s="21" t="s">
        <v>76</v>
      </c>
      <c r="D6" s="21" t="s">
        <v>196</v>
      </c>
      <c r="E6" s="21" t="s">
        <v>195</v>
      </c>
      <c r="F6" s="21" t="s">
        <v>76</v>
      </c>
      <c r="G6" s="21" t="s">
        <v>196</v>
      </c>
      <c r="H6" s="21" t="s">
        <v>195</v>
      </c>
      <c r="I6" s="21" t="s">
        <v>76</v>
      </c>
      <c r="J6" s="21" t="s">
        <v>196</v>
      </c>
      <c r="K6" s="21" t="s">
        <v>195</v>
      </c>
      <c r="L6" s="21" t="s">
        <v>76</v>
      </c>
      <c r="M6" s="22" t="s">
        <v>196</v>
      </c>
      <c r="N6" s="21" t="s">
        <v>195</v>
      </c>
      <c r="O6" s="21" t="s">
        <v>76</v>
      </c>
      <c r="P6" s="22" t="s">
        <v>196</v>
      </c>
      <c r="Q6" s="73"/>
    </row>
    <row r="7" spans="1:26" ht="12.75" customHeight="1" x14ac:dyDescent="0.2">
      <c r="A7" s="74" t="s">
        <v>84</v>
      </c>
      <c r="B7" s="75">
        <f>SUM(B8:B27)</f>
        <v>132231.44999999998</v>
      </c>
      <c r="C7" s="75">
        <f>SUM(C8:C27)</f>
        <v>121074.76000000001</v>
      </c>
      <c r="D7" s="75">
        <f>B7/C7*100</f>
        <v>109.21471163766914</v>
      </c>
      <c r="E7" s="75">
        <f>SUM(E8:E27)</f>
        <v>99114.02</v>
      </c>
      <c r="F7" s="75">
        <f>SUM(F8:F27)</f>
        <v>89146.85</v>
      </c>
      <c r="G7" s="247">
        <f>E7/F7%</f>
        <v>111.18061939373068</v>
      </c>
      <c r="H7" s="75">
        <f>SUM(H8:H27)</f>
        <v>33117.43</v>
      </c>
      <c r="I7" s="75">
        <f>SUM(I8:I27)</f>
        <v>31927.91</v>
      </c>
      <c r="J7" s="75">
        <f>H7/I7*100</f>
        <v>103.72564317551634</v>
      </c>
      <c r="K7" s="75">
        <f>SUM(K8:K27)</f>
        <v>111483.40000000002</v>
      </c>
      <c r="L7" s="75">
        <f>SUM(L8:L27)</f>
        <v>117036.32</v>
      </c>
      <c r="M7" s="75">
        <f>K7/L7*100</f>
        <v>95.255387387436656</v>
      </c>
      <c r="N7" s="75">
        <f>SUM(N8:N27)</f>
        <v>243714.84999999995</v>
      </c>
      <c r="O7" s="75">
        <f>SUM(O8:O27)</f>
        <v>238111.08</v>
      </c>
      <c r="P7" s="75">
        <f>N7/O7*100</f>
        <v>102.35342681239359</v>
      </c>
      <c r="Q7" s="77"/>
      <c r="R7" s="78"/>
      <c r="S7" s="78"/>
      <c r="T7" s="77"/>
      <c r="U7" s="78"/>
      <c r="V7" s="78"/>
      <c r="W7" s="77"/>
      <c r="X7" s="78"/>
      <c r="Y7" s="78"/>
      <c r="Z7" s="77"/>
    </row>
    <row r="8" spans="1:26" ht="12.75" customHeight="1" x14ac:dyDescent="0.2">
      <c r="A8" s="79" t="s">
        <v>85</v>
      </c>
      <c r="B8" s="75">
        <f>E8+H8</f>
        <v>8818.24</v>
      </c>
      <c r="C8" s="75">
        <f>F8+I8</f>
        <v>8147.91</v>
      </c>
      <c r="D8" s="75">
        <f t="shared" ref="D8:D27" si="0">B8/C8*100</f>
        <v>108.22701772601808</v>
      </c>
      <c r="E8" s="247">
        <v>3907.14</v>
      </c>
      <c r="F8" s="247">
        <v>3772.53</v>
      </c>
      <c r="G8" s="247">
        <f t="shared" ref="G8:G25" si="1">E8/F8%</f>
        <v>103.56816247982123</v>
      </c>
      <c r="H8" s="247">
        <v>4911.1000000000004</v>
      </c>
      <c r="I8" s="248">
        <v>4375.38</v>
      </c>
      <c r="J8" s="75">
        <f t="shared" ref="J8:J24" si="2">H8/I8*100</f>
        <v>112.24396509560313</v>
      </c>
      <c r="K8" s="247">
        <v>3810.6</v>
      </c>
      <c r="L8" s="248">
        <v>3872.33</v>
      </c>
      <c r="M8" s="75">
        <f t="shared" ref="M8:M27" si="3">K8/L8*100</f>
        <v>98.40586933448337</v>
      </c>
      <c r="N8" s="251">
        <f>K8+B8</f>
        <v>12628.84</v>
      </c>
      <c r="O8" s="251">
        <f>L8+C8</f>
        <v>12020.24</v>
      </c>
      <c r="P8" s="75">
        <f>N8/O8*100</f>
        <v>105.06312685936388</v>
      </c>
      <c r="Q8" s="77"/>
      <c r="R8" s="78"/>
      <c r="S8" s="78"/>
      <c r="T8" s="77"/>
      <c r="U8" s="78"/>
      <c r="V8" s="78"/>
      <c r="W8" s="77"/>
      <c r="X8" s="78"/>
      <c r="Y8" s="78"/>
      <c r="Z8" s="77"/>
    </row>
    <row r="9" spans="1:26" ht="12.75" customHeight="1" x14ac:dyDescent="0.2">
      <c r="A9" s="80" t="s">
        <v>86</v>
      </c>
      <c r="B9" s="75">
        <f t="shared" ref="B9:B27" si="4">E9+H9</f>
        <v>22066.19</v>
      </c>
      <c r="C9" s="75">
        <f t="shared" ref="C9:C27" si="5">F9+I9</f>
        <v>23301.140000000003</v>
      </c>
      <c r="D9" s="75">
        <f t="shared" si="0"/>
        <v>94.700044718842065</v>
      </c>
      <c r="E9" s="247">
        <v>20725.89</v>
      </c>
      <c r="F9" s="247">
        <v>21873.74</v>
      </c>
      <c r="G9" s="247">
        <f t="shared" si="1"/>
        <v>94.752383451572513</v>
      </c>
      <c r="H9" s="247">
        <v>1340.3</v>
      </c>
      <c r="I9" s="248">
        <v>1427.4</v>
      </c>
      <c r="J9" s="75">
        <f t="shared" si="2"/>
        <v>93.89799635701273</v>
      </c>
      <c r="K9" s="247">
        <v>8595.2000000000007</v>
      </c>
      <c r="L9" s="248">
        <v>8731.68</v>
      </c>
      <c r="M9" s="75">
        <f t="shared" si="3"/>
        <v>98.436956003884717</v>
      </c>
      <c r="N9" s="251">
        <f t="shared" ref="N9:O27" si="6">K9+B9</f>
        <v>30661.39</v>
      </c>
      <c r="O9" s="251">
        <f t="shared" si="6"/>
        <v>32032.820000000003</v>
      </c>
      <c r="P9" s="75">
        <f t="shared" ref="P9:P25" si="7">N9/O9*100</f>
        <v>95.718672286735909</v>
      </c>
      <c r="Q9" s="77"/>
      <c r="R9" s="78"/>
      <c r="S9" s="78"/>
      <c r="T9" s="77"/>
      <c r="U9" s="78"/>
      <c r="V9" s="78"/>
      <c r="W9" s="77"/>
      <c r="X9" s="78"/>
      <c r="Y9" s="78"/>
      <c r="Z9" s="77"/>
    </row>
    <row r="10" spans="1:26" ht="12.75" customHeight="1" x14ac:dyDescent="0.2">
      <c r="A10" s="80" t="s">
        <v>87</v>
      </c>
      <c r="B10" s="75">
        <f t="shared" si="4"/>
        <v>4733.63</v>
      </c>
      <c r="C10" s="75">
        <f t="shared" si="5"/>
        <v>5131.83</v>
      </c>
      <c r="D10" s="75">
        <f t="shared" si="0"/>
        <v>92.240584742674642</v>
      </c>
      <c r="E10" s="247">
        <v>1973.23</v>
      </c>
      <c r="F10" s="247">
        <v>2544.64</v>
      </c>
      <c r="G10" s="247">
        <f t="shared" si="1"/>
        <v>77.544564260563391</v>
      </c>
      <c r="H10" s="247">
        <v>2760.4</v>
      </c>
      <c r="I10" s="248">
        <v>2587.19</v>
      </c>
      <c r="J10" s="75">
        <f t="shared" si="2"/>
        <v>106.6949083754962</v>
      </c>
      <c r="K10" s="247">
        <v>8925.9</v>
      </c>
      <c r="L10" s="248">
        <v>8808.2800000000007</v>
      </c>
      <c r="M10" s="75">
        <f t="shared" si="3"/>
        <v>101.33533448073857</v>
      </c>
      <c r="N10" s="251">
        <f t="shared" si="6"/>
        <v>13659.529999999999</v>
      </c>
      <c r="O10" s="251">
        <f t="shared" si="6"/>
        <v>13940.11</v>
      </c>
      <c r="P10" s="75">
        <f t="shared" si="7"/>
        <v>97.987246872513907</v>
      </c>
      <c r="Q10" s="77"/>
      <c r="R10" s="78"/>
      <c r="S10" s="78"/>
      <c r="T10" s="77"/>
      <c r="U10" s="78"/>
      <c r="V10" s="78"/>
      <c r="W10" s="77"/>
      <c r="X10" s="78"/>
      <c r="Y10" s="78"/>
      <c r="Z10" s="77"/>
    </row>
    <row r="11" spans="1:26" ht="12.75" customHeight="1" x14ac:dyDescent="0.2">
      <c r="A11" s="80" t="s">
        <v>88</v>
      </c>
      <c r="B11" s="75">
        <f t="shared" si="4"/>
        <v>24510.43</v>
      </c>
      <c r="C11" s="75">
        <f t="shared" si="5"/>
        <v>21277.420000000002</v>
      </c>
      <c r="D11" s="75">
        <f t="shared" si="0"/>
        <v>115.194558362809</v>
      </c>
      <c r="E11" s="247">
        <v>22657.03</v>
      </c>
      <c r="F11" s="247">
        <v>19456.29</v>
      </c>
      <c r="G11" s="247">
        <f t="shared" si="1"/>
        <v>116.45092666690309</v>
      </c>
      <c r="H11" s="247">
        <v>1853.4</v>
      </c>
      <c r="I11" s="248">
        <v>1821.13</v>
      </c>
      <c r="J11" s="75">
        <f t="shared" si="2"/>
        <v>101.77197673971654</v>
      </c>
      <c r="K11" s="247">
        <v>6306.8</v>
      </c>
      <c r="L11" s="248">
        <v>6366.04</v>
      </c>
      <c r="M11" s="75">
        <f t="shared" si="3"/>
        <v>99.069437201148602</v>
      </c>
      <c r="N11" s="251">
        <f t="shared" si="6"/>
        <v>30817.23</v>
      </c>
      <c r="O11" s="251">
        <f t="shared" si="6"/>
        <v>27643.460000000003</v>
      </c>
      <c r="P11" s="75">
        <f t="shared" si="7"/>
        <v>111.48108811270367</v>
      </c>
      <c r="Q11" s="77"/>
      <c r="R11" s="78"/>
      <c r="S11" s="78"/>
      <c r="T11" s="77"/>
      <c r="U11" s="78"/>
      <c r="V11" s="78"/>
      <c r="W11" s="77"/>
      <c r="X11" s="78"/>
      <c r="Y11" s="78"/>
      <c r="Z11" s="77"/>
    </row>
    <row r="12" spans="1:26" ht="12.75" customHeight="1" x14ac:dyDescent="0.2">
      <c r="A12" s="80" t="s">
        <v>89</v>
      </c>
      <c r="B12" s="75">
        <f t="shared" si="4"/>
        <v>1870.4099999999999</v>
      </c>
      <c r="C12" s="75">
        <f t="shared" si="5"/>
        <v>1648.3200000000002</v>
      </c>
      <c r="D12" s="75">
        <f t="shared" si="0"/>
        <v>113.47371869539893</v>
      </c>
      <c r="E12" s="247">
        <v>209.61</v>
      </c>
      <c r="F12" s="247">
        <v>89.63</v>
      </c>
      <c r="G12" s="247">
        <f t="shared" si="1"/>
        <v>233.86143032466811</v>
      </c>
      <c r="H12" s="247">
        <v>1660.8</v>
      </c>
      <c r="I12" s="248">
        <v>1558.69</v>
      </c>
      <c r="J12" s="75">
        <f t="shared" si="2"/>
        <v>106.55101399251936</v>
      </c>
      <c r="K12" s="247">
        <v>4367.8999999999996</v>
      </c>
      <c r="L12" s="248">
        <v>4386.38</v>
      </c>
      <c r="M12" s="75">
        <f t="shared" si="3"/>
        <v>99.578695872222639</v>
      </c>
      <c r="N12" s="251">
        <f t="shared" si="6"/>
        <v>6238.3099999999995</v>
      </c>
      <c r="O12" s="251">
        <f t="shared" si="6"/>
        <v>6034.7000000000007</v>
      </c>
      <c r="P12" s="75">
        <f t="shared" si="7"/>
        <v>103.37398710789267</v>
      </c>
      <c r="Q12" s="77"/>
      <c r="R12" s="78"/>
      <c r="S12" s="78"/>
      <c r="T12" s="77"/>
      <c r="U12" s="78"/>
      <c r="V12" s="78"/>
      <c r="W12" s="77"/>
      <c r="X12" s="78"/>
      <c r="Y12" s="78"/>
      <c r="Z12" s="77"/>
    </row>
    <row r="13" spans="1:26" ht="12.75" customHeight="1" x14ac:dyDescent="0.2">
      <c r="A13" s="80" t="s">
        <v>90</v>
      </c>
      <c r="B13" s="75">
        <f t="shared" si="4"/>
        <v>6406.91</v>
      </c>
      <c r="C13" s="75">
        <f t="shared" si="5"/>
        <v>5870.32</v>
      </c>
      <c r="D13" s="75">
        <f t="shared" si="0"/>
        <v>109.14072827375681</v>
      </c>
      <c r="E13" s="247">
        <v>3051.91</v>
      </c>
      <c r="F13" s="247">
        <v>2858.75</v>
      </c>
      <c r="G13" s="247">
        <f t="shared" si="1"/>
        <v>106.75679930039352</v>
      </c>
      <c r="H13" s="247">
        <v>3355</v>
      </c>
      <c r="I13" s="248">
        <v>3011.57</v>
      </c>
      <c r="J13" s="75">
        <f t="shared" si="2"/>
        <v>111.40368644926069</v>
      </c>
      <c r="K13" s="247">
        <v>4971.3999999999996</v>
      </c>
      <c r="L13" s="248">
        <v>4901.54</v>
      </c>
      <c r="M13" s="75">
        <f t="shared" si="3"/>
        <v>101.42526634486305</v>
      </c>
      <c r="N13" s="251">
        <f t="shared" si="6"/>
        <v>11378.31</v>
      </c>
      <c r="O13" s="251">
        <f t="shared" si="6"/>
        <v>10771.86</v>
      </c>
      <c r="P13" s="75">
        <f t="shared" si="7"/>
        <v>105.62994691724548</v>
      </c>
      <c r="Q13" s="77"/>
      <c r="R13" s="78"/>
      <c r="S13" s="78"/>
      <c r="T13" s="77"/>
      <c r="U13" s="78"/>
      <c r="V13" s="78"/>
      <c r="W13" s="77"/>
      <c r="X13" s="78"/>
      <c r="Y13" s="78"/>
      <c r="Z13" s="77"/>
    </row>
    <row r="14" spans="1:26" ht="12.75" customHeight="1" x14ac:dyDescent="0.2">
      <c r="A14" s="80" t="s">
        <v>91</v>
      </c>
      <c r="B14" s="75">
        <f t="shared" si="4"/>
        <v>6606.1399999999994</v>
      </c>
      <c r="C14" s="75">
        <f t="shared" si="5"/>
        <v>6136.24</v>
      </c>
      <c r="D14" s="75">
        <f t="shared" si="0"/>
        <v>107.65778391979453</v>
      </c>
      <c r="E14" s="247">
        <v>3544.24</v>
      </c>
      <c r="F14" s="247">
        <v>3114.05</v>
      </c>
      <c r="G14" s="247">
        <f t="shared" si="1"/>
        <v>113.81448595879962</v>
      </c>
      <c r="H14" s="247">
        <v>3061.9</v>
      </c>
      <c r="I14" s="248">
        <v>3022.19</v>
      </c>
      <c r="J14" s="75">
        <f t="shared" si="2"/>
        <v>101.31394783253205</v>
      </c>
      <c r="K14" s="247">
        <v>8505.9</v>
      </c>
      <c r="L14" s="248">
        <v>8551.68</v>
      </c>
      <c r="M14" s="75">
        <f t="shared" si="3"/>
        <v>99.464666591827566</v>
      </c>
      <c r="N14" s="251">
        <f t="shared" si="6"/>
        <v>15112.039999999999</v>
      </c>
      <c r="O14" s="251">
        <f t="shared" si="6"/>
        <v>14687.92</v>
      </c>
      <c r="P14" s="75">
        <f t="shared" si="7"/>
        <v>102.88754296047364</v>
      </c>
      <c r="Q14" s="77"/>
      <c r="R14" s="78"/>
      <c r="S14" s="78"/>
      <c r="T14" s="77"/>
      <c r="U14" s="78"/>
      <c r="V14" s="78"/>
      <c r="W14" s="77"/>
      <c r="X14" s="78"/>
      <c r="Y14" s="78"/>
      <c r="Z14" s="77"/>
    </row>
    <row r="15" spans="1:26" ht="12.75" customHeight="1" x14ac:dyDescent="0.2">
      <c r="A15" s="80" t="s">
        <v>92</v>
      </c>
      <c r="B15" s="75">
        <f t="shared" si="4"/>
        <v>2258.2399999999998</v>
      </c>
      <c r="C15" s="75">
        <f t="shared" si="5"/>
        <v>1812.07</v>
      </c>
      <c r="D15" s="75">
        <f t="shared" si="0"/>
        <v>124.6221172471262</v>
      </c>
      <c r="E15" s="247">
        <v>1029.6400000000001</v>
      </c>
      <c r="F15" s="247">
        <v>627.30999999999995</v>
      </c>
      <c r="G15" s="247">
        <f t="shared" si="1"/>
        <v>164.13575425228359</v>
      </c>
      <c r="H15" s="247">
        <v>1228.5999999999999</v>
      </c>
      <c r="I15" s="248">
        <v>1184.76</v>
      </c>
      <c r="J15" s="75">
        <f t="shared" si="2"/>
        <v>103.70032749248792</v>
      </c>
      <c r="K15" s="247">
        <v>6008.3</v>
      </c>
      <c r="L15" s="248">
        <v>5887.87</v>
      </c>
      <c r="M15" s="75">
        <f t="shared" si="3"/>
        <v>102.04539162719286</v>
      </c>
      <c r="N15" s="251">
        <f t="shared" si="6"/>
        <v>8266.5400000000009</v>
      </c>
      <c r="O15" s="251">
        <f t="shared" si="6"/>
        <v>7699.94</v>
      </c>
      <c r="P15" s="75">
        <f t="shared" si="7"/>
        <v>107.35849889739401</v>
      </c>
      <c r="Q15" s="77"/>
      <c r="R15" s="78"/>
      <c r="S15" s="78"/>
      <c r="T15" s="77"/>
      <c r="U15" s="78"/>
      <c r="V15" s="78"/>
      <c r="W15" s="77"/>
      <c r="X15" s="78"/>
      <c r="Y15" s="78"/>
      <c r="Z15" s="77"/>
    </row>
    <row r="16" spans="1:26" ht="12.75" customHeight="1" x14ac:dyDescent="0.2">
      <c r="A16" s="80" t="s">
        <v>93</v>
      </c>
      <c r="B16" s="75">
        <f t="shared" si="4"/>
        <v>5572.8</v>
      </c>
      <c r="C16" s="75">
        <f t="shared" si="5"/>
        <v>5392.01</v>
      </c>
      <c r="D16" s="75">
        <f t="shared" si="0"/>
        <v>103.35292404873135</v>
      </c>
      <c r="E16" s="247">
        <v>3571.8</v>
      </c>
      <c r="F16" s="247">
        <v>3419.22</v>
      </c>
      <c r="G16" s="247">
        <f t="shared" si="1"/>
        <v>104.46242125397021</v>
      </c>
      <c r="H16" s="247">
        <v>2001</v>
      </c>
      <c r="I16" s="248">
        <v>1972.79</v>
      </c>
      <c r="J16" s="75">
        <f t="shared" si="2"/>
        <v>101.42995453139969</v>
      </c>
      <c r="K16" s="247">
        <v>4413</v>
      </c>
      <c r="L16" s="248">
        <v>4445.68</v>
      </c>
      <c r="M16" s="75">
        <f t="shared" si="3"/>
        <v>99.264904356588858</v>
      </c>
      <c r="N16" s="251">
        <f t="shared" si="6"/>
        <v>9985.7999999999993</v>
      </c>
      <c r="O16" s="251">
        <f t="shared" si="6"/>
        <v>9837.69</v>
      </c>
      <c r="P16" s="75">
        <f t="shared" si="7"/>
        <v>101.50553636067001</v>
      </c>
      <c r="Q16" s="77"/>
      <c r="R16" s="78"/>
      <c r="S16" s="78"/>
      <c r="T16" s="77"/>
      <c r="U16" s="78"/>
      <c r="V16" s="78"/>
      <c r="W16" s="77"/>
      <c r="X16" s="78"/>
      <c r="Y16" s="78"/>
      <c r="Z16" s="77"/>
    </row>
    <row r="17" spans="1:26" ht="12.75" customHeight="1" x14ac:dyDescent="0.2">
      <c r="A17" s="80" t="s">
        <v>94</v>
      </c>
      <c r="B17" s="75">
        <f t="shared" si="4"/>
        <v>5369.3600000000006</v>
      </c>
      <c r="C17" s="75">
        <f t="shared" si="5"/>
        <v>6311.74</v>
      </c>
      <c r="D17" s="75">
        <f t="shared" si="0"/>
        <v>85.069410336927703</v>
      </c>
      <c r="E17" s="247">
        <v>5164.76</v>
      </c>
      <c r="F17" s="247">
        <v>6118.44</v>
      </c>
      <c r="G17" s="247">
        <f t="shared" si="1"/>
        <v>84.413020312367209</v>
      </c>
      <c r="H17" s="247">
        <v>204.6</v>
      </c>
      <c r="I17" s="248">
        <v>193.3</v>
      </c>
      <c r="J17" s="75">
        <f t="shared" si="2"/>
        <v>105.84583548887738</v>
      </c>
      <c r="K17" s="247">
        <v>6518.7</v>
      </c>
      <c r="L17" s="248">
        <v>6531.84</v>
      </c>
      <c r="M17" s="75">
        <f t="shared" si="3"/>
        <v>99.798831569664898</v>
      </c>
      <c r="N17" s="251">
        <f t="shared" si="6"/>
        <v>11888.060000000001</v>
      </c>
      <c r="O17" s="251">
        <f t="shared" si="6"/>
        <v>12843.58</v>
      </c>
      <c r="P17" s="75">
        <f t="shared" si="7"/>
        <v>92.560329752296482</v>
      </c>
      <c r="Q17" s="77"/>
      <c r="R17" s="78"/>
      <c r="S17" s="78"/>
      <c r="T17" s="77"/>
      <c r="U17" s="78"/>
      <c r="V17" s="78"/>
      <c r="W17" s="77"/>
      <c r="X17" s="78"/>
      <c r="Y17" s="78"/>
      <c r="Z17" s="77"/>
    </row>
    <row r="18" spans="1:26" ht="12.75" customHeight="1" x14ac:dyDescent="0.2">
      <c r="A18" s="80" t="s">
        <v>95</v>
      </c>
      <c r="B18" s="75">
        <f t="shared" si="4"/>
        <v>1079.79</v>
      </c>
      <c r="C18" s="75">
        <f t="shared" si="5"/>
        <v>975.7299999999999</v>
      </c>
      <c r="D18" s="75">
        <f t="shared" si="0"/>
        <v>110.66483555901736</v>
      </c>
      <c r="E18" s="247">
        <v>235.39</v>
      </c>
      <c r="F18" s="247">
        <v>174.42</v>
      </c>
      <c r="G18" s="247">
        <f t="shared" si="1"/>
        <v>134.95585368650384</v>
      </c>
      <c r="H18" s="247">
        <v>844.4</v>
      </c>
      <c r="I18" s="248">
        <v>801.31</v>
      </c>
      <c r="J18" s="75">
        <f t="shared" si="2"/>
        <v>105.37744443473811</v>
      </c>
      <c r="K18" s="247">
        <v>4692.5</v>
      </c>
      <c r="L18" s="248">
        <v>4577.93</v>
      </c>
      <c r="M18" s="75">
        <f t="shared" si="3"/>
        <v>102.50265949894384</v>
      </c>
      <c r="N18" s="251">
        <f t="shared" si="6"/>
        <v>5772.29</v>
      </c>
      <c r="O18" s="251">
        <f t="shared" si="6"/>
        <v>5553.66</v>
      </c>
      <c r="P18" s="75">
        <f t="shared" si="7"/>
        <v>103.93668319630657</v>
      </c>
      <c r="Q18" s="77"/>
      <c r="R18" s="78"/>
      <c r="S18" s="78"/>
      <c r="T18" s="77"/>
      <c r="U18" s="78"/>
      <c r="V18" s="78"/>
      <c r="W18" s="77"/>
      <c r="X18" s="78"/>
      <c r="Y18" s="78"/>
      <c r="Z18" s="77"/>
    </row>
    <row r="19" spans="1:26" ht="12.75" customHeight="1" x14ac:dyDescent="0.2">
      <c r="A19" s="80" t="s">
        <v>96</v>
      </c>
      <c r="B19" s="75">
        <f t="shared" si="4"/>
        <v>1699.15</v>
      </c>
      <c r="C19" s="75">
        <f t="shared" si="5"/>
        <v>2023.33</v>
      </c>
      <c r="D19" s="75">
        <f t="shared" si="0"/>
        <v>83.977897821907447</v>
      </c>
      <c r="E19" s="247">
        <v>1323.25</v>
      </c>
      <c r="F19" s="247">
        <v>1649.46</v>
      </c>
      <c r="G19" s="247">
        <f t="shared" si="1"/>
        <v>80.223224570465476</v>
      </c>
      <c r="H19" s="247">
        <v>375.9</v>
      </c>
      <c r="I19" s="248">
        <v>373.87</v>
      </c>
      <c r="J19" s="75">
        <f t="shared" si="2"/>
        <v>100.54296948137052</v>
      </c>
      <c r="K19" s="247">
        <v>911.6</v>
      </c>
      <c r="L19" s="248">
        <v>922.71</v>
      </c>
      <c r="M19" s="75">
        <f t="shared" si="3"/>
        <v>98.795938052042359</v>
      </c>
      <c r="N19" s="251">
        <f t="shared" si="6"/>
        <v>2610.75</v>
      </c>
      <c r="O19" s="251">
        <f t="shared" si="6"/>
        <v>2946.04</v>
      </c>
      <c r="P19" s="75">
        <f t="shared" si="7"/>
        <v>88.618959688259494</v>
      </c>
      <c r="Q19" s="77"/>
      <c r="R19" s="78"/>
      <c r="S19" s="78"/>
      <c r="T19" s="77"/>
      <c r="U19" s="78"/>
      <c r="V19" s="78"/>
      <c r="W19" s="77"/>
      <c r="X19" s="78"/>
      <c r="Y19" s="78"/>
      <c r="Z19" s="77"/>
    </row>
    <row r="20" spans="1:26" ht="12.75" customHeight="1" x14ac:dyDescent="0.2">
      <c r="A20" s="80" t="s">
        <v>97</v>
      </c>
      <c r="B20" s="75">
        <f t="shared" si="4"/>
        <v>8349.81</v>
      </c>
      <c r="C20" s="75">
        <f t="shared" si="5"/>
        <v>6895.4400000000005</v>
      </c>
      <c r="D20" s="75">
        <f t="shared" si="0"/>
        <v>121.09176499251677</v>
      </c>
      <c r="E20" s="247">
        <v>5849.38</v>
      </c>
      <c r="F20" s="247">
        <v>4327.47</v>
      </c>
      <c r="G20" s="247">
        <f t="shared" si="1"/>
        <v>135.16858580186576</v>
      </c>
      <c r="H20" s="247">
        <v>2500.4299999999998</v>
      </c>
      <c r="I20" s="248">
        <v>2567.9699999999998</v>
      </c>
      <c r="J20" s="75">
        <f t="shared" si="2"/>
        <v>97.36990696931818</v>
      </c>
      <c r="K20" s="247">
        <v>4338.8</v>
      </c>
      <c r="L20" s="248">
        <v>5009.79</v>
      </c>
      <c r="M20" s="75">
        <f t="shared" si="3"/>
        <v>86.606424620592875</v>
      </c>
      <c r="N20" s="251">
        <f t="shared" si="6"/>
        <v>12688.61</v>
      </c>
      <c r="O20" s="251">
        <f t="shared" si="6"/>
        <v>11905.23</v>
      </c>
      <c r="P20" s="75">
        <f t="shared" si="7"/>
        <v>106.58013326915987</v>
      </c>
      <c r="Q20" s="77"/>
      <c r="R20" s="78"/>
      <c r="S20" s="78"/>
      <c r="T20" s="77"/>
      <c r="U20" s="78"/>
      <c r="V20" s="78"/>
      <c r="W20" s="77"/>
      <c r="X20" s="78"/>
      <c r="Y20" s="78"/>
      <c r="Z20" s="77"/>
    </row>
    <row r="21" spans="1:26" ht="12.75" customHeight="1" x14ac:dyDescent="0.2">
      <c r="A21" s="80" t="s">
        <v>98</v>
      </c>
      <c r="B21" s="75">
        <f t="shared" si="4"/>
        <v>5913.79</v>
      </c>
      <c r="C21" s="75">
        <f t="shared" si="5"/>
        <v>5729.51</v>
      </c>
      <c r="D21" s="75">
        <f t="shared" si="0"/>
        <v>103.21633089042518</v>
      </c>
      <c r="E21" s="247">
        <v>4479.59</v>
      </c>
      <c r="F21" s="247">
        <v>4223.16</v>
      </c>
      <c r="G21" s="247">
        <f t="shared" si="1"/>
        <v>106.0719934835526</v>
      </c>
      <c r="H21" s="247">
        <v>1434.2</v>
      </c>
      <c r="I21" s="248">
        <v>1506.35</v>
      </c>
      <c r="J21" s="75">
        <f t="shared" si="2"/>
        <v>95.21027649616623</v>
      </c>
      <c r="K21" s="247">
        <v>6252.1</v>
      </c>
      <c r="L21" s="248">
        <v>6886</v>
      </c>
      <c r="M21" s="75">
        <f t="shared" si="3"/>
        <v>90.794365379029912</v>
      </c>
      <c r="N21" s="251">
        <f t="shared" si="6"/>
        <v>12165.89</v>
      </c>
      <c r="O21" s="251">
        <f t="shared" si="6"/>
        <v>12615.51</v>
      </c>
      <c r="P21" s="75">
        <f t="shared" si="7"/>
        <v>96.435974447327126</v>
      </c>
      <c r="Q21" s="77"/>
      <c r="R21" s="78"/>
      <c r="S21" s="78"/>
      <c r="T21" s="77"/>
      <c r="U21" s="78"/>
      <c r="V21" s="78"/>
      <c r="W21" s="77"/>
      <c r="X21" s="78"/>
      <c r="Y21" s="78"/>
      <c r="Z21" s="77"/>
    </row>
    <row r="22" spans="1:26" ht="12.75" customHeight="1" x14ac:dyDescent="0.2">
      <c r="A22" s="80" t="s">
        <v>99</v>
      </c>
      <c r="B22" s="75">
        <f t="shared" si="4"/>
        <v>9256.01</v>
      </c>
      <c r="C22" s="75">
        <f t="shared" si="5"/>
        <v>2846.27</v>
      </c>
      <c r="D22" s="75">
        <f t="shared" si="0"/>
        <v>325.19789057257395</v>
      </c>
      <c r="E22" s="247">
        <v>7988.31</v>
      </c>
      <c r="F22" s="247">
        <v>1830.22</v>
      </c>
      <c r="G22" s="247">
        <f t="shared" si="1"/>
        <v>436.46720066440105</v>
      </c>
      <c r="H22" s="247">
        <v>1267.7</v>
      </c>
      <c r="I22" s="248">
        <v>1016.05</v>
      </c>
      <c r="J22" s="75">
        <f t="shared" si="2"/>
        <v>124.76748191526008</v>
      </c>
      <c r="K22" s="247">
        <v>23700.7</v>
      </c>
      <c r="L22" s="248">
        <v>28214.1</v>
      </c>
      <c r="M22" s="75">
        <f t="shared" si="3"/>
        <v>84.003033944020899</v>
      </c>
      <c r="N22" s="251">
        <f t="shared" si="6"/>
        <v>32956.71</v>
      </c>
      <c r="O22" s="251">
        <f t="shared" si="6"/>
        <v>31060.37</v>
      </c>
      <c r="P22" s="75">
        <f t="shared" si="7"/>
        <v>106.10533615665234</v>
      </c>
      <c r="Q22" s="77"/>
      <c r="R22" s="78"/>
      <c r="S22" s="78"/>
      <c r="T22" s="77"/>
      <c r="U22" s="78"/>
      <c r="V22" s="78"/>
      <c r="W22" s="77"/>
      <c r="X22" s="78"/>
      <c r="Y22" s="78"/>
      <c r="Z22" s="77"/>
    </row>
    <row r="23" spans="1:26" ht="12.75" customHeight="1" x14ac:dyDescent="0.2">
      <c r="A23" s="79" t="s">
        <v>100</v>
      </c>
      <c r="B23" s="75">
        <f t="shared" si="4"/>
        <v>1521.55</v>
      </c>
      <c r="C23" s="75">
        <f t="shared" si="5"/>
        <v>1514.61</v>
      </c>
      <c r="D23" s="75">
        <f t="shared" si="0"/>
        <v>100.45820376202454</v>
      </c>
      <c r="E23" s="247">
        <v>4.75</v>
      </c>
      <c r="F23" s="247">
        <v>9.5500000000000007</v>
      </c>
      <c r="G23" s="247">
        <f t="shared" si="1"/>
        <v>49.738219895287955</v>
      </c>
      <c r="H23" s="247">
        <v>1516.8</v>
      </c>
      <c r="I23" s="248">
        <v>1505.06</v>
      </c>
      <c r="J23" s="75">
        <f t="shared" si="2"/>
        <v>100.78003534742801</v>
      </c>
      <c r="K23" s="247">
        <v>3417.5</v>
      </c>
      <c r="L23" s="248">
        <v>3286.01</v>
      </c>
      <c r="M23" s="75">
        <f t="shared" si="3"/>
        <v>104.00150942936874</v>
      </c>
      <c r="N23" s="251">
        <f t="shared" si="6"/>
        <v>4939.05</v>
      </c>
      <c r="O23" s="251">
        <f t="shared" si="6"/>
        <v>4800.62</v>
      </c>
      <c r="P23" s="75">
        <f t="shared" si="7"/>
        <v>102.88358587015844</v>
      </c>
      <c r="Q23" s="77"/>
      <c r="R23" s="78"/>
      <c r="S23" s="78"/>
      <c r="T23" s="77"/>
      <c r="U23" s="78"/>
      <c r="V23" s="78"/>
      <c r="W23" s="77"/>
      <c r="X23" s="78"/>
      <c r="Y23" s="78"/>
      <c r="Z23" s="77"/>
    </row>
    <row r="24" spans="1:26" ht="12.75" customHeight="1" x14ac:dyDescent="0.2">
      <c r="A24" s="80" t="s">
        <v>101</v>
      </c>
      <c r="B24" s="75">
        <f t="shared" si="4"/>
        <v>15626.08</v>
      </c>
      <c r="C24" s="75">
        <f t="shared" si="5"/>
        <v>15498.150000000001</v>
      </c>
      <c r="D24" s="75">
        <f t="shared" si="0"/>
        <v>100.82545336056239</v>
      </c>
      <c r="E24" s="247">
        <v>13033.58</v>
      </c>
      <c r="F24" s="247">
        <v>12697.85</v>
      </c>
      <c r="G24" s="247">
        <f t="shared" si="1"/>
        <v>102.64399091184728</v>
      </c>
      <c r="H24" s="247">
        <v>2592.5</v>
      </c>
      <c r="I24" s="248">
        <v>2800.3</v>
      </c>
      <c r="J24" s="75">
        <f t="shared" si="2"/>
        <v>92.579366496446795</v>
      </c>
      <c r="K24" s="247">
        <v>4485.6000000000004</v>
      </c>
      <c r="L24" s="248">
        <v>4396.96</v>
      </c>
      <c r="M24" s="75">
        <f t="shared" si="3"/>
        <v>102.01593828463302</v>
      </c>
      <c r="N24" s="251">
        <f t="shared" si="6"/>
        <v>20111.68</v>
      </c>
      <c r="O24" s="251">
        <f t="shared" si="6"/>
        <v>19895.11</v>
      </c>
      <c r="P24" s="75">
        <f t="shared" si="7"/>
        <v>101.08855894739963</v>
      </c>
      <c r="Q24" s="77"/>
      <c r="R24" s="78"/>
      <c r="S24" s="78"/>
      <c r="T24" s="77"/>
      <c r="U24" s="78"/>
      <c r="V24" s="78"/>
      <c r="W24" s="77"/>
      <c r="X24" s="78"/>
      <c r="Y24" s="78"/>
      <c r="Z24" s="77"/>
    </row>
    <row r="25" spans="1:26" ht="12.75" customHeight="1" x14ac:dyDescent="0.2">
      <c r="A25" s="80" t="s">
        <v>102</v>
      </c>
      <c r="B25" s="75">
        <f>E25</f>
        <v>1.5</v>
      </c>
      <c r="C25" s="75">
        <f>F25</f>
        <v>0.95</v>
      </c>
      <c r="D25" s="75">
        <f t="shared" si="0"/>
        <v>157.89473684210526</v>
      </c>
      <c r="E25" s="75">
        <v>1.5</v>
      </c>
      <c r="F25" s="75">
        <v>0.95</v>
      </c>
      <c r="G25" s="247">
        <f t="shared" si="1"/>
        <v>157.89473684210526</v>
      </c>
      <c r="H25" s="75" t="s">
        <v>202</v>
      </c>
      <c r="I25" s="75" t="s">
        <v>202</v>
      </c>
      <c r="J25" s="75" t="s">
        <v>202</v>
      </c>
      <c r="K25" s="75">
        <v>10.9</v>
      </c>
      <c r="L25" s="75">
        <v>13.8</v>
      </c>
      <c r="M25" s="75">
        <f t="shared" si="3"/>
        <v>78.985507246376812</v>
      </c>
      <c r="N25" s="251">
        <f t="shared" si="6"/>
        <v>12.4</v>
      </c>
      <c r="O25" s="251">
        <f t="shared" si="6"/>
        <v>14.75</v>
      </c>
      <c r="P25" s="256">
        <f t="shared" si="7"/>
        <v>84.067796610169495</v>
      </c>
      <c r="Q25" s="77"/>
      <c r="R25" s="78"/>
      <c r="S25" s="78"/>
      <c r="T25" s="77"/>
      <c r="U25" s="81"/>
      <c r="V25" s="78"/>
      <c r="W25" s="81"/>
      <c r="X25" s="78"/>
      <c r="Y25" s="78"/>
      <c r="Z25" s="77"/>
    </row>
    <row r="26" spans="1:26" ht="12.75" customHeight="1" x14ac:dyDescent="0.2">
      <c r="A26" s="80" t="s">
        <v>103</v>
      </c>
      <c r="B26" s="75" t="s">
        <v>202</v>
      </c>
      <c r="C26" s="75" t="s">
        <v>202</v>
      </c>
      <c r="D26" s="75" t="s">
        <v>202</v>
      </c>
      <c r="E26" s="75" t="s">
        <v>202</v>
      </c>
      <c r="F26" s="75" t="s">
        <v>202</v>
      </c>
      <c r="G26" s="247" t="s">
        <v>202</v>
      </c>
      <c r="H26" s="75" t="s">
        <v>202</v>
      </c>
      <c r="I26" s="75" t="s">
        <v>202</v>
      </c>
      <c r="J26" s="75" t="s">
        <v>202</v>
      </c>
      <c r="K26" s="75">
        <v>6</v>
      </c>
      <c r="L26" s="75">
        <v>7.8</v>
      </c>
      <c r="M26" s="75">
        <f t="shared" si="3"/>
        <v>76.923076923076934</v>
      </c>
      <c r="N26" s="251">
        <f>K26</f>
        <v>6</v>
      </c>
      <c r="O26" s="251">
        <f>L26</f>
        <v>7.8</v>
      </c>
      <c r="P26" s="256">
        <f>N26/O26*100</f>
        <v>76.923076923076934</v>
      </c>
      <c r="Q26" s="77"/>
      <c r="R26" s="78"/>
      <c r="S26" s="78"/>
      <c r="T26" s="77"/>
      <c r="U26" s="81"/>
      <c r="V26" s="81"/>
      <c r="W26" s="81"/>
      <c r="X26" s="78"/>
      <c r="Y26" s="78"/>
      <c r="Z26" s="77"/>
    </row>
    <row r="27" spans="1:26" ht="12.75" customHeight="1" x14ac:dyDescent="0.2">
      <c r="A27" s="82" t="s">
        <v>104</v>
      </c>
      <c r="B27" s="83">
        <f t="shared" si="4"/>
        <v>571.41999999999996</v>
      </c>
      <c r="C27" s="83">
        <f t="shared" si="5"/>
        <v>561.77</v>
      </c>
      <c r="D27" s="83">
        <f t="shared" si="0"/>
        <v>101.71778485857202</v>
      </c>
      <c r="E27" s="83">
        <v>363.02</v>
      </c>
      <c r="F27" s="83">
        <v>359.17</v>
      </c>
      <c r="G27" s="83">
        <f t="shared" ref="G27" si="8">E27/F27*100</f>
        <v>101.07191580588579</v>
      </c>
      <c r="H27" s="83">
        <v>208.4</v>
      </c>
      <c r="I27" s="83">
        <v>202.6</v>
      </c>
      <c r="J27" s="83">
        <f t="shared" ref="J27" si="9">H27/I27*100</f>
        <v>102.86278381046397</v>
      </c>
      <c r="K27" s="83">
        <v>1244</v>
      </c>
      <c r="L27" s="83">
        <v>1237.9000000000001</v>
      </c>
      <c r="M27" s="83">
        <f t="shared" si="3"/>
        <v>100.49277001373294</v>
      </c>
      <c r="N27" s="249">
        <f t="shared" si="6"/>
        <v>1815.42</v>
      </c>
      <c r="O27" s="249">
        <f t="shared" si="6"/>
        <v>1799.67</v>
      </c>
      <c r="P27" s="83">
        <f>N27/O27*100</f>
        <v>100.87516044608178</v>
      </c>
      <c r="Q27" s="77"/>
      <c r="R27" s="78"/>
      <c r="S27" s="78"/>
      <c r="T27" s="77"/>
      <c r="U27" s="78"/>
      <c r="V27" s="78"/>
      <c r="W27" s="77"/>
      <c r="X27" s="78"/>
      <c r="Y27" s="78"/>
      <c r="Z27" s="77"/>
    </row>
    <row r="29" spans="1:26" x14ac:dyDescent="0.2">
      <c r="G29" s="254"/>
    </row>
    <row r="30" spans="1:26" x14ac:dyDescent="0.2">
      <c r="D30" s="254"/>
      <c r="G30" s="254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90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activeCell="A4" sqref="A4:A5"/>
    </sheetView>
  </sheetViews>
  <sheetFormatPr defaultRowHeight="12.75" x14ac:dyDescent="0.2"/>
  <cols>
    <col min="1" max="1" width="22.28515625" style="85" customWidth="1"/>
    <col min="2" max="2" width="15.42578125" style="85" customWidth="1"/>
    <col min="3" max="9" width="13.85546875" style="85" customWidth="1"/>
    <col min="10" max="10" width="9.5703125" style="85" bestFit="1" customWidth="1"/>
    <col min="11" max="256" width="9.140625" style="85"/>
    <col min="257" max="257" width="22.28515625" style="85" customWidth="1"/>
    <col min="258" max="258" width="15.42578125" style="85" customWidth="1"/>
    <col min="259" max="265" width="13.85546875" style="85" customWidth="1"/>
    <col min="266" max="266" width="9.5703125" style="85" bestFit="1" customWidth="1"/>
    <col min="267" max="512" width="9.140625" style="85"/>
    <col min="513" max="513" width="22.28515625" style="85" customWidth="1"/>
    <col min="514" max="514" width="15.42578125" style="85" customWidth="1"/>
    <col min="515" max="521" width="13.85546875" style="85" customWidth="1"/>
    <col min="522" max="522" width="9.5703125" style="85" bestFit="1" customWidth="1"/>
    <col min="523" max="768" width="9.140625" style="85"/>
    <col min="769" max="769" width="22.28515625" style="85" customWidth="1"/>
    <col min="770" max="770" width="15.42578125" style="85" customWidth="1"/>
    <col min="771" max="777" width="13.85546875" style="85" customWidth="1"/>
    <col min="778" max="778" width="9.5703125" style="85" bestFit="1" customWidth="1"/>
    <col min="779" max="1024" width="9.140625" style="85"/>
    <col min="1025" max="1025" width="22.28515625" style="85" customWidth="1"/>
    <col min="1026" max="1026" width="15.42578125" style="85" customWidth="1"/>
    <col min="1027" max="1033" width="13.85546875" style="85" customWidth="1"/>
    <col min="1034" max="1034" width="9.5703125" style="85" bestFit="1" customWidth="1"/>
    <col min="1035" max="1280" width="9.140625" style="85"/>
    <col min="1281" max="1281" width="22.28515625" style="85" customWidth="1"/>
    <col min="1282" max="1282" width="15.42578125" style="85" customWidth="1"/>
    <col min="1283" max="1289" width="13.85546875" style="85" customWidth="1"/>
    <col min="1290" max="1290" width="9.5703125" style="85" bestFit="1" customWidth="1"/>
    <col min="1291" max="1536" width="9.140625" style="85"/>
    <col min="1537" max="1537" width="22.28515625" style="85" customWidth="1"/>
    <col min="1538" max="1538" width="15.42578125" style="85" customWidth="1"/>
    <col min="1539" max="1545" width="13.85546875" style="85" customWidth="1"/>
    <col min="1546" max="1546" width="9.5703125" style="85" bestFit="1" customWidth="1"/>
    <col min="1547" max="1792" width="9.140625" style="85"/>
    <col min="1793" max="1793" width="22.28515625" style="85" customWidth="1"/>
    <col min="1794" max="1794" width="15.42578125" style="85" customWidth="1"/>
    <col min="1795" max="1801" width="13.85546875" style="85" customWidth="1"/>
    <col min="1802" max="1802" width="9.5703125" style="85" bestFit="1" customWidth="1"/>
    <col min="1803" max="2048" width="9.140625" style="85"/>
    <col min="2049" max="2049" width="22.28515625" style="85" customWidth="1"/>
    <col min="2050" max="2050" width="15.42578125" style="85" customWidth="1"/>
    <col min="2051" max="2057" width="13.85546875" style="85" customWidth="1"/>
    <col min="2058" max="2058" width="9.5703125" style="85" bestFit="1" customWidth="1"/>
    <col min="2059" max="2304" width="9.140625" style="85"/>
    <col min="2305" max="2305" width="22.28515625" style="85" customWidth="1"/>
    <col min="2306" max="2306" width="15.42578125" style="85" customWidth="1"/>
    <col min="2307" max="2313" width="13.85546875" style="85" customWidth="1"/>
    <col min="2314" max="2314" width="9.5703125" style="85" bestFit="1" customWidth="1"/>
    <col min="2315" max="2560" width="9.140625" style="85"/>
    <col min="2561" max="2561" width="22.28515625" style="85" customWidth="1"/>
    <col min="2562" max="2562" width="15.42578125" style="85" customWidth="1"/>
    <col min="2563" max="2569" width="13.85546875" style="85" customWidth="1"/>
    <col min="2570" max="2570" width="9.5703125" style="85" bestFit="1" customWidth="1"/>
    <col min="2571" max="2816" width="9.140625" style="85"/>
    <col min="2817" max="2817" width="22.28515625" style="85" customWidth="1"/>
    <col min="2818" max="2818" width="15.42578125" style="85" customWidth="1"/>
    <col min="2819" max="2825" width="13.85546875" style="85" customWidth="1"/>
    <col min="2826" max="2826" width="9.5703125" style="85" bestFit="1" customWidth="1"/>
    <col min="2827" max="3072" width="9.140625" style="85"/>
    <col min="3073" max="3073" width="22.28515625" style="85" customWidth="1"/>
    <col min="3074" max="3074" width="15.42578125" style="85" customWidth="1"/>
    <col min="3075" max="3081" width="13.85546875" style="85" customWidth="1"/>
    <col min="3082" max="3082" width="9.5703125" style="85" bestFit="1" customWidth="1"/>
    <col min="3083" max="3328" width="9.140625" style="85"/>
    <col min="3329" max="3329" width="22.28515625" style="85" customWidth="1"/>
    <col min="3330" max="3330" width="15.42578125" style="85" customWidth="1"/>
    <col min="3331" max="3337" width="13.85546875" style="85" customWidth="1"/>
    <col min="3338" max="3338" width="9.5703125" style="85" bestFit="1" customWidth="1"/>
    <col min="3339" max="3584" width="9.140625" style="85"/>
    <col min="3585" max="3585" width="22.28515625" style="85" customWidth="1"/>
    <col min="3586" max="3586" width="15.42578125" style="85" customWidth="1"/>
    <col min="3587" max="3593" width="13.85546875" style="85" customWidth="1"/>
    <col min="3594" max="3594" width="9.5703125" style="85" bestFit="1" customWidth="1"/>
    <col min="3595" max="3840" width="9.140625" style="85"/>
    <col min="3841" max="3841" width="22.28515625" style="85" customWidth="1"/>
    <col min="3842" max="3842" width="15.42578125" style="85" customWidth="1"/>
    <col min="3843" max="3849" width="13.85546875" style="85" customWidth="1"/>
    <col min="3850" max="3850" width="9.5703125" style="85" bestFit="1" customWidth="1"/>
    <col min="3851" max="4096" width="9.140625" style="85"/>
    <col min="4097" max="4097" width="22.28515625" style="85" customWidth="1"/>
    <col min="4098" max="4098" width="15.42578125" style="85" customWidth="1"/>
    <col min="4099" max="4105" width="13.85546875" style="85" customWidth="1"/>
    <col min="4106" max="4106" width="9.5703125" style="85" bestFit="1" customWidth="1"/>
    <col min="4107" max="4352" width="9.140625" style="85"/>
    <col min="4353" max="4353" width="22.28515625" style="85" customWidth="1"/>
    <col min="4354" max="4354" width="15.42578125" style="85" customWidth="1"/>
    <col min="4355" max="4361" width="13.85546875" style="85" customWidth="1"/>
    <col min="4362" max="4362" width="9.5703125" style="85" bestFit="1" customWidth="1"/>
    <col min="4363" max="4608" width="9.140625" style="85"/>
    <col min="4609" max="4609" width="22.28515625" style="85" customWidth="1"/>
    <col min="4610" max="4610" width="15.42578125" style="85" customWidth="1"/>
    <col min="4611" max="4617" width="13.85546875" style="85" customWidth="1"/>
    <col min="4618" max="4618" width="9.5703125" style="85" bestFit="1" customWidth="1"/>
    <col min="4619" max="4864" width="9.140625" style="85"/>
    <col min="4865" max="4865" width="22.28515625" style="85" customWidth="1"/>
    <col min="4866" max="4866" width="15.42578125" style="85" customWidth="1"/>
    <col min="4867" max="4873" width="13.85546875" style="85" customWidth="1"/>
    <col min="4874" max="4874" width="9.5703125" style="85" bestFit="1" customWidth="1"/>
    <col min="4875" max="5120" width="9.140625" style="85"/>
    <col min="5121" max="5121" width="22.28515625" style="85" customWidth="1"/>
    <col min="5122" max="5122" width="15.42578125" style="85" customWidth="1"/>
    <col min="5123" max="5129" width="13.85546875" style="85" customWidth="1"/>
    <col min="5130" max="5130" width="9.5703125" style="85" bestFit="1" customWidth="1"/>
    <col min="5131" max="5376" width="9.140625" style="85"/>
    <col min="5377" max="5377" width="22.28515625" style="85" customWidth="1"/>
    <col min="5378" max="5378" width="15.42578125" style="85" customWidth="1"/>
    <col min="5379" max="5385" width="13.85546875" style="85" customWidth="1"/>
    <col min="5386" max="5386" width="9.5703125" style="85" bestFit="1" customWidth="1"/>
    <col min="5387" max="5632" width="9.140625" style="85"/>
    <col min="5633" max="5633" width="22.28515625" style="85" customWidth="1"/>
    <col min="5634" max="5634" width="15.42578125" style="85" customWidth="1"/>
    <col min="5635" max="5641" width="13.85546875" style="85" customWidth="1"/>
    <col min="5642" max="5642" width="9.5703125" style="85" bestFit="1" customWidth="1"/>
    <col min="5643" max="5888" width="9.140625" style="85"/>
    <col min="5889" max="5889" width="22.28515625" style="85" customWidth="1"/>
    <col min="5890" max="5890" width="15.42578125" style="85" customWidth="1"/>
    <col min="5891" max="5897" width="13.85546875" style="85" customWidth="1"/>
    <col min="5898" max="5898" width="9.5703125" style="85" bestFit="1" customWidth="1"/>
    <col min="5899" max="6144" width="9.140625" style="85"/>
    <col min="6145" max="6145" width="22.28515625" style="85" customWidth="1"/>
    <col min="6146" max="6146" width="15.42578125" style="85" customWidth="1"/>
    <col min="6147" max="6153" width="13.85546875" style="85" customWidth="1"/>
    <col min="6154" max="6154" width="9.5703125" style="85" bestFit="1" customWidth="1"/>
    <col min="6155" max="6400" width="9.140625" style="85"/>
    <col min="6401" max="6401" width="22.28515625" style="85" customWidth="1"/>
    <col min="6402" max="6402" width="15.42578125" style="85" customWidth="1"/>
    <col min="6403" max="6409" width="13.85546875" style="85" customWidth="1"/>
    <col min="6410" max="6410" width="9.5703125" style="85" bestFit="1" customWidth="1"/>
    <col min="6411" max="6656" width="9.140625" style="85"/>
    <col min="6657" max="6657" width="22.28515625" style="85" customWidth="1"/>
    <col min="6658" max="6658" width="15.42578125" style="85" customWidth="1"/>
    <col min="6659" max="6665" width="13.85546875" style="85" customWidth="1"/>
    <col min="6666" max="6666" width="9.5703125" style="85" bestFit="1" customWidth="1"/>
    <col min="6667" max="6912" width="9.140625" style="85"/>
    <col min="6913" max="6913" width="22.28515625" style="85" customWidth="1"/>
    <col min="6914" max="6914" width="15.42578125" style="85" customWidth="1"/>
    <col min="6915" max="6921" width="13.85546875" style="85" customWidth="1"/>
    <col min="6922" max="6922" width="9.5703125" style="85" bestFit="1" customWidth="1"/>
    <col min="6923" max="7168" width="9.140625" style="85"/>
    <col min="7169" max="7169" width="22.28515625" style="85" customWidth="1"/>
    <col min="7170" max="7170" width="15.42578125" style="85" customWidth="1"/>
    <col min="7171" max="7177" width="13.85546875" style="85" customWidth="1"/>
    <col min="7178" max="7178" width="9.5703125" style="85" bestFit="1" customWidth="1"/>
    <col min="7179" max="7424" width="9.140625" style="85"/>
    <col min="7425" max="7425" width="22.28515625" style="85" customWidth="1"/>
    <col min="7426" max="7426" width="15.42578125" style="85" customWidth="1"/>
    <col min="7427" max="7433" width="13.85546875" style="85" customWidth="1"/>
    <col min="7434" max="7434" width="9.5703125" style="85" bestFit="1" customWidth="1"/>
    <col min="7435" max="7680" width="9.140625" style="85"/>
    <col min="7681" max="7681" width="22.28515625" style="85" customWidth="1"/>
    <col min="7682" max="7682" width="15.42578125" style="85" customWidth="1"/>
    <col min="7683" max="7689" width="13.85546875" style="85" customWidth="1"/>
    <col min="7690" max="7690" width="9.5703125" style="85" bestFit="1" customWidth="1"/>
    <col min="7691" max="7936" width="9.140625" style="85"/>
    <col min="7937" max="7937" width="22.28515625" style="85" customWidth="1"/>
    <col min="7938" max="7938" width="15.42578125" style="85" customWidth="1"/>
    <col min="7939" max="7945" width="13.85546875" style="85" customWidth="1"/>
    <col min="7946" max="7946" width="9.5703125" style="85" bestFit="1" customWidth="1"/>
    <col min="7947" max="8192" width="9.140625" style="85"/>
    <col min="8193" max="8193" width="22.28515625" style="85" customWidth="1"/>
    <col min="8194" max="8194" width="15.42578125" style="85" customWidth="1"/>
    <col min="8195" max="8201" width="13.85546875" style="85" customWidth="1"/>
    <col min="8202" max="8202" width="9.5703125" style="85" bestFit="1" customWidth="1"/>
    <col min="8203" max="8448" width="9.140625" style="85"/>
    <col min="8449" max="8449" width="22.28515625" style="85" customWidth="1"/>
    <col min="8450" max="8450" width="15.42578125" style="85" customWidth="1"/>
    <col min="8451" max="8457" width="13.85546875" style="85" customWidth="1"/>
    <col min="8458" max="8458" width="9.5703125" style="85" bestFit="1" customWidth="1"/>
    <col min="8459" max="8704" width="9.140625" style="85"/>
    <col min="8705" max="8705" width="22.28515625" style="85" customWidth="1"/>
    <col min="8706" max="8706" width="15.42578125" style="85" customWidth="1"/>
    <col min="8707" max="8713" width="13.85546875" style="85" customWidth="1"/>
    <col min="8714" max="8714" width="9.5703125" style="85" bestFit="1" customWidth="1"/>
    <col min="8715" max="8960" width="9.140625" style="85"/>
    <col min="8961" max="8961" width="22.28515625" style="85" customWidth="1"/>
    <col min="8962" max="8962" width="15.42578125" style="85" customWidth="1"/>
    <col min="8963" max="8969" width="13.85546875" style="85" customWidth="1"/>
    <col min="8970" max="8970" width="9.5703125" style="85" bestFit="1" customWidth="1"/>
    <col min="8971" max="9216" width="9.140625" style="85"/>
    <col min="9217" max="9217" width="22.28515625" style="85" customWidth="1"/>
    <col min="9218" max="9218" width="15.42578125" style="85" customWidth="1"/>
    <col min="9219" max="9225" width="13.85546875" style="85" customWidth="1"/>
    <col min="9226" max="9226" width="9.5703125" style="85" bestFit="1" customWidth="1"/>
    <col min="9227" max="9472" width="9.140625" style="85"/>
    <col min="9473" max="9473" width="22.28515625" style="85" customWidth="1"/>
    <col min="9474" max="9474" width="15.42578125" style="85" customWidth="1"/>
    <col min="9475" max="9481" width="13.85546875" style="85" customWidth="1"/>
    <col min="9482" max="9482" width="9.5703125" style="85" bestFit="1" customWidth="1"/>
    <col min="9483" max="9728" width="9.140625" style="85"/>
    <col min="9729" max="9729" width="22.28515625" style="85" customWidth="1"/>
    <col min="9730" max="9730" width="15.42578125" style="85" customWidth="1"/>
    <col min="9731" max="9737" width="13.85546875" style="85" customWidth="1"/>
    <col min="9738" max="9738" width="9.5703125" style="85" bestFit="1" customWidth="1"/>
    <col min="9739" max="9984" width="9.140625" style="85"/>
    <col min="9985" max="9985" width="22.28515625" style="85" customWidth="1"/>
    <col min="9986" max="9986" width="15.42578125" style="85" customWidth="1"/>
    <col min="9987" max="9993" width="13.85546875" style="85" customWidth="1"/>
    <col min="9994" max="9994" width="9.5703125" style="85" bestFit="1" customWidth="1"/>
    <col min="9995" max="10240" width="9.140625" style="85"/>
    <col min="10241" max="10241" width="22.28515625" style="85" customWidth="1"/>
    <col min="10242" max="10242" width="15.42578125" style="85" customWidth="1"/>
    <col min="10243" max="10249" width="13.85546875" style="85" customWidth="1"/>
    <col min="10250" max="10250" width="9.5703125" style="85" bestFit="1" customWidth="1"/>
    <col min="10251" max="10496" width="9.140625" style="85"/>
    <col min="10497" max="10497" width="22.28515625" style="85" customWidth="1"/>
    <col min="10498" max="10498" width="15.42578125" style="85" customWidth="1"/>
    <col min="10499" max="10505" width="13.85546875" style="85" customWidth="1"/>
    <col min="10506" max="10506" width="9.5703125" style="85" bestFit="1" customWidth="1"/>
    <col min="10507" max="10752" width="9.140625" style="85"/>
    <col min="10753" max="10753" width="22.28515625" style="85" customWidth="1"/>
    <col min="10754" max="10754" width="15.42578125" style="85" customWidth="1"/>
    <col min="10755" max="10761" width="13.85546875" style="85" customWidth="1"/>
    <col min="10762" max="10762" width="9.5703125" style="85" bestFit="1" customWidth="1"/>
    <col min="10763" max="11008" width="9.140625" style="85"/>
    <col min="11009" max="11009" width="22.28515625" style="85" customWidth="1"/>
    <col min="11010" max="11010" width="15.42578125" style="85" customWidth="1"/>
    <col min="11011" max="11017" width="13.85546875" style="85" customWidth="1"/>
    <col min="11018" max="11018" width="9.5703125" style="85" bestFit="1" customWidth="1"/>
    <col min="11019" max="11264" width="9.140625" style="85"/>
    <col min="11265" max="11265" width="22.28515625" style="85" customWidth="1"/>
    <col min="11266" max="11266" width="15.42578125" style="85" customWidth="1"/>
    <col min="11267" max="11273" width="13.85546875" style="85" customWidth="1"/>
    <col min="11274" max="11274" width="9.5703125" style="85" bestFit="1" customWidth="1"/>
    <col min="11275" max="11520" width="9.140625" style="85"/>
    <col min="11521" max="11521" width="22.28515625" style="85" customWidth="1"/>
    <col min="11522" max="11522" width="15.42578125" style="85" customWidth="1"/>
    <col min="11523" max="11529" width="13.85546875" style="85" customWidth="1"/>
    <col min="11530" max="11530" width="9.5703125" style="85" bestFit="1" customWidth="1"/>
    <col min="11531" max="11776" width="9.140625" style="85"/>
    <col min="11777" max="11777" width="22.28515625" style="85" customWidth="1"/>
    <col min="11778" max="11778" width="15.42578125" style="85" customWidth="1"/>
    <col min="11779" max="11785" width="13.85546875" style="85" customWidth="1"/>
    <col min="11786" max="11786" width="9.5703125" style="85" bestFit="1" customWidth="1"/>
    <col min="11787" max="12032" width="9.140625" style="85"/>
    <col min="12033" max="12033" width="22.28515625" style="85" customWidth="1"/>
    <col min="12034" max="12034" width="15.42578125" style="85" customWidth="1"/>
    <col min="12035" max="12041" width="13.85546875" style="85" customWidth="1"/>
    <col min="12042" max="12042" width="9.5703125" style="85" bestFit="1" customWidth="1"/>
    <col min="12043" max="12288" width="9.140625" style="85"/>
    <col min="12289" max="12289" width="22.28515625" style="85" customWidth="1"/>
    <col min="12290" max="12290" width="15.42578125" style="85" customWidth="1"/>
    <col min="12291" max="12297" width="13.85546875" style="85" customWidth="1"/>
    <col min="12298" max="12298" width="9.5703125" style="85" bestFit="1" customWidth="1"/>
    <col min="12299" max="12544" width="9.140625" style="85"/>
    <col min="12545" max="12545" width="22.28515625" style="85" customWidth="1"/>
    <col min="12546" max="12546" width="15.42578125" style="85" customWidth="1"/>
    <col min="12547" max="12553" width="13.85546875" style="85" customWidth="1"/>
    <col min="12554" max="12554" width="9.5703125" style="85" bestFit="1" customWidth="1"/>
    <col min="12555" max="12800" width="9.140625" style="85"/>
    <col min="12801" max="12801" width="22.28515625" style="85" customWidth="1"/>
    <col min="12802" max="12802" width="15.42578125" style="85" customWidth="1"/>
    <col min="12803" max="12809" width="13.85546875" style="85" customWidth="1"/>
    <col min="12810" max="12810" width="9.5703125" style="85" bestFit="1" customWidth="1"/>
    <col min="12811" max="13056" width="9.140625" style="85"/>
    <col min="13057" max="13057" width="22.28515625" style="85" customWidth="1"/>
    <col min="13058" max="13058" width="15.42578125" style="85" customWidth="1"/>
    <col min="13059" max="13065" width="13.85546875" style="85" customWidth="1"/>
    <col min="13066" max="13066" width="9.5703125" style="85" bestFit="1" customWidth="1"/>
    <col min="13067" max="13312" width="9.140625" style="85"/>
    <col min="13313" max="13313" width="22.28515625" style="85" customWidth="1"/>
    <col min="13314" max="13314" width="15.42578125" style="85" customWidth="1"/>
    <col min="13315" max="13321" width="13.85546875" style="85" customWidth="1"/>
    <col min="13322" max="13322" width="9.5703125" style="85" bestFit="1" customWidth="1"/>
    <col min="13323" max="13568" width="9.140625" style="85"/>
    <col min="13569" max="13569" width="22.28515625" style="85" customWidth="1"/>
    <col min="13570" max="13570" width="15.42578125" style="85" customWidth="1"/>
    <col min="13571" max="13577" width="13.85546875" style="85" customWidth="1"/>
    <col min="13578" max="13578" width="9.5703125" style="85" bestFit="1" customWidth="1"/>
    <col min="13579" max="13824" width="9.140625" style="85"/>
    <col min="13825" max="13825" width="22.28515625" style="85" customWidth="1"/>
    <col min="13826" max="13826" width="15.42578125" style="85" customWidth="1"/>
    <col min="13827" max="13833" width="13.85546875" style="85" customWidth="1"/>
    <col min="13834" max="13834" width="9.5703125" style="85" bestFit="1" customWidth="1"/>
    <col min="13835" max="14080" width="9.140625" style="85"/>
    <col min="14081" max="14081" width="22.28515625" style="85" customWidth="1"/>
    <col min="14082" max="14082" width="15.42578125" style="85" customWidth="1"/>
    <col min="14083" max="14089" width="13.85546875" style="85" customWidth="1"/>
    <col min="14090" max="14090" width="9.5703125" style="85" bestFit="1" customWidth="1"/>
    <col min="14091" max="14336" width="9.140625" style="85"/>
    <col min="14337" max="14337" width="22.28515625" style="85" customWidth="1"/>
    <col min="14338" max="14338" width="15.42578125" style="85" customWidth="1"/>
    <col min="14339" max="14345" width="13.85546875" style="85" customWidth="1"/>
    <col min="14346" max="14346" width="9.5703125" style="85" bestFit="1" customWidth="1"/>
    <col min="14347" max="14592" width="9.140625" style="85"/>
    <col min="14593" max="14593" width="22.28515625" style="85" customWidth="1"/>
    <col min="14594" max="14594" width="15.42578125" style="85" customWidth="1"/>
    <col min="14595" max="14601" width="13.85546875" style="85" customWidth="1"/>
    <col min="14602" max="14602" width="9.5703125" style="85" bestFit="1" customWidth="1"/>
    <col min="14603" max="14848" width="9.140625" style="85"/>
    <col min="14849" max="14849" width="22.28515625" style="85" customWidth="1"/>
    <col min="14850" max="14850" width="15.42578125" style="85" customWidth="1"/>
    <col min="14851" max="14857" width="13.85546875" style="85" customWidth="1"/>
    <col min="14858" max="14858" width="9.5703125" style="85" bestFit="1" customWidth="1"/>
    <col min="14859" max="15104" width="9.140625" style="85"/>
    <col min="15105" max="15105" width="22.28515625" style="85" customWidth="1"/>
    <col min="15106" max="15106" width="15.42578125" style="85" customWidth="1"/>
    <col min="15107" max="15113" width="13.85546875" style="85" customWidth="1"/>
    <col min="15114" max="15114" width="9.5703125" style="85" bestFit="1" customWidth="1"/>
    <col min="15115" max="15360" width="9.140625" style="85"/>
    <col min="15361" max="15361" width="22.28515625" style="85" customWidth="1"/>
    <col min="15362" max="15362" width="15.42578125" style="85" customWidth="1"/>
    <col min="15363" max="15369" width="13.85546875" style="85" customWidth="1"/>
    <col min="15370" max="15370" width="9.5703125" style="85" bestFit="1" customWidth="1"/>
    <col min="15371" max="15616" width="9.140625" style="85"/>
    <col min="15617" max="15617" width="22.28515625" style="85" customWidth="1"/>
    <col min="15618" max="15618" width="15.42578125" style="85" customWidth="1"/>
    <col min="15619" max="15625" width="13.85546875" style="85" customWidth="1"/>
    <col min="15626" max="15626" width="9.5703125" style="85" bestFit="1" customWidth="1"/>
    <col min="15627" max="15872" width="9.140625" style="85"/>
    <col min="15873" max="15873" width="22.28515625" style="85" customWidth="1"/>
    <col min="15874" max="15874" width="15.42578125" style="85" customWidth="1"/>
    <col min="15875" max="15881" width="13.85546875" style="85" customWidth="1"/>
    <col min="15882" max="15882" width="9.5703125" style="85" bestFit="1" customWidth="1"/>
    <col min="15883" max="16128" width="9.140625" style="85"/>
    <col min="16129" max="16129" width="22.28515625" style="85" customWidth="1"/>
    <col min="16130" max="16130" width="15.42578125" style="85" customWidth="1"/>
    <col min="16131" max="16137" width="13.85546875" style="85" customWidth="1"/>
    <col min="16138" max="16138" width="9.5703125" style="85" bestFit="1" customWidth="1"/>
    <col min="16139" max="16384" width="9.140625" style="85"/>
  </cols>
  <sheetData>
    <row r="1" spans="1:13" ht="22.5" customHeight="1" x14ac:dyDescent="0.2">
      <c r="A1" s="357" t="s">
        <v>105</v>
      </c>
      <c r="B1" s="357"/>
      <c r="C1" s="357"/>
      <c r="D1" s="357"/>
      <c r="E1" s="357"/>
      <c r="F1" s="357"/>
      <c r="G1" s="357"/>
      <c r="H1" s="357"/>
      <c r="I1" s="357"/>
    </row>
    <row r="2" spans="1:13" ht="15" x14ac:dyDescent="0.2">
      <c r="A2" s="86"/>
      <c r="B2" s="87"/>
      <c r="C2" s="87"/>
      <c r="D2" s="87"/>
      <c r="E2" s="87"/>
      <c r="F2" s="87"/>
      <c r="G2" s="87"/>
      <c r="H2" s="87"/>
      <c r="I2" s="87"/>
    </row>
    <row r="3" spans="1:13" s="91" customFormat="1" ht="11.25" x14ac:dyDescent="0.2">
      <c r="A3" s="88"/>
      <c r="B3" s="89"/>
      <c r="C3" s="89"/>
      <c r="D3" s="89"/>
      <c r="E3" s="89"/>
      <c r="F3" s="89"/>
      <c r="G3" s="89"/>
      <c r="H3" s="89"/>
      <c r="I3" s="90" t="s">
        <v>106</v>
      </c>
    </row>
    <row r="4" spans="1:13" ht="12.75" customHeight="1" x14ac:dyDescent="0.2">
      <c r="A4" s="358"/>
      <c r="B4" s="359" t="s">
        <v>107</v>
      </c>
      <c r="C4" s="360" t="s">
        <v>79</v>
      </c>
      <c r="D4" s="361"/>
      <c r="E4" s="361"/>
      <c r="F4" s="361"/>
      <c r="G4" s="361"/>
      <c r="H4" s="361"/>
      <c r="I4" s="361"/>
    </row>
    <row r="5" spans="1:13" ht="26.25" customHeight="1" x14ac:dyDescent="0.2">
      <c r="A5" s="358"/>
      <c r="B5" s="359"/>
      <c r="C5" s="92" t="s">
        <v>108</v>
      </c>
      <c r="D5" s="92" t="s">
        <v>109</v>
      </c>
      <c r="E5" s="92" t="s">
        <v>110</v>
      </c>
      <c r="F5" s="92" t="s">
        <v>111</v>
      </c>
      <c r="G5" s="92" t="s">
        <v>112</v>
      </c>
      <c r="H5" s="93" t="s">
        <v>113</v>
      </c>
      <c r="I5" s="93" t="s">
        <v>114</v>
      </c>
    </row>
    <row r="6" spans="1:13" s="95" customFormat="1" ht="12.75" customHeight="1" x14ac:dyDescent="0.25">
      <c r="A6" s="74" t="s">
        <v>84</v>
      </c>
      <c r="B6" s="76">
        <f>SUM(C6:I6)</f>
        <v>243714.88</v>
      </c>
      <c r="C6" s="76">
        <f>SUM(C7:C26)</f>
        <v>95925.840000000011</v>
      </c>
      <c r="D6" s="76">
        <f>SUM(D7:D26)</f>
        <v>26237.270000000004</v>
      </c>
      <c r="E6" s="76">
        <f>SUM(E7:E26)</f>
        <v>2587.11</v>
      </c>
      <c r="F6" s="76">
        <f t="shared" ref="F6:I6" si="0">SUM(F7:F26)</f>
        <v>12116.720000000001</v>
      </c>
      <c r="G6" s="76">
        <f t="shared" si="0"/>
        <v>34167.899999999994</v>
      </c>
      <c r="H6" s="76">
        <f t="shared" si="0"/>
        <v>2424.61</v>
      </c>
      <c r="I6" s="76">
        <f t="shared" si="0"/>
        <v>70255.430000000008</v>
      </c>
      <c r="J6" s="94"/>
    </row>
    <row r="7" spans="1:13" s="95" customFormat="1" ht="12.75" customHeight="1" x14ac:dyDescent="0.25">
      <c r="A7" s="79" t="s">
        <v>85</v>
      </c>
      <c r="B7" s="76">
        <f>SUM(C7:I7)</f>
        <v>12628.849999999999</v>
      </c>
      <c r="C7" s="76">
        <v>4352.41</v>
      </c>
      <c r="D7" s="76">
        <v>1267.1300000000001</v>
      </c>
      <c r="E7" s="76">
        <v>166.9</v>
      </c>
      <c r="F7" s="76">
        <v>285.60000000000002</v>
      </c>
      <c r="G7" s="76">
        <v>2984.11</v>
      </c>
      <c r="H7" s="76" t="s">
        <v>202</v>
      </c>
      <c r="I7" s="76">
        <v>3572.7</v>
      </c>
      <c r="J7" s="94"/>
    </row>
    <row r="8" spans="1:13" ht="12.75" customHeight="1" x14ac:dyDescent="0.25">
      <c r="A8" s="80" t="s">
        <v>86</v>
      </c>
      <c r="B8" s="76">
        <f t="shared" ref="B8:B26" si="1">SUM(C8:I8)</f>
        <v>30661.39</v>
      </c>
      <c r="C8" s="76">
        <v>7481.82</v>
      </c>
      <c r="D8" s="76">
        <v>1138.29</v>
      </c>
      <c r="E8" s="76">
        <v>40.5</v>
      </c>
      <c r="F8" s="76">
        <v>879.59</v>
      </c>
      <c r="G8" s="76">
        <v>2571.85</v>
      </c>
      <c r="H8" s="76" t="s">
        <v>202</v>
      </c>
      <c r="I8" s="76">
        <v>18549.34</v>
      </c>
      <c r="J8" s="94"/>
      <c r="K8" s="96"/>
    </row>
    <row r="9" spans="1:13" ht="12.75" customHeight="1" x14ac:dyDescent="0.25">
      <c r="A9" s="80" t="s">
        <v>87</v>
      </c>
      <c r="B9" s="76">
        <f t="shared" si="1"/>
        <v>13659.529999999999</v>
      </c>
      <c r="C9" s="76">
        <v>9115.0300000000007</v>
      </c>
      <c r="D9" s="76">
        <v>1589.3</v>
      </c>
      <c r="E9" s="76">
        <v>148.4</v>
      </c>
      <c r="F9" s="76">
        <v>123.9</v>
      </c>
      <c r="G9" s="76">
        <v>2370.1</v>
      </c>
      <c r="H9" s="76">
        <v>192</v>
      </c>
      <c r="I9" s="76">
        <v>120.8</v>
      </c>
      <c r="J9" s="94"/>
      <c r="K9" s="96"/>
    </row>
    <row r="10" spans="1:13" ht="12.75" customHeight="1" x14ac:dyDescent="0.25">
      <c r="A10" s="80" t="s">
        <v>88</v>
      </c>
      <c r="B10" s="76">
        <f t="shared" si="1"/>
        <v>30817.229999999996</v>
      </c>
      <c r="C10" s="76">
        <v>5710.15</v>
      </c>
      <c r="D10" s="76">
        <v>1479.29</v>
      </c>
      <c r="E10" s="76">
        <v>54.8</v>
      </c>
      <c r="F10" s="76">
        <v>240.58</v>
      </c>
      <c r="G10" s="76">
        <v>1159.17</v>
      </c>
      <c r="H10" s="76">
        <v>36.299999999999997</v>
      </c>
      <c r="I10" s="76">
        <v>22136.94</v>
      </c>
      <c r="J10" s="94"/>
      <c r="K10" s="96"/>
    </row>
    <row r="11" spans="1:13" ht="12.75" customHeight="1" x14ac:dyDescent="0.25">
      <c r="A11" s="80" t="s">
        <v>89</v>
      </c>
      <c r="B11" s="76">
        <f t="shared" si="1"/>
        <v>6238.3100000000013</v>
      </c>
      <c r="C11" s="76">
        <v>3130.36</v>
      </c>
      <c r="D11" s="76">
        <v>893.84</v>
      </c>
      <c r="E11" s="76">
        <v>173.2</v>
      </c>
      <c r="F11" s="76">
        <v>7.14</v>
      </c>
      <c r="G11" s="76">
        <v>1286.0999999999999</v>
      </c>
      <c r="H11" s="76">
        <v>747.67</v>
      </c>
      <c r="I11" s="76" t="s">
        <v>202</v>
      </c>
      <c r="J11" s="94"/>
      <c r="K11" s="96"/>
    </row>
    <row r="12" spans="1:13" ht="12.75" customHeight="1" x14ac:dyDescent="0.25">
      <c r="A12" s="80" t="s">
        <v>90</v>
      </c>
      <c r="B12" s="76">
        <f t="shared" si="1"/>
        <v>11378.31</v>
      </c>
      <c r="C12" s="76">
        <v>6163.96</v>
      </c>
      <c r="D12" s="76">
        <v>1036.32</v>
      </c>
      <c r="E12" s="76">
        <v>152.74</v>
      </c>
      <c r="F12" s="76">
        <v>316.39999999999998</v>
      </c>
      <c r="G12" s="76">
        <v>1628.28</v>
      </c>
      <c r="H12" s="76">
        <v>11.1</v>
      </c>
      <c r="I12" s="76">
        <v>2069.5100000000002</v>
      </c>
      <c r="J12" s="94"/>
      <c r="K12" s="96"/>
      <c r="M12" s="97"/>
    </row>
    <row r="13" spans="1:13" ht="12.75" customHeight="1" x14ac:dyDescent="0.25">
      <c r="A13" s="80" t="s">
        <v>91</v>
      </c>
      <c r="B13" s="76">
        <f t="shared" si="1"/>
        <v>15112.04</v>
      </c>
      <c r="C13" s="76">
        <v>5625.37</v>
      </c>
      <c r="D13" s="76">
        <v>3380.47</v>
      </c>
      <c r="E13" s="76">
        <v>321.39999999999998</v>
      </c>
      <c r="F13" s="76">
        <v>78.2</v>
      </c>
      <c r="G13" s="76">
        <v>2340.16</v>
      </c>
      <c r="H13" s="76">
        <v>142.1</v>
      </c>
      <c r="I13" s="76">
        <v>3224.34</v>
      </c>
      <c r="J13" s="94"/>
      <c r="K13" s="96"/>
    </row>
    <row r="14" spans="1:13" ht="12.75" customHeight="1" x14ac:dyDescent="0.25">
      <c r="A14" s="80" t="s">
        <v>92</v>
      </c>
      <c r="B14" s="76">
        <f t="shared" si="1"/>
        <v>8266.5499999999993</v>
      </c>
      <c r="C14" s="76">
        <v>4014.56</v>
      </c>
      <c r="D14" s="76">
        <v>1359.27</v>
      </c>
      <c r="E14" s="76">
        <v>88</v>
      </c>
      <c r="F14" s="76">
        <v>310.13</v>
      </c>
      <c r="G14" s="76">
        <v>2250.29</v>
      </c>
      <c r="H14" s="76">
        <v>0.3</v>
      </c>
      <c r="I14" s="76">
        <v>244</v>
      </c>
      <c r="J14" s="94"/>
      <c r="K14" s="96"/>
    </row>
    <row r="15" spans="1:13" ht="12.75" customHeight="1" x14ac:dyDescent="0.25">
      <c r="A15" s="80" t="s">
        <v>93</v>
      </c>
      <c r="B15" s="76">
        <f t="shared" si="1"/>
        <v>9985.7999999999993</v>
      </c>
      <c r="C15" s="76">
        <v>3919.74</v>
      </c>
      <c r="D15" s="76">
        <v>742.14</v>
      </c>
      <c r="E15" s="76">
        <v>145.9</v>
      </c>
      <c r="F15" s="76">
        <v>1399</v>
      </c>
      <c r="G15" s="76">
        <v>1986.28</v>
      </c>
      <c r="H15" s="76">
        <v>0.9</v>
      </c>
      <c r="I15" s="76">
        <v>1791.84</v>
      </c>
      <c r="J15" s="94"/>
      <c r="K15" s="96"/>
    </row>
    <row r="16" spans="1:13" ht="12.75" customHeight="1" x14ac:dyDescent="0.25">
      <c r="A16" s="80" t="s">
        <v>94</v>
      </c>
      <c r="B16" s="76">
        <f t="shared" si="1"/>
        <v>11888.07</v>
      </c>
      <c r="C16" s="76">
        <v>6947.08</v>
      </c>
      <c r="D16" s="76">
        <v>415.31</v>
      </c>
      <c r="E16" s="76">
        <v>32.99</v>
      </c>
      <c r="F16" s="76">
        <v>1296.26</v>
      </c>
      <c r="G16" s="76">
        <v>662.93</v>
      </c>
      <c r="H16" s="76" t="s">
        <v>202</v>
      </c>
      <c r="I16" s="76">
        <v>2533.5</v>
      </c>
      <c r="J16" s="94"/>
      <c r="K16" s="96"/>
    </row>
    <row r="17" spans="1:12" ht="12.75" customHeight="1" x14ac:dyDescent="0.25">
      <c r="A17" s="80" t="s">
        <v>95</v>
      </c>
      <c r="B17" s="76">
        <f t="shared" si="1"/>
        <v>5772.29</v>
      </c>
      <c r="C17" s="76">
        <v>2421.56</v>
      </c>
      <c r="D17" s="76">
        <v>679.35</v>
      </c>
      <c r="E17" s="76">
        <v>328.8</v>
      </c>
      <c r="F17" s="76">
        <v>72.5</v>
      </c>
      <c r="G17" s="76">
        <v>1569.76</v>
      </c>
      <c r="H17" s="76">
        <v>697.82</v>
      </c>
      <c r="I17" s="76">
        <v>2.5</v>
      </c>
      <c r="J17" s="94"/>
      <c r="K17" s="96"/>
    </row>
    <row r="18" spans="1:12" ht="12.75" customHeight="1" x14ac:dyDescent="0.25">
      <c r="A18" s="80" t="s">
        <v>96</v>
      </c>
      <c r="B18" s="76">
        <f t="shared" si="1"/>
        <v>2610.75</v>
      </c>
      <c r="C18" s="76">
        <v>224.12</v>
      </c>
      <c r="D18" s="76">
        <v>250.71</v>
      </c>
      <c r="E18" s="76">
        <v>110.81</v>
      </c>
      <c r="F18" s="76" t="s">
        <v>202</v>
      </c>
      <c r="G18" s="76">
        <v>234.3</v>
      </c>
      <c r="H18" s="76">
        <v>472.8</v>
      </c>
      <c r="I18" s="76">
        <v>1318.01</v>
      </c>
      <c r="J18" s="94"/>
      <c r="K18" s="96"/>
    </row>
    <row r="19" spans="1:12" ht="12.75" customHeight="1" x14ac:dyDescent="0.25">
      <c r="A19" s="80" t="s">
        <v>97</v>
      </c>
      <c r="B19" s="76">
        <f t="shared" si="1"/>
        <v>12688.61</v>
      </c>
      <c r="C19" s="76">
        <v>5260.82</v>
      </c>
      <c r="D19" s="76">
        <v>666.26</v>
      </c>
      <c r="E19" s="76">
        <v>104.4</v>
      </c>
      <c r="F19" s="76">
        <v>3053</v>
      </c>
      <c r="G19" s="76">
        <v>2988.28</v>
      </c>
      <c r="H19" s="76">
        <v>0.42</v>
      </c>
      <c r="I19" s="76">
        <v>615.42999999999995</v>
      </c>
      <c r="J19" s="94"/>
      <c r="K19" s="96"/>
      <c r="L19" s="97"/>
    </row>
    <row r="20" spans="1:12" ht="12.75" customHeight="1" x14ac:dyDescent="0.25">
      <c r="A20" s="80" t="s">
        <v>98</v>
      </c>
      <c r="B20" s="76">
        <f t="shared" si="1"/>
        <v>12165.890000000001</v>
      </c>
      <c r="C20" s="76">
        <v>6565.21</v>
      </c>
      <c r="D20" s="76">
        <v>348.41</v>
      </c>
      <c r="E20" s="76">
        <v>5.77</v>
      </c>
      <c r="F20" s="76">
        <v>3390.57</v>
      </c>
      <c r="G20" s="76">
        <v>1265.21</v>
      </c>
      <c r="H20" s="76" t="s">
        <v>202</v>
      </c>
      <c r="I20" s="76">
        <v>590.72</v>
      </c>
      <c r="J20" s="94"/>
      <c r="K20" s="96"/>
    </row>
    <row r="21" spans="1:12" ht="12.75" customHeight="1" x14ac:dyDescent="0.25">
      <c r="A21" s="80" t="s">
        <v>99</v>
      </c>
      <c r="B21" s="76">
        <f t="shared" si="1"/>
        <v>32956.700000000004</v>
      </c>
      <c r="C21" s="76">
        <v>17372.88</v>
      </c>
      <c r="D21" s="76">
        <v>9368.16</v>
      </c>
      <c r="E21" s="76">
        <v>307.89999999999998</v>
      </c>
      <c r="F21" s="76">
        <v>3</v>
      </c>
      <c r="G21" s="76">
        <v>4588.22</v>
      </c>
      <c r="H21" s="76">
        <v>123.2</v>
      </c>
      <c r="I21" s="76">
        <v>1193.3399999999999</v>
      </c>
      <c r="J21" s="94"/>
      <c r="K21" s="96"/>
    </row>
    <row r="22" spans="1:12" ht="12.75" customHeight="1" x14ac:dyDescent="0.25">
      <c r="A22" s="79" t="s">
        <v>100</v>
      </c>
      <c r="B22" s="76">
        <f t="shared" si="1"/>
        <v>4939.0499999999993</v>
      </c>
      <c r="C22" s="76">
        <v>1753.05</v>
      </c>
      <c r="D22" s="76">
        <v>448.9</v>
      </c>
      <c r="E22" s="76">
        <v>188.7</v>
      </c>
      <c r="F22" s="76">
        <v>4.0999999999999996</v>
      </c>
      <c r="G22" s="76">
        <v>2544.3000000000002</v>
      </c>
      <c r="H22" s="76" t="s">
        <v>202</v>
      </c>
      <c r="I22" s="76" t="s">
        <v>202</v>
      </c>
      <c r="J22" s="94"/>
      <c r="K22" s="96"/>
    </row>
    <row r="23" spans="1:12" ht="12.75" customHeight="1" x14ac:dyDescent="0.25">
      <c r="A23" s="80" t="s">
        <v>101</v>
      </c>
      <c r="B23" s="76">
        <f t="shared" si="1"/>
        <v>20111.690000000002</v>
      </c>
      <c r="C23" s="76">
        <v>4496.03</v>
      </c>
      <c r="D23" s="76">
        <v>976.22</v>
      </c>
      <c r="E23" s="76">
        <v>214.8</v>
      </c>
      <c r="F23" s="76">
        <v>650.35</v>
      </c>
      <c r="G23" s="76">
        <v>1521.97</v>
      </c>
      <c r="H23" s="76" t="s">
        <v>202</v>
      </c>
      <c r="I23" s="76">
        <v>12252.32</v>
      </c>
      <c r="J23" s="94"/>
      <c r="K23" s="96"/>
    </row>
    <row r="24" spans="1:12" ht="12.75" customHeight="1" x14ac:dyDescent="0.25">
      <c r="A24" s="80" t="s">
        <v>102</v>
      </c>
      <c r="B24" s="76">
        <f t="shared" si="1"/>
        <v>12.4</v>
      </c>
      <c r="C24" s="76">
        <v>5.8</v>
      </c>
      <c r="D24" s="76">
        <v>1</v>
      </c>
      <c r="E24" s="76">
        <v>0.4</v>
      </c>
      <c r="F24" s="76" t="s">
        <v>202</v>
      </c>
      <c r="G24" s="76">
        <v>5.2</v>
      </c>
      <c r="H24" s="76" t="s">
        <v>202</v>
      </c>
      <c r="I24" s="76">
        <v>0</v>
      </c>
      <c r="J24" s="94"/>
      <c r="K24" s="96"/>
    </row>
    <row r="25" spans="1:12" ht="12.75" customHeight="1" x14ac:dyDescent="0.25">
      <c r="A25" s="80" t="s">
        <v>103</v>
      </c>
      <c r="B25" s="76">
        <f t="shared" si="1"/>
        <v>6</v>
      </c>
      <c r="C25" s="76">
        <v>4.5999999999999996</v>
      </c>
      <c r="D25" s="76">
        <v>0.2</v>
      </c>
      <c r="E25" s="76">
        <v>0.2</v>
      </c>
      <c r="F25" s="76" t="s">
        <v>202</v>
      </c>
      <c r="G25" s="76">
        <v>0.7</v>
      </c>
      <c r="H25" s="76" t="s">
        <v>202</v>
      </c>
      <c r="I25" s="76">
        <v>0.3</v>
      </c>
      <c r="J25" s="94"/>
      <c r="K25" s="96"/>
    </row>
    <row r="26" spans="1:12" ht="12.75" customHeight="1" x14ac:dyDescent="0.25">
      <c r="A26" s="82" t="s">
        <v>104</v>
      </c>
      <c r="B26" s="84">
        <f t="shared" si="1"/>
        <v>1815.42</v>
      </c>
      <c r="C26" s="84">
        <v>1361.29</v>
      </c>
      <c r="D26" s="84">
        <v>196.7</v>
      </c>
      <c r="E26" s="84">
        <v>0.5</v>
      </c>
      <c r="F26" s="84">
        <v>6.4</v>
      </c>
      <c r="G26" s="84">
        <v>210.69</v>
      </c>
      <c r="H26" s="84" t="s">
        <v>202</v>
      </c>
      <c r="I26" s="84">
        <v>39.840000000000003</v>
      </c>
      <c r="J26" s="94"/>
      <c r="K26" s="96"/>
    </row>
    <row r="27" spans="1:12" x14ac:dyDescent="0.2">
      <c r="B27" s="97"/>
    </row>
    <row r="28" spans="1:12" x14ac:dyDescent="0.2">
      <c r="A28" s="238"/>
      <c r="C28" s="97"/>
    </row>
    <row r="29" spans="1:12" x14ac:dyDescent="0.2">
      <c r="C29" s="97"/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Normal="100" workbookViewId="0">
      <selection activeCell="A3" sqref="A3:A5"/>
    </sheetView>
  </sheetViews>
  <sheetFormatPr defaultRowHeight="12.75" x14ac:dyDescent="0.2"/>
  <cols>
    <col min="1" max="1" width="19.5703125" style="5" bestFit="1" customWidth="1"/>
    <col min="2" max="3" width="8.28515625" style="5" customWidth="1"/>
    <col min="4" max="4" width="8.7109375" style="5" customWidth="1"/>
    <col min="5" max="6" width="8" style="5" customWidth="1"/>
    <col min="7" max="7" width="8.42578125" style="5" customWidth="1"/>
    <col min="8" max="9" width="8" style="5" customWidth="1"/>
    <col min="10" max="10" width="8.7109375" style="5" customWidth="1"/>
    <col min="11" max="12" width="7.42578125" style="5" customWidth="1"/>
    <col min="13" max="13" width="9" style="5" customWidth="1"/>
    <col min="14" max="15" width="8" style="5" customWidth="1"/>
    <col min="16" max="256" width="9.140625" style="5"/>
    <col min="257" max="257" width="21.7109375" style="5" customWidth="1"/>
    <col min="258" max="258" width="11.85546875" style="5" customWidth="1"/>
    <col min="259" max="259" width="10" style="5" customWidth="1"/>
    <col min="260" max="260" width="8.7109375" style="5" customWidth="1"/>
    <col min="261" max="262" width="9.85546875" style="5" customWidth="1"/>
    <col min="263" max="263" width="8.42578125" style="5" customWidth="1"/>
    <col min="264" max="265" width="9.85546875" style="5" customWidth="1"/>
    <col min="266" max="266" width="8.7109375" style="5" customWidth="1"/>
    <col min="267" max="267" width="9.5703125" style="5" customWidth="1"/>
    <col min="268" max="269" width="9" style="5" customWidth="1"/>
    <col min="270" max="270" width="5.5703125" style="5" customWidth="1"/>
    <col min="271" max="271" width="10.85546875" style="5" customWidth="1"/>
    <col min="272" max="512" width="9.140625" style="5"/>
    <col min="513" max="513" width="21.7109375" style="5" customWidth="1"/>
    <col min="514" max="514" width="11.85546875" style="5" customWidth="1"/>
    <col min="515" max="515" width="10" style="5" customWidth="1"/>
    <col min="516" max="516" width="8.7109375" style="5" customWidth="1"/>
    <col min="517" max="518" width="9.85546875" style="5" customWidth="1"/>
    <col min="519" max="519" width="8.42578125" style="5" customWidth="1"/>
    <col min="520" max="521" width="9.85546875" style="5" customWidth="1"/>
    <col min="522" max="522" width="8.7109375" style="5" customWidth="1"/>
    <col min="523" max="523" width="9.5703125" style="5" customWidth="1"/>
    <col min="524" max="525" width="9" style="5" customWidth="1"/>
    <col min="526" max="526" width="5.5703125" style="5" customWidth="1"/>
    <col min="527" max="527" width="10.85546875" style="5" customWidth="1"/>
    <col min="528" max="768" width="9.140625" style="5"/>
    <col min="769" max="769" width="21.7109375" style="5" customWidth="1"/>
    <col min="770" max="770" width="11.85546875" style="5" customWidth="1"/>
    <col min="771" max="771" width="10" style="5" customWidth="1"/>
    <col min="772" max="772" width="8.7109375" style="5" customWidth="1"/>
    <col min="773" max="774" width="9.85546875" style="5" customWidth="1"/>
    <col min="775" max="775" width="8.42578125" style="5" customWidth="1"/>
    <col min="776" max="777" width="9.85546875" style="5" customWidth="1"/>
    <col min="778" max="778" width="8.7109375" style="5" customWidth="1"/>
    <col min="779" max="779" width="9.5703125" style="5" customWidth="1"/>
    <col min="780" max="781" width="9" style="5" customWidth="1"/>
    <col min="782" max="782" width="5.5703125" style="5" customWidth="1"/>
    <col min="783" max="783" width="10.85546875" style="5" customWidth="1"/>
    <col min="784" max="1024" width="9.140625" style="5"/>
    <col min="1025" max="1025" width="21.7109375" style="5" customWidth="1"/>
    <col min="1026" max="1026" width="11.85546875" style="5" customWidth="1"/>
    <col min="1027" max="1027" width="10" style="5" customWidth="1"/>
    <col min="1028" max="1028" width="8.7109375" style="5" customWidth="1"/>
    <col min="1029" max="1030" width="9.85546875" style="5" customWidth="1"/>
    <col min="1031" max="1031" width="8.42578125" style="5" customWidth="1"/>
    <col min="1032" max="1033" width="9.85546875" style="5" customWidth="1"/>
    <col min="1034" max="1034" width="8.7109375" style="5" customWidth="1"/>
    <col min="1035" max="1035" width="9.5703125" style="5" customWidth="1"/>
    <col min="1036" max="1037" width="9" style="5" customWidth="1"/>
    <col min="1038" max="1038" width="5.5703125" style="5" customWidth="1"/>
    <col min="1039" max="1039" width="10.85546875" style="5" customWidth="1"/>
    <col min="1040" max="1280" width="9.140625" style="5"/>
    <col min="1281" max="1281" width="21.7109375" style="5" customWidth="1"/>
    <col min="1282" max="1282" width="11.85546875" style="5" customWidth="1"/>
    <col min="1283" max="1283" width="10" style="5" customWidth="1"/>
    <col min="1284" max="1284" width="8.7109375" style="5" customWidth="1"/>
    <col min="1285" max="1286" width="9.85546875" style="5" customWidth="1"/>
    <col min="1287" max="1287" width="8.42578125" style="5" customWidth="1"/>
    <col min="1288" max="1289" width="9.85546875" style="5" customWidth="1"/>
    <col min="1290" max="1290" width="8.7109375" style="5" customWidth="1"/>
    <col min="1291" max="1291" width="9.5703125" style="5" customWidth="1"/>
    <col min="1292" max="1293" width="9" style="5" customWidth="1"/>
    <col min="1294" max="1294" width="5.5703125" style="5" customWidth="1"/>
    <col min="1295" max="1295" width="10.85546875" style="5" customWidth="1"/>
    <col min="1296" max="1536" width="9.140625" style="5"/>
    <col min="1537" max="1537" width="21.7109375" style="5" customWidth="1"/>
    <col min="1538" max="1538" width="11.85546875" style="5" customWidth="1"/>
    <col min="1539" max="1539" width="10" style="5" customWidth="1"/>
    <col min="1540" max="1540" width="8.7109375" style="5" customWidth="1"/>
    <col min="1541" max="1542" width="9.85546875" style="5" customWidth="1"/>
    <col min="1543" max="1543" width="8.42578125" style="5" customWidth="1"/>
    <col min="1544" max="1545" width="9.85546875" style="5" customWidth="1"/>
    <col min="1546" max="1546" width="8.7109375" style="5" customWidth="1"/>
    <col min="1547" max="1547" width="9.5703125" style="5" customWidth="1"/>
    <col min="1548" max="1549" width="9" style="5" customWidth="1"/>
    <col min="1550" max="1550" width="5.5703125" style="5" customWidth="1"/>
    <col min="1551" max="1551" width="10.85546875" style="5" customWidth="1"/>
    <col min="1552" max="1792" width="9.140625" style="5"/>
    <col min="1793" max="1793" width="21.7109375" style="5" customWidth="1"/>
    <col min="1794" max="1794" width="11.85546875" style="5" customWidth="1"/>
    <col min="1795" max="1795" width="10" style="5" customWidth="1"/>
    <col min="1796" max="1796" width="8.7109375" style="5" customWidth="1"/>
    <col min="1797" max="1798" width="9.85546875" style="5" customWidth="1"/>
    <col min="1799" max="1799" width="8.42578125" style="5" customWidth="1"/>
    <col min="1800" max="1801" width="9.85546875" style="5" customWidth="1"/>
    <col min="1802" max="1802" width="8.7109375" style="5" customWidth="1"/>
    <col min="1803" max="1803" width="9.5703125" style="5" customWidth="1"/>
    <col min="1804" max="1805" width="9" style="5" customWidth="1"/>
    <col min="1806" max="1806" width="5.5703125" style="5" customWidth="1"/>
    <col min="1807" max="1807" width="10.85546875" style="5" customWidth="1"/>
    <col min="1808" max="2048" width="9.140625" style="5"/>
    <col min="2049" max="2049" width="21.7109375" style="5" customWidth="1"/>
    <col min="2050" max="2050" width="11.85546875" style="5" customWidth="1"/>
    <col min="2051" max="2051" width="10" style="5" customWidth="1"/>
    <col min="2052" max="2052" width="8.7109375" style="5" customWidth="1"/>
    <col min="2053" max="2054" width="9.85546875" style="5" customWidth="1"/>
    <col min="2055" max="2055" width="8.42578125" style="5" customWidth="1"/>
    <col min="2056" max="2057" width="9.85546875" style="5" customWidth="1"/>
    <col min="2058" max="2058" width="8.7109375" style="5" customWidth="1"/>
    <col min="2059" max="2059" width="9.5703125" style="5" customWidth="1"/>
    <col min="2060" max="2061" width="9" style="5" customWidth="1"/>
    <col min="2062" max="2062" width="5.5703125" style="5" customWidth="1"/>
    <col min="2063" max="2063" width="10.85546875" style="5" customWidth="1"/>
    <col min="2064" max="2304" width="9.140625" style="5"/>
    <col min="2305" max="2305" width="21.7109375" style="5" customWidth="1"/>
    <col min="2306" max="2306" width="11.85546875" style="5" customWidth="1"/>
    <col min="2307" max="2307" width="10" style="5" customWidth="1"/>
    <col min="2308" max="2308" width="8.7109375" style="5" customWidth="1"/>
    <col min="2309" max="2310" width="9.85546875" style="5" customWidth="1"/>
    <col min="2311" max="2311" width="8.42578125" style="5" customWidth="1"/>
    <col min="2312" max="2313" width="9.85546875" style="5" customWidth="1"/>
    <col min="2314" max="2314" width="8.7109375" style="5" customWidth="1"/>
    <col min="2315" max="2315" width="9.5703125" style="5" customWidth="1"/>
    <col min="2316" max="2317" width="9" style="5" customWidth="1"/>
    <col min="2318" max="2318" width="5.5703125" style="5" customWidth="1"/>
    <col min="2319" max="2319" width="10.85546875" style="5" customWidth="1"/>
    <col min="2320" max="2560" width="9.140625" style="5"/>
    <col min="2561" max="2561" width="21.7109375" style="5" customWidth="1"/>
    <col min="2562" max="2562" width="11.85546875" style="5" customWidth="1"/>
    <col min="2563" max="2563" width="10" style="5" customWidth="1"/>
    <col min="2564" max="2564" width="8.7109375" style="5" customWidth="1"/>
    <col min="2565" max="2566" width="9.85546875" style="5" customWidth="1"/>
    <col min="2567" max="2567" width="8.42578125" style="5" customWidth="1"/>
    <col min="2568" max="2569" width="9.85546875" style="5" customWidth="1"/>
    <col min="2570" max="2570" width="8.7109375" style="5" customWidth="1"/>
    <col min="2571" max="2571" width="9.5703125" style="5" customWidth="1"/>
    <col min="2572" max="2573" width="9" style="5" customWidth="1"/>
    <col min="2574" max="2574" width="5.5703125" style="5" customWidth="1"/>
    <col min="2575" max="2575" width="10.85546875" style="5" customWidth="1"/>
    <col min="2576" max="2816" width="9.140625" style="5"/>
    <col min="2817" max="2817" width="21.7109375" style="5" customWidth="1"/>
    <col min="2818" max="2818" width="11.85546875" style="5" customWidth="1"/>
    <col min="2819" max="2819" width="10" style="5" customWidth="1"/>
    <col min="2820" max="2820" width="8.7109375" style="5" customWidth="1"/>
    <col min="2821" max="2822" width="9.85546875" style="5" customWidth="1"/>
    <col min="2823" max="2823" width="8.42578125" style="5" customWidth="1"/>
    <col min="2824" max="2825" width="9.85546875" style="5" customWidth="1"/>
    <col min="2826" max="2826" width="8.7109375" style="5" customWidth="1"/>
    <col min="2827" max="2827" width="9.5703125" style="5" customWidth="1"/>
    <col min="2828" max="2829" width="9" style="5" customWidth="1"/>
    <col min="2830" max="2830" width="5.5703125" style="5" customWidth="1"/>
    <col min="2831" max="2831" width="10.85546875" style="5" customWidth="1"/>
    <col min="2832" max="3072" width="9.140625" style="5"/>
    <col min="3073" max="3073" width="21.7109375" style="5" customWidth="1"/>
    <col min="3074" max="3074" width="11.85546875" style="5" customWidth="1"/>
    <col min="3075" max="3075" width="10" style="5" customWidth="1"/>
    <col min="3076" max="3076" width="8.7109375" style="5" customWidth="1"/>
    <col min="3077" max="3078" width="9.85546875" style="5" customWidth="1"/>
    <col min="3079" max="3079" width="8.42578125" style="5" customWidth="1"/>
    <col min="3080" max="3081" width="9.85546875" style="5" customWidth="1"/>
    <col min="3082" max="3082" width="8.7109375" style="5" customWidth="1"/>
    <col min="3083" max="3083" width="9.5703125" style="5" customWidth="1"/>
    <col min="3084" max="3085" width="9" style="5" customWidth="1"/>
    <col min="3086" max="3086" width="5.5703125" style="5" customWidth="1"/>
    <col min="3087" max="3087" width="10.85546875" style="5" customWidth="1"/>
    <col min="3088" max="3328" width="9.140625" style="5"/>
    <col min="3329" max="3329" width="21.7109375" style="5" customWidth="1"/>
    <col min="3330" max="3330" width="11.85546875" style="5" customWidth="1"/>
    <col min="3331" max="3331" width="10" style="5" customWidth="1"/>
    <col min="3332" max="3332" width="8.7109375" style="5" customWidth="1"/>
    <col min="3333" max="3334" width="9.85546875" style="5" customWidth="1"/>
    <col min="3335" max="3335" width="8.42578125" style="5" customWidth="1"/>
    <col min="3336" max="3337" width="9.85546875" style="5" customWidth="1"/>
    <col min="3338" max="3338" width="8.7109375" style="5" customWidth="1"/>
    <col min="3339" max="3339" width="9.5703125" style="5" customWidth="1"/>
    <col min="3340" max="3341" width="9" style="5" customWidth="1"/>
    <col min="3342" max="3342" width="5.5703125" style="5" customWidth="1"/>
    <col min="3343" max="3343" width="10.85546875" style="5" customWidth="1"/>
    <col min="3344" max="3584" width="9.140625" style="5"/>
    <col min="3585" max="3585" width="21.7109375" style="5" customWidth="1"/>
    <col min="3586" max="3586" width="11.85546875" style="5" customWidth="1"/>
    <col min="3587" max="3587" width="10" style="5" customWidth="1"/>
    <col min="3588" max="3588" width="8.7109375" style="5" customWidth="1"/>
    <col min="3589" max="3590" width="9.85546875" style="5" customWidth="1"/>
    <col min="3591" max="3591" width="8.42578125" style="5" customWidth="1"/>
    <col min="3592" max="3593" width="9.85546875" style="5" customWidth="1"/>
    <col min="3594" max="3594" width="8.7109375" style="5" customWidth="1"/>
    <col min="3595" max="3595" width="9.5703125" style="5" customWidth="1"/>
    <col min="3596" max="3597" width="9" style="5" customWidth="1"/>
    <col min="3598" max="3598" width="5.5703125" style="5" customWidth="1"/>
    <col min="3599" max="3599" width="10.85546875" style="5" customWidth="1"/>
    <col min="3600" max="3840" width="9.140625" style="5"/>
    <col min="3841" max="3841" width="21.7109375" style="5" customWidth="1"/>
    <col min="3842" max="3842" width="11.85546875" style="5" customWidth="1"/>
    <col min="3843" max="3843" width="10" style="5" customWidth="1"/>
    <col min="3844" max="3844" width="8.7109375" style="5" customWidth="1"/>
    <col min="3845" max="3846" width="9.85546875" style="5" customWidth="1"/>
    <col min="3847" max="3847" width="8.42578125" style="5" customWidth="1"/>
    <col min="3848" max="3849" width="9.85546875" style="5" customWidth="1"/>
    <col min="3850" max="3850" width="8.7109375" style="5" customWidth="1"/>
    <col min="3851" max="3851" width="9.5703125" style="5" customWidth="1"/>
    <col min="3852" max="3853" width="9" style="5" customWidth="1"/>
    <col min="3854" max="3854" width="5.5703125" style="5" customWidth="1"/>
    <col min="3855" max="3855" width="10.85546875" style="5" customWidth="1"/>
    <col min="3856" max="4096" width="9.140625" style="5"/>
    <col min="4097" max="4097" width="21.7109375" style="5" customWidth="1"/>
    <col min="4098" max="4098" width="11.85546875" style="5" customWidth="1"/>
    <col min="4099" max="4099" width="10" style="5" customWidth="1"/>
    <col min="4100" max="4100" width="8.7109375" style="5" customWidth="1"/>
    <col min="4101" max="4102" width="9.85546875" style="5" customWidth="1"/>
    <col min="4103" max="4103" width="8.42578125" style="5" customWidth="1"/>
    <col min="4104" max="4105" width="9.85546875" style="5" customWidth="1"/>
    <col min="4106" max="4106" width="8.7109375" style="5" customWidth="1"/>
    <col min="4107" max="4107" width="9.5703125" style="5" customWidth="1"/>
    <col min="4108" max="4109" width="9" style="5" customWidth="1"/>
    <col min="4110" max="4110" width="5.5703125" style="5" customWidth="1"/>
    <col min="4111" max="4111" width="10.85546875" style="5" customWidth="1"/>
    <col min="4112" max="4352" width="9.140625" style="5"/>
    <col min="4353" max="4353" width="21.7109375" style="5" customWidth="1"/>
    <col min="4354" max="4354" width="11.85546875" style="5" customWidth="1"/>
    <col min="4355" max="4355" width="10" style="5" customWidth="1"/>
    <col min="4356" max="4356" width="8.7109375" style="5" customWidth="1"/>
    <col min="4357" max="4358" width="9.85546875" style="5" customWidth="1"/>
    <col min="4359" max="4359" width="8.42578125" style="5" customWidth="1"/>
    <col min="4360" max="4361" width="9.85546875" style="5" customWidth="1"/>
    <col min="4362" max="4362" width="8.7109375" style="5" customWidth="1"/>
    <col min="4363" max="4363" width="9.5703125" style="5" customWidth="1"/>
    <col min="4364" max="4365" width="9" style="5" customWidth="1"/>
    <col min="4366" max="4366" width="5.5703125" style="5" customWidth="1"/>
    <col min="4367" max="4367" width="10.85546875" style="5" customWidth="1"/>
    <col min="4368" max="4608" width="9.140625" style="5"/>
    <col min="4609" max="4609" width="21.7109375" style="5" customWidth="1"/>
    <col min="4610" max="4610" width="11.85546875" style="5" customWidth="1"/>
    <col min="4611" max="4611" width="10" style="5" customWidth="1"/>
    <col min="4612" max="4612" width="8.7109375" style="5" customWidth="1"/>
    <col min="4613" max="4614" width="9.85546875" style="5" customWidth="1"/>
    <col min="4615" max="4615" width="8.42578125" style="5" customWidth="1"/>
    <col min="4616" max="4617" width="9.85546875" style="5" customWidth="1"/>
    <col min="4618" max="4618" width="8.7109375" style="5" customWidth="1"/>
    <col min="4619" max="4619" width="9.5703125" style="5" customWidth="1"/>
    <col min="4620" max="4621" width="9" style="5" customWidth="1"/>
    <col min="4622" max="4622" width="5.5703125" style="5" customWidth="1"/>
    <col min="4623" max="4623" width="10.85546875" style="5" customWidth="1"/>
    <col min="4624" max="4864" width="9.140625" style="5"/>
    <col min="4865" max="4865" width="21.7109375" style="5" customWidth="1"/>
    <col min="4866" max="4866" width="11.85546875" style="5" customWidth="1"/>
    <col min="4867" max="4867" width="10" style="5" customWidth="1"/>
    <col min="4868" max="4868" width="8.7109375" style="5" customWidth="1"/>
    <col min="4869" max="4870" width="9.85546875" style="5" customWidth="1"/>
    <col min="4871" max="4871" width="8.42578125" style="5" customWidth="1"/>
    <col min="4872" max="4873" width="9.85546875" style="5" customWidth="1"/>
    <col min="4874" max="4874" width="8.7109375" style="5" customWidth="1"/>
    <col min="4875" max="4875" width="9.5703125" style="5" customWidth="1"/>
    <col min="4876" max="4877" width="9" style="5" customWidth="1"/>
    <col min="4878" max="4878" width="5.5703125" style="5" customWidth="1"/>
    <col min="4879" max="4879" width="10.85546875" style="5" customWidth="1"/>
    <col min="4880" max="5120" width="9.140625" style="5"/>
    <col min="5121" max="5121" width="21.7109375" style="5" customWidth="1"/>
    <col min="5122" max="5122" width="11.85546875" style="5" customWidth="1"/>
    <col min="5123" max="5123" width="10" style="5" customWidth="1"/>
    <col min="5124" max="5124" width="8.7109375" style="5" customWidth="1"/>
    <col min="5125" max="5126" width="9.85546875" style="5" customWidth="1"/>
    <col min="5127" max="5127" width="8.42578125" style="5" customWidth="1"/>
    <col min="5128" max="5129" width="9.85546875" style="5" customWidth="1"/>
    <col min="5130" max="5130" width="8.7109375" style="5" customWidth="1"/>
    <col min="5131" max="5131" width="9.5703125" style="5" customWidth="1"/>
    <col min="5132" max="5133" width="9" style="5" customWidth="1"/>
    <col min="5134" max="5134" width="5.5703125" style="5" customWidth="1"/>
    <col min="5135" max="5135" width="10.85546875" style="5" customWidth="1"/>
    <col min="5136" max="5376" width="9.140625" style="5"/>
    <col min="5377" max="5377" width="21.7109375" style="5" customWidth="1"/>
    <col min="5378" max="5378" width="11.85546875" style="5" customWidth="1"/>
    <col min="5379" max="5379" width="10" style="5" customWidth="1"/>
    <col min="5380" max="5380" width="8.7109375" style="5" customWidth="1"/>
    <col min="5381" max="5382" width="9.85546875" style="5" customWidth="1"/>
    <col min="5383" max="5383" width="8.42578125" style="5" customWidth="1"/>
    <col min="5384" max="5385" width="9.85546875" style="5" customWidth="1"/>
    <col min="5386" max="5386" width="8.7109375" style="5" customWidth="1"/>
    <col min="5387" max="5387" width="9.5703125" style="5" customWidth="1"/>
    <col min="5388" max="5389" width="9" style="5" customWidth="1"/>
    <col min="5390" max="5390" width="5.5703125" style="5" customWidth="1"/>
    <col min="5391" max="5391" width="10.85546875" style="5" customWidth="1"/>
    <col min="5392" max="5632" width="9.140625" style="5"/>
    <col min="5633" max="5633" width="21.7109375" style="5" customWidth="1"/>
    <col min="5634" max="5634" width="11.85546875" style="5" customWidth="1"/>
    <col min="5635" max="5635" width="10" style="5" customWidth="1"/>
    <col min="5636" max="5636" width="8.7109375" style="5" customWidth="1"/>
    <col min="5637" max="5638" width="9.85546875" style="5" customWidth="1"/>
    <col min="5639" max="5639" width="8.42578125" style="5" customWidth="1"/>
    <col min="5640" max="5641" width="9.85546875" style="5" customWidth="1"/>
    <col min="5642" max="5642" width="8.7109375" style="5" customWidth="1"/>
    <col min="5643" max="5643" width="9.5703125" style="5" customWidth="1"/>
    <col min="5644" max="5645" width="9" style="5" customWidth="1"/>
    <col min="5646" max="5646" width="5.5703125" style="5" customWidth="1"/>
    <col min="5647" max="5647" width="10.85546875" style="5" customWidth="1"/>
    <col min="5648" max="5888" width="9.140625" style="5"/>
    <col min="5889" max="5889" width="21.7109375" style="5" customWidth="1"/>
    <col min="5890" max="5890" width="11.85546875" style="5" customWidth="1"/>
    <col min="5891" max="5891" width="10" style="5" customWidth="1"/>
    <col min="5892" max="5892" width="8.7109375" style="5" customWidth="1"/>
    <col min="5893" max="5894" width="9.85546875" style="5" customWidth="1"/>
    <col min="5895" max="5895" width="8.42578125" style="5" customWidth="1"/>
    <col min="5896" max="5897" width="9.85546875" style="5" customWidth="1"/>
    <col min="5898" max="5898" width="8.7109375" style="5" customWidth="1"/>
    <col min="5899" max="5899" width="9.5703125" style="5" customWidth="1"/>
    <col min="5900" max="5901" width="9" style="5" customWidth="1"/>
    <col min="5902" max="5902" width="5.5703125" style="5" customWidth="1"/>
    <col min="5903" max="5903" width="10.85546875" style="5" customWidth="1"/>
    <col min="5904" max="6144" width="9.140625" style="5"/>
    <col min="6145" max="6145" width="21.7109375" style="5" customWidth="1"/>
    <col min="6146" max="6146" width="11.85546875" style="5" customWidth="1"/>
    <col min="6147" max="6147" width="10" style="5" customWidth="1"/>
    <col min="6148" max="6148" width="8.7109375" style="5" customWidth="1"/>
    <col min="6149" max="6150" width="9.85546875" style="5" customWidth="1"/>
    <col min="6151" max="6151" width="8.42578125" style="5" customWidth="1"/>
    <col min="6152" max="6153" width="9.85546875" style="5" customWidth="1"/>
    <col min="6154" max="6154" width="8.7109375" style="5" customWidth="1"/>
    <col min="6155" max="6155" width="9.5703125" style="5" customWidth="1"/>
    <col min="6156" max="6157" width="9" style="5" customWidth="1"/>
    <col min="6158" max="6158" width="5.5703125" style="5" customWidth="1"/>
    <col min="6159" max="6159" width="10.85546875" style="5" customWidth="1"/>
    <col min="6160" max="6400" width="9.140625" style="5"/>
    <col min="6401" max="6401" width="21.7109375" style="5" customWidth="1"/>
    <col min="6402" max="6402" width="11.85546875" style="5" customWidth="1"/>
    <col min="6403" max="6403" width="10" style="5" customWidth="1"/>
    <col min="6404" max="6404" width="8.7109375" style="5" customWidth="1"/>
    <col min="6405" max="6406" width="9.85546875" style="5" customWidth="1"/>
    <col min="6407" max="6407" width="8.42578125" style="5" customWidth="1"/>
    <col min="6408" max="6409" width="9.85546875" style="5" customWidth="1"/>
    <col min="6410" max="6410" width="8.7109375" style="5" customWidth="1"/>
    <col min="6411" max="6411" width="9.5703125" style="5" customWidth="1"/>
    <col min="6412" max="6413" width="9" style="5" customWidth="1"/>
    <col min="6414" max="6414" width="5.5703125" style="5" customWidth="1"/>
    <col min="6415" max="6415" width="10.85546875" style="5" customWidth="1"/>
    <col min="6416" max="6656" width="9.140625" style="5"/>
    <col min="6657" max="6657" width="21.7109375" style="5" customWidth="1"/>
    <col min="6658" max="6658" width="11.85546875" style="5" customWidth="1"/>
    <col min="6659" max="6659" width="10" style="5" customWidth="1"/>
    <col min="6660" max="6660" width="8.7109375" style="5" customWidth="1"/>
    <col min="6661" max="6662" width="9.85546875" style="5" customWidth="1"/>
    <col min="6663" max="6663" width="8.42578125" style="5" customWidth="1"/>
    <col min="6664" max="6665" width="9.85546875" style="5" customWidth="1"/>
    <col min="6666" max="6666" width="8.7109375" style="5" customWidth="1"/>
    <col min="6667" max="6667" width="9.5703125" style="5" customWidth="1"/>
    <col min="6668" max="6669" width="9" style="5" customWidth="1"/>
    <col min="6670" max="6670" width="5.5703125" style="5" customWidth="1"/>
    <col min="6671" max="6671" width="10.85546875" style="5" customWidth="1"/>
    <col min="6672" max="6912" width="9.140625" style="5"/>
    <col min="6913" max="6913" width="21.7109375" style="5" customWidth="1"/>
    <col min="6914" max="6914" width="11.85546875" style="5" customWidth="1"/>
    <col min="6915" max="6915" width="10" style="5" customWidth="1"/>
    <col min="6916" max="6916" width="8.7109375" style="5" customWidth="1"/>
    <col min="6917" max="6918" width="9.85546875" style="5" customWidth="1"/>
    <col min="6919" max="6919" width="8.42578125" style="5" customWidth="1"/>
    <col min="6920" max="6921" width="9.85546875" style="5" customWidth="1"/>
    <col min="6922" max="6922" width="8.7109375" style="5" customWidth="1"/>
    <col min="6923" max="6923" width="9.5703125" style="5" customWidth="1"/>
    <col min="6924" max="6925" width="9" style="5" customWidth="1"/>
    <col min="6926" max="6926" width="5.5703125" style="5" customWidth="1"/>
    <col min="6927" max="6927" width="10.85546875" style="5" customWidth="1"/>
    <col min="6928" max="7168" width="9.140625" style="5"/>
    <col min="7169" max="7169" width="21.7109375" style="5" customWidth="1"/>
    <col min="7170" max="7170" width="11.85546875" style="5" customWidth="1"/>
    <col min="7171" max="7171" width="10" style="5" customWidth="1"/>
    <col min="7172" max="7172" width="8.7109375" style="5" customWidth="1"/>
    <col min="7173" max="7174" width="9.85546875" style="5" customWidth="1"/>
    <col min="7175" max="7175" width="8.42578125" style="5" customWidth="1"/>
    <col min="7176" max="7177" width="9.85546875" style="5" customWidth="1"/>
    <col min="7178" max="7178" width="8.7109375" style="5" customWidth="1"/>
    <col min="7179" max="7179" width="9.5703125" style="5" customWidth="1"/>
    <col min="7180" max="7181" width="9" style="5" customWidth="1"/>
    <col min="7182" max="7182" width="5.5703125" style="5" customWidth="1"/>
    <col min="7183" max="7183" width="10.85546875" style="5" customWidth="1"/>
    <col min="7184" max="7424" width="9.140625" style="5"/>
    <col min="7425" max="7425" width="21.7109375" style="5" customWidth="1"/>
    <col min="7426" max="7426" width="11.85546875" style="5" customWidth="1"/>
    <col min="7427" max="7427" width="10" style="5" customWidth="1"/>
    <col min="7428" max="7428" width="8.7109375" style="5" customWidth="1"/>
    <col min="7429" max="7430" width="9.85546875" style="5" customWidth="1"/>
    <col min="7431" max="7431" width="8.42578125" style="5" customWidth="1"/>
    <col min="7432" max="7433" width="9.85546875" style="5" customWidth="1"/>
    <col min="7434" max="7434" width="8.7109375" style="5" customWidth="1"/>
    <col min="7435" max="7435" width="9.5703125" style="5" customWidth="1"/>
    <col min="7436" max="7437" width="9" style="5" customWidth="1"/>
    <col min="7438" max="7438" width="5.5703125" style="5" customWidth="1"/>
    <col min="7439" max="7439" width="10.85546875" style="5" customWidth="1"/>
    <col min="7440" max="7680" width="9.140625" style="5"/>
    <col min="7681" max="7681" width="21.7109375" style="5" customWidth="1"/>
    <col min="7682" max="7682" width="11.85546875" style="5" customWidth="1"/>
    <col min="7683" max="7683" width="10" style="5" customWidth="1"/>
    <col min="7684" max="7684" width="8.7109375" style="5" customWidth="1"/>
    <col min="7685" max="7686" width="9.85546875" style="5" customWidth="1"/>
    <col min="7687" max="7687" width="8.42578125" style="5" customWidth="1"/>
    <col min="7688" max="7689" width="9.85546875" style="5" customWidth="1"/>
    <col min="7690" max="7690" width="8.7109375" style="5" customWidth="1"/>
    <col min="7691" max="7691" width="9.5703125" style="5" customWidth="1"/>
    <col min="7692" max="7693" width="9" style="5" customWidth="1"/>
    <col min="7694" max="7694" width="5.5703125" style="5" customWidth="1"/>
    <col min="7695" max="7695" width="10.85546875" style="5" customWidth="1"/>
    <col min="7696" max="7936" width="9.140625" style="5"/>
    <col min="7937" max="7937" width="21.7109375" style="5" customWidth="1"/>
    <col min="7938" max="7938" width="11.85546875" style="5" customWidth="1"/>
    <col min="7939" max="7939" width="10" style="5" customWidth="1"/>
    <col min="7940" max="7940" width="8.7109375" style="5" customWidth="1"/>
    <col min="7941" max="7942" width="9.85546875" style="5" customWidth="1"/>
    <col min="7943" max="7943" width="8.42578125" style="5" customWidth="1"/>
    <col min="7944" max="7945" width="9.85546875" style="5" customWidth="1"/>
    <col min="7946" max="7946" width="8.7109375" style="5" customWidth="1"/>
    <col min="7947" max="7947" width="9.5703125" style="5" customWidth="1"/>
    <col min="7948" max="7949" width="9" style="5" customWidth="1"/>
    <col min="7950" max="7950" width="5.5703125" style="5" customWidth="1"/>
    <col min="7951" max="7951" width="10.85546875" style="5" customWidth="1"/>
    <col min="7952" max="8192" width="9.140625" style="5"/>
    <col min="8193" max="8193" width="21.7109375" style="5" customWidth="1"/>
    <col min="8194" max="8194" width="11.85546875" style="5" customWidth="1"/>
    <col min="8195" max="8195" width="10" style="5" customWidth="1"/>
    <col min="8196" max="8196" width="8.7109375" style="5" customWidth="1"/>
    <col min="8197" max="8198" width="9.85546875" style="5" customWidth="1"/>
    <col min="8199" max="8199" width="8.42578125" style="5" customWidth="1"/>
    <col min="8200" max="8201" width="9.85546875" style="5" customWidth="1"/>
    <col min="8202" max="8202" width="8.7109375" style="5" customWidth="1"/>
    <col min="8203" max="8203" width="9.5703125" style="5" customWidth="1"/>
    <col min="8204" max="8205" width="9" style="5" customWidth="1"/>
    <col min="8206" max="8206" width="5.5703125" style="5" customWidth="1"/>
    <col min="8207" max="8207" width="10.85546875" style="5" customWidth="1"/>
    <col min="8208" max="8448" width="9.140625" style="5"/>
    <col min="8449" max="8449" width="21.7109375" style="5" customWidth="1"/>
    <col min="8450" max="8450" width="11.85546875" style="5" customWidth="1"/>
    <col min="8451" max="8451" width="10" style="5" customWidth="1"/>
    <col min="8452" max="8452" width="8.7109375" style="5" customWidth="1"/>
    <col min="8453" max="8454" width="9.85546875" style="5" customWidth="1"/>
    <col min="8455" max="8455" width="8.42578125" style="5" customWidth="1"/>
    <col min="8456" max="8457" width="9.85546875" style="5" customWidth="1"/>
    <col min="8458" max="8458" width="8.7109375" style="5" customWidth="1"/>
    <col min="8459" max="8459" width="9.5703125" style="5" customWidth="1"/>
    <col min="8460" max="8461" width="9" style="5" customWidth="1"/>
    <col min="8462" max="8462" width="5.5703125" style="5" customWidth="1"/>
    <col min="8463" max="8463" width="10.85546875" style="5" customWidth="1"/>
    <col min="8464" max="8704" width="9.140625" style="5"/>
    <col min="8705" max="8705" width="21.7109375" style="5" customWidth="1"/>
    <col min="8706" max="8706" width="11.85546875" style="5" customWidth="1"/>
    <col min="8707" max="8707" width="10" style="5" customWidth="1"/>
    <col min="8708" max="8708" width="8.7109375" style="5" customWidth="1"/>
    <col min="8709" max="8710" width="9.85546875" style="5" customWidth="1"/>
    <col min="8711" max="8711" width="8.42578125" style="5" customWidth="1"/>
    <col min="8712" max="8713" width="9.85546875" style="5" customWidth="1"/>
    <col min="8714" max="8714" width="8.7109375" style="5" customWidth="1"/>
    <col min="8715" max="8715" width="9.5703125" style="5" customWidth="1"/>
    <col min="8716" max="8717" width="9" style="5" customWidth="1"/>
    <col min="8718" max="8718" width="5.5703125" style="5" customWidth="1"/>
    <col min="8719" max="8719" width="10.85546875" style="5" customWidth="1"/>
    <col min="8720" max="8960" width="9.140625" style="5"/>
    <col min="8961" max="8961" width="21.7109375" style="5" customWidth="1"/>
    <col min="8962" max="8962" width="11.85546875" style="5" customWidth="1"/>
    <col min="8963" max="8963" width="10" style="5" customWidth="1"/>
    <col min="8964" max="8964" width="8.7109375" style="5" customWidth="1"/>
    <col min="8965" max="8966" width="9.85546875" style="5" customWidth="1"/>
    <col min="8967" max="8967" width="8.42578125" style="5" customWidth="1"/>
    <col min="8968" max="8969" width="9.85546875" style="5" customWidth="1"/>
    <col min="8970" max="8970" width="8.7109375" style="5" customWidth="1"/>
    <col min="8971" max="8971" width="9.5703125" style="5" customWidth="1"/>
    <col min="8972" max="8973" width="9" style="5" customWidth="1"/>
    <col min="8974" max="8974" width="5.5703125" style="5" customWidth="1"/>
    <col min="8975" max="8975" width="10.85546875" style="5" customWidth="1"/>
    <col min="8976" max="9216" width="9.140625" style="5"/>
    <col min="9217" max="9217" width="21.7109375" style="5" customWidth="1"/>
    <col min="9218" max="9218" width="11.85546875" style="5" customWidth="1"/>
    <col min="9219" max="9219" width="10" style="5" customWidth="1"/>
    <col min="9220" max="9220" width="8.7109375" style="5" customWidth="1"/>
    <col min="9221" max="9222" width="9.85546875" style="5" customWidth="1"/>
    <col min="9223" max="9223" width="8.42578125" style="5" customWidth="1"/>
    <col min="9224" max="9225" width="9.85546875" style="5" customWidth="1"/>
    <col min="9226" max="9226" width="8.7109375" style="5" customWidth="1"/>
    <col min="9227" max="9227" width="9.5703125" style="5" customWidth="1"/>
    <col min="9228" max="9229" width="9" style="5" customWidth="1"/>
    <col min="9230" max="9230" width="5.5703125" style="5" customWidth="1"/>
    <col min="9231" max="9231" width="10.85546875" style="5" customWidth="1"/>
    <col min="9232" max="9472" width="9.140625" style="5"/>
    <col min="9473" max="9473" width="21.7109375" style="5" customWidth="1"/>
    <col min="9474" max="9474" width="11.85546875" style="5" customWidth="1"/>
    <col min="9475" max="9475" width="10" style="5" customWidth="1"/>
    <col min="9476" max="9476" width="8.7109375" style="5" customWidth="1"/>
    <col min="9477" max="9478" width="9.85546875" style="5" customWidth="1"/>
    <col min="9479" max="9479" width="8.42578125" style="5" customWidth="1"/>
    <col min="9480" max="9481" width="9.85546875" style="5" customWidth="1"/>
    <col min="9482" max="9482" width="8.7109375" style="5" customWidth="1"/>
    <col min="9483" max="9483" width="9.5703125" style="5" customWidth="1"/>
    <col min="9484" max="9485" width="9" style="5" customWidth="1"/>
    <col min="9486" max="9486" width="5.5703125" style="5" customWidth="1"/>
    <col min="9487" max="9487" width="10.85546875" style="5" customWidth="1"/>
    <col min="9488" max="9728" width="9.140625" style="5"/>
    <col min="9729" max="9729" width="21.7109375" style="5" customWidth="1"/>
    <col min="9730" max="9730" width="11.85546875" style="5" customWidth="1"/>
    <col min="9731" max="9731" width="10" style="5" customWidth="1"/>
    <col min="9732" max="9732" width="8.7109375" style="5" customWidth="1"/>
    <col min="9733" max="9734" width="9.85546875" style="5" customWidth="1"/>
    <col min="9735" max="9735" width="8.42578125" style="5" customWidth="1"/>
    <col min="9736" max="9737" width="9.85546875" style="5" customWidth="1"/>
    <col min="9738" max="9738" width="8.7109375" style="5" customWidth="1"/>
    <col min="9739" max="9739" width="9.5703125" style="5" customWidth="1"/>
    <col min="9740" max="9741" width="9" style="5" customWidth="1"/>
    <col min="9742" max="9742" width="5.5703125" style="5" customWidth="1"/>
    <col min="9743" max="9743" width="10.85546875" style="5" customWidth="1"/>
    <col min="9744" max="9984" width="9.140625" style="5"/>
    <col min="9985" max="9985" width="21.7109375" style="5" customWidth="1"/>
    <col min="9986" max="9986" width="11.85546875" style="5" customWidth="1"/>
    <col min="9987" max="9987" width="10" style="5" customWidth="1"/>
    <col min="9988" max="9988" width="8.7109375" style="5" customWidth="1"/>
    <col min="9989" max="9990" width="9.85546875" style="5" customWidth="1"/>
    <col min="9991" max="9991" width="8.42578125" style="5" customWidth="1"/>
    <col min="9992" max="9993" width="9.85546875" style="5" customWidth="1"/>
    <col min="9994" max="9994" width="8.7109375" style="5" customWidth="1"/>
    <col min="9995" max="9995" width="9.5703125" style="5" customWidth="1"/>
    <col min="9996" max="9997" width="9" style="5" customWidth="1"/>
    <col min="9998" max="9998" width="5.5703125" style="5" customWidth="1"/>
    <col min="9999" max="9999" width="10.85546875" style="5" customWidth="1"/>
    <col min="10000" max="10240" width="9.140625" style="5"/>
    <col min="10241" max="10241" width="21.7109375" style="5" customWidth="1"/>
    <col min="10242" max="10242" width="11.85546875" style="5" customWidth="1"/>
    <col min="10243" max="10243" width="10" style="5" customWidth="1"/>
    <col min="10244" max="10244" width="8.7109375" style="5" customWidth="1"/>
    <col min="10245" max="10246" width="9.85546875" style="5" customWidth="1"/>
    <col min="10247" max="10247" width="8.42578125" style="5" customWidth="1"/>
    <col min="10248" max="10249" width="9.85546875" style="5" customWidth="1"/>
    <col min="10250" max="10250" width="8.7109375" style="5" customWidth="1"/>
    <col min="10251" max="10251" width="9.5703125" style="5" customWidth="1"/>
    <col min="10252" max="10253" width="9" style="5" customWidth="1"/>
    <col min="10254" max="10254" width="5.5703125" style="5" customWidth="1"/>
    <col min="10255" max="10255" width="10.85546875" style="5" customWidth="1"/>
    <col min="10256" max="10496" width="9.140625" style="5"/>
    <col min="10497" max="10497" width="21.7109375" style="5" customWidth="1"/>
    <col min="10498" max="10498" width="11.85546875" style="5" customWidth="1"/>
    <col min="10499" max="10499" width="10" style="5" customWidth="1"/>
    <col min="10500" max="10500" width="8.7109375" style="5" customWidth="1"/>
    <col min="10501" max="10502" width="9.85546875" style="5" customWidth="1"/>
    <col min="10503" max="10503" width="8.42578125" style="5" customWidth="1"/>
    <col min="10504" max="10505" width="9.85546875" style="5" customWidth="1"/>
    <col min="10506" max="10506" width="8.7109375" style="5" customWidth="1"/>
    <col min="10507" max="10507" width="9.5703125" style="5" customWidth="1"/>
    <col min="10508" max="10509" width="9" style="5" customWidth="1"/>
    <col min="10510" max="10510" width="5.5703125" style="5" customWidth="1"/>
    <col min="10511" max="10511" width="10.85546875" style="5" customWidth="1"/>
    <col min="10512" max="10752" width="9.140625" style="5"/>
    <col min="10753" max="10753" width="21.7109375" style="5" customWidth="1"/>
    <col min="10754" max="10754" width="11.85546875" style="5" customWidth="1"/>
    <col min="10755" max="10755" width="10" style="5" customWidth="1"/>
    <col min="10756" max="10756" width="8.7109375" style="5" customWidth="1"/>
    <col min="10757" max="10758" width="9.85546875" style="5" customWidth="1"/>
    <col min="10759" max="10759" width="8.42578125" style="5" customWidth="1"/>
    <col min="10760" max="10761" width="9.85546875" style="5" customWidth="1"/>
    <col min="10762" max="10762" width="8.7109375" style="5" customWidth="1"/>
    <col min="10763" max="10763" width="9.5703125" style="5" customWidth="1"/>
    <col min="10764" max="10765" width="9" style="5" customWidth="1"/>
    <col min="10766" max="10766" width="5.5703125" style="5" customWidth="1"/>
    <col min="10767" max="10767" width="10.85546875" style="5" customWidth="1"/>
    <col min="10768" max="11008" width="9.140625" style="5"/>
    <col min="11009" max="11009" width="21.7109375" style="5" customWidth="1"/>
    <col min="11010" max="11010" width="11.85546875" style="5" customWidth="1"/>
    <col min="11011" max="11011" width="10" style="5" customWidth="1"/>
    <col min="11012" max="11012" width="8.7109375" style="5" customWidth="1"/>
    <col min="11013" max="11014" width="9.85546875" style="5" customWidth="1"/>
    <col min="11015" max="11015" width="8.42578125" style="5" customWidth="1"/>
    <col min="11016" max="11017" width="9.85546875" style="5" customWidth="1"/>
    <col min="11018" max="11018" width="8.7109375" style="5" customWidth="1"/>
    <col min="11019" max="11019" width="9.5703125" style="5" customWidth="1"/>
    <col min="11020" max="11021" width="9" style="5" customWidth="1"/>
    <col min="11022" max="11022" width="5.5703125" style="5" customWidth="1"/>
    <col min="11023" max="11023" width="10.85546875" style="5" customWidth="1"/>
    <col min="11024" max="11264" width="9.140625" style="5"/>
    <col min="11265" max="11265" width="21.7109375" style="5" customWidth="1"/>
    <col min="11266" max="11266" width="11.85546875" style="5" customWidth="1"/>
    <col min="11267" max="11267" width="10" style="5" customWidth="1"/>
    <col min="11268" max="11268" width="8.7109375" style="5" customWidth="1"/>
    <col min="11269" max="11270" width="9.85546875" style="5" customWidth="1"/>
    <col min="11271" max="11271" width="8.42578125" style="5" customWidth="1"/>
    <col min="11272" max="11273" width="9.85546875" style="5" customWidth="1"/>
    <col min="11274" max="11274" width="8.7109375" style="5" customWidth="1"/>
    <col min="11275" max="11275" width="9.5703125" style="5" customWidth="1"/>
    <col min="11276" max="11277" width="9" style="5" customWidth="1"/>
    <col min="11278" max="11278" width="5.5703125" style="5" customWidth="1"/>
    <col min="11279" max="11279" width="10.85546875" style="5" customWidth="1"/>
    <col min="11280" max="11520" width="9.140625" style="5"/>
    <col min="11521" max="11521" width="21.7109375" style="5" customWidth="1"/>
    <col min="11522" max="11522" width="11.85546875" style="5" customWidth="1"/>
    <col min="11523" max="11523" width="10" style="5" customWidth="1"/>
    <col min="11524" max="11524" width="8.7109375" style="5" customWidth="1"/>
    <col min="11525" max="11526" width="9.85546875" style="5" customWidth="1"/>
    <col min="11527" max="11527" width="8.42578125" style="5" customWidth="1"/>
    <col min="11528" max="11529" width="9.85546875" style="5" customWidth="1"/>
    <col min="11530" max="11530" width="8.7109375" style="5" customWidth="1"/>
    <col min="11531" max="11531" width="9.5703125" style="5" customWidth="1"/>
    <col min="11532" max="11533" width="9" style="5" customWidth="1"/>
    <col min="11534" max="11534" width="5.5703125" style="5" customWidth="1"/>
    <col min="11535" max="11535" width="10.85546875" style="5" customWidth="1"/>
    <col min="11536" max="11776" width="9.140625" style="5"/>
    <col min="11777" max="11777" width="21.7109375" style="5" customWidth="1"/>
    <col min="11778" max="11778" width="11.85546875" style="5" customWidth="1"/>
    <col min="11779" max="11779" width="10" style="5" customWidth="1"/>
    <col min="11780" max="11780" width="8.7109375" style="5" customWidth="1"/>
    <col min="11781" max="11782" width="9.85546875" style="5" customWidth="1"/>
    <col min="11783" max="11783" width="8.42578125" style="5" customWidth="1"/>
    <col min="11784" max="11785" width="9.85546875" style="5" customWidth="1"/>
    <col min="11786" max="11786" width="8.7109375" style="5" customWidth="1"/>
    <col min="11787" max="11787" width="9.5703125" style="5" customWidth="1"/>
    <col min="11788" max="11789" width="9" style="5" customWidth="1"/>
    <col min="11790" max="11790" width="5.5703125" style="5" customWidth="1"/>
    <col min="11791" max="11791" width="10.85546875" style="5" customWidth="1"/>
    <col min="11792" max="12032" width="9.140625" style="5"/>
    <col min="12033" max="12033" width="21.7109375" style="5" customWidth="1"/>
    <col min="12034" max="12034" width="11.85546875" style="5" customWidth="1"/>
    <col min="12035" max="12035" width="10" style="5" customWidth="1"/>
    <col min="12036" max="12036" width="8.7109375" style="5" customWidth="1"/>
    <col min="12037" max="12038" width="9.85546875" style="5" customWidth="1"/>
    <col min="12039" max="12039" width="8.42578125" style="5" customWidth="1"/>
    <col min="12040" max="12041" width="9.85546875" style="5" customWidth="1"/>
    <col min="12042" max="12042" width="8.7109375" style="5" customWidth="1"/>
    <col min="12043" max="12043" width="9.5703125" style="5" customWidth="1"/>
    <col min="12044" max="12045" width="9" style="5" customWidth="1"/>
    <col min="12046" max="12046" width="5.5703125" style="5" customWidth="1"/>
    <col min="12047" max="12047" width="10.85546875" style="5" customWidth="1"/>
    <col min="12048" max="12288" width="9.140625" style="5"/>
    <col min="12289" max="12289" width="21.7109375" style="5" customWidth="1"/>
    <col min="12290" max="12290" width="11.85546875" style="5" customWidth="1"/>
    <col min="12291" max="12291" width="10" style="5" customWidth="1"/>
    <col min="12292" max="12292" width="8.7109375" style="5" customWidth="1"/>
    <col min="12293" max="12294" width="9.85546875" style="5" customWidth="1"/>
    <col min="12295" max="12295" width="8.42578125" style="5" customWidth="1"/>
    <col min="12296" max="12297" width="9.85546875" style="5" customWidth="1"/>
    <col min="12298" max="12298" width="8.7109375" style="5" customWidth="1"/>
    <col min="12299" max="12299" width="9.5703125" style="5" customWidth="1"/>
    <col min="12300" max="12301" width="9" style="5" customWidth="1"/>
    <col min="12302" max="12302" width="5.5703125" style="5" customWidth="1"/>
    <col min="12303" max="12303" width="10.85546875" style="5" customWidth="1"/>
    <col min="12304" max="12544" width="9.140625" style="5"/>
    <col min="12545" max="12545" width="21.7109375" style="5" customWidth="1"/>
    <col min="12546" max="12546" width="11.85546875" style="5" customWidth="1"/>
    <col min="12547" max="12547" width="10" style="5" customWidth="1"/>
    <col min="12548" max="12548" width="8.7109375" style="5" customWidth="1"/>
    <col min="12549" max="12550" width="9.85546875" style="5" customWidth="1"/>
    <col min="12551" max="12551" width="8.42578125" style="5" customWidth="1"/>
    <col min="12552" max="12553" width="9.85546875" style="5" customWidth="1"/>
    <col min="12554" max="12554" width="8.7109375" style="5" customWidth="1"/>
    <col min="12555" max="12555" width="9.5703125" style="5" customWidth="1"/>
    <col min="12556" max="12557" width="9" style="5" customWidth="1"/>
    <col min="12558" max="12558" width="5.5703125" style="5" customWidth="1"/>
    <col min="12559" max="12559" width="10.85546875" style="5" customWidth="1"/>
    <col min="12560" max="12800" width="9.140625" style="5"/>
    <col min="12801" max="12801" width="21.7109375" style="5" customWidth="1"/>
    <col min="12802" max="12802" width="11.85546875" style="5" customWidth="1"/>
    <col min="12803" max="12803" width="10" style="5" customWidth="1"/>
    <col min="12804" max="12804" width="8.7109375" style="5" customWidth="1"/>
    <col min="12805" max="12806" width="9.85546875" style="5" customWidth="1"/>
    <col min="12807" max="12807" width="8.42578125" style="5" customWidth="1"/>
    <col min="12808" max="12809" width="9.85546875" style="5" customWidth="1"/>
    <col min="12810" max="12810" width="8.7109375" style="5" customWidth="1"/>
    <col min="12811" max="12811" width="9.5703125" style="5" customWidth="1"/>
    <col min="12812" max="12813" width="9" style="5" customWidth="1"/>
    <col min="12814" max="12814" width="5.5703125" style="5" customWidth="1"/>
    <col min="12815" max="12815" width="10.85546875" style="5" customWidth="1"/>
    <col min="12816" max="13056" width="9.140625" style="5"/>
    <col min="13057" max="13057" width="21.7109375" style="5" customWidth="1"/>
    <col min="13058" max="13058" width="11.85546875" style="5" customWidth="1"/>
    <col min="13059" max="13059" width="10" style="5" customWidth="1"/>
    <col min="13060" max="13060" width="8.7109375" style="5" customWidth="1"/>
    <col min="13061" max="13062" width="9.85546875" style="5" customWidth="1"/>
    <col min="13063" max="13063" width="8.42578125" style="5" customWidth="1"/>
    <col min="13064" max="13065" width="9.85546875" style="5" customWidth="1"/>
    <col min="13066" max="13066" width="8.7109375" style="5" customWidth="1"/>
    <col min="13067" max="13067" width="9.5703125" style="5" customWidth="1"/>
    <col min="13068" max="13069" width="9" style="5" customWidth="1"/>
    <col min="13070" max="13070" width="5.5703125" style="5" customWidth="1"/>
    <col min="13071" max="13071" width="10.85546875" style="5" customWidth="1"/>
    <col min="13072" max="13312" width="9.140625" style="5"/>
    <col min="13313" max="13313" width="21.7109375" style="5" customWidth="1"/>
    <col min="13314" max="13314" width="11.85546875" style="5" customWidth="1"/>
    <col min="13315" max="13315" width="10" style="5" customWidth="1"/>
    <col min="13316" max="13316" width="8.7109375" style="5" customWidth="1"/>
    <col min="13317" max="13318" width="9.85546875" style="5" customWidth="1"/>
    <col min="13319" max="13319" width="8.42578125" style="5" customWidth="1"/>
    <col min="13320" max="13321" width="9.85546875" style="5" customWidth="1"/>
    <col min="13322" max="13322" width="8.7109375" style="5" customWidth="1"/>
    <col min="13323" max="13323" width="9.5703125" style="5" customWidth="1"/>
    <col min="13324" max="13325" width="9" style="5" customWidth="1"/>
    <col min="13326" max="13326" width="5.5703125" style="5" customWidth="1"/>
    <col min="13327" max="13327" width="10.85546875" style="5" customWidth="1"/>
    <col min="13328" max="13568" width="9.140625" style="5"/>
    <col min="13569" max="13569" width="21.7109375" style="5" customWidth="1"/>
    <col min="13570" max="13570" width="11.85546875" style="5" customWidth="1"/>
    <col min="13571" max="13571" width="10" style="5" customWidth="1"/>
    <col min="13572" max="13572" width="8.7109375" style="5" customWidth="1"/>
    <col min="13573" max="13574" width="9.85546875" style="5" customWidth="1"/>
    <col min="13575" max="13575" width="8.42578125" style="5" customWidth="1"/>
    <col min="13576" max="13577" width="9.85546875" style="5" customWidth="1"/>
    <col min="13578" max="13578" width="8.7109375" style="5" customWidth="1"/>
    <col min="13579" max="13579" width="9.5703125" style="5" customWidth="1"/>
    <col min="13580" max="13581" width="9" style="5" customWidth="1"/>
    <col min="13582" max="13582" width="5.5703125" style="5" customWidth="1"/>
    <col min="13583" max="13583" width="10.85546875" style="5" customWidth="1"/>
    <col min="13584" max="13824" width="9.140625" style="5"/>
    <col min="13825" max="13825" width="21.7109375" style="5" customWidth="1"/>
    <col min="13826" max="13826" width="11.85546875" style="5" customWidth="1"/>
    <col min="13827" max="13827" width="10" style="5" customWidth="1"/>
    <col min="13828" max="13828" width="8.7109375" style="5" customWidth="1"/>
    <col min="13829" max="13830" width="9.85546875" style="5" customWidth="1"/>
    <col min="13831" max="13831" width="8.42578125" style="5" customWidth="1"/>
    <col min="13832" max="13833" width="9.85546875" style="5" customWidth="1"/>
    <col min="13834" max="13834" width="8.7109375" style="5" customWidth="1"/>
    <col min="13835" max="13835" width="9.5703125" style="5" customWidth="1"/>
    <col min="13836" max="13837" width="9" style="5" customWidth="1"/>
    <col min="13838" max="13838" width="5.5703125" style="5" customWidth="1"/>
    <col min="13839" max="13839" width="10.85546875" style="5" customWidth="1"/>
    <col min="13840" max="14080" width="9.140625" style="5"/>
    <col min="14081" max="14081" width="21.7109375" style="5" customWidth="1"/>
    <col min="14082" max="14082" width="11.85546875" style="5" customWidth="1"/>
    <col min="14083" max="14083" width="10" style="5" customWidth="1"/>
    <col min="14084" max="14084" width="8.7109375" style="5" customWidth="1"/>
    <col min="14085" max="14086" width="9.85546875" style="5" customWidth="1"/>
    <col min="14087" max="14087" width="8.42578125" style="5" customWidth="1"/>
    <col min="14088" max="14089" width="9.85546875" style="5" customWidth="1"/>
    <col min="14090" max="14090" width="8.7109375" style="5" customWidth="1"/>
    <col min="14091" max="14091" width="9.5703125" style="5" customWidth="1"/>
    <col min="14092" max="14093" width="9" style="5" customWidth="1"/>
    <col min="14094" max="14094" width="5.5703125" style="5" customWidth="1"/>
    <col min="14095" max="14095" width="10.85546875" style="5" customWidth="1"/>
    <col min="14096" max="14336" width="9.140625" style="5"/>
    <col min="14337" max="14337" width="21.7109375" style="5" customWidth="1"/>
    <col min="14338" max="14338" width="11.85546875" style="5" customWidth="1"/>
    <col min="14339" max="14339" width="10" style="5" customWidth="1"/>
    <col min="14340" max="14340" width="8.7109375" style="5" customWidth="1"/>
    <col min="14341" max="14342" width="9.85546875" style="5" customWidth="1"/>
    <col min="14343" max="14343" width="8.42578125" style="5" customWidth="1"/>
    <col min="14344" max="14345" width="9.85546875" style="5" customWidth="1"/>
    <col min="14346" max="14346" width="8.7109375" style="5" customWidth="1"/>
    <col min="14347" max="14347" width="9.5703125" style="5" customWidth="1"/>
    <col min="14348" max="14349" width="9" style="5" customWidth="1"/>
    <col min="14350" max="14350" width="5.5703125" style="5" customWidth="1"/>
    <col min="14351" max="14351" width="10.85546875" style="5" customWidth="1"/>
    <col min="14352" max="14592" width="9.140625" style="5"/>
    <col min="14593" max="14593" width="21.7109375" style="5" customWidth="1"/>
    <col min="14594" max="14594" width="11.85546875" style="5" customWidth="1"/>
    <col min="14595" max="14595" width="10" style="5" customWidth="1"/>
    <col min="14596" max="14596" width="8.7109375" style="5" customWidth="1"/>
    <col min="14597" max="14598" width="9.85546875" style="5" customWidth="1"/>
    <col min="14599" max="14599" width="8.42578125" style="5" customWidth="1"/>
    <col min="14600" max="14601" width="9.85546875" style="5" customWidth="1"/>
    <col min="14602" max="14602" width="8.7109375" style="5" customWidth="1"/>
    <col min="14603" max="14603" width="9.5703125" style="5" customWidth="1"/>
    <col min="14604" max="14605" width="9" style="5" customWidth="1"/>
    <col min="14606" max="14606" width="5.5703125" style="5" customWidth="1"/>
    <col min="14607" max="14607" width="10.85546875" style="5" customWidth="1"/>
    <col min="14608" max="14848" width="9.140625" style="5"/>
    <col min="14849" max="14849" width="21.7109375" style="5" customWidth="1"/>
    <col min="14850" max="14850" width="11.85546875" style="5" customWidth="1"/>
    <col min="14851" max="14851" width="10" style="5" customWidth="1"/>
    <col min="14852" max="14852" width="8.7109375" style="5" customWidth="1"/>
    <col min="14853" max="14854" width="9.85546875" style="5" customWidth="1"/>
    <col min="14855" max="14855" width="8.42578125" style="5" customWidth="1"/>
    <col min="14856" max="14857" width="9.85546875" style="5" customWidth="1"/>
    <col min="14858" max="14858" width="8.7109375" style="5" customWidth="1"/>
    <col min="14859" max="14859" width="9.5703125" style="5" customWidth="1"/>
    <col min="14860" max="14861" width="9" style="5" customWidth="1"/>
    <col min="14862" max="14862" width="5.5703125" style="5" customWidth="1"/>
    <col min="14863" max="14863" width="10.85546875" style="5" customWidth="1"/>
    <col min="14864" max="15104" width="9.140625" style="5"/>
    <col min="15105" max="15105" width="21.7109375" style="5" customWidth="1"/>
    <col min="15106" max="15106" width="11.85546875" style="5" customWidth="1"/>
    <col min="15107" max="15107" width="10" style="5" customWidth="1"/>
    <col min="15108" max="15108" width="8.7109375" style="5" customWidth="1"/>
    <col min="15109" max="15110" width="9.85546875" style="5" customWidth="1"/>
    <col min="15111" max="15111" width="8.42578125" style="5" customWidth="1"/>
    <col min="15112" max="15113" width="9.85546875" style="5" customWidth="1"/>
    <col min="15114" max="15114" width="8.7109375" style="5" customWidth="1"/>
    <col min="15115" max="15115" width="9.5703125" style="5" customWidth="1"/>
    <col min="15116" max="15117" width="9" style="5" customWidth="1"/>
    <col min="15118" max="15118" width="5.5703125" style="5" customWidth="1"/>
    <col min="15119" max="15119" width="10.85546875" style="5" customWidth="1"/>
    <col min="15120" max="15360" width="9.140625" style="5"/>
    <col min="15361" max="15361" width="21.7109375" style="5" customWidth="1"/>
    <col min="15362" max="15362" width="11.85546875" style="5" customWidth="1"/>
    <col min="15363" max="15363" width="10" style="5" customWidth="1"/>
    <col min="15364" max="15364" width="8.7109375" style="5" customWidth="1"/>
    <col min="15365" max="15366" width="9.85546875" style="5" customWidth="1"/>
    <col min="15367" max="15367" width="8.42578125" style="5" customWidth="1"/>
    <col min="15368" max="15369" width="9.85546875" style="5" customWidth="1"/>
    <col min="15370" max="15370" width="8.7109375" style="5" customWidth="1"/>
    <col min="15371" max="15371" width="9.5703125" style="5" customWidth="1"/>
    <col min="15372" max="15373" width="9" style="5" customWidth="1"/>
    <col min="15374" max="15374" width="5.5703125" style="5" customWidth="1"/>
    <col min="15375" max="15375" width="10.85546875" style="5" customWidth="1"/>
    <col min="15376" max="15616" width="9.140625" style="5"/>
    <col min="15617" max="15617" width="21.7109375" style="5" customWidth="1"/>
    <col min="15618" max="15618" width="11.85546875" style="5" customWidth="1"/>
    <col min="15619" max="15619" width="10" style="5" customWidth="1"/>
    <col min="15620" max="15620" width="8.7109375" style="5" customWidth="1"/>
    <col min="15621" max="15622" width="9.85546875" style="5" customWidth="1"/>
    <col min="15623" max="15623" width="8.42578125" style="5" customWidth="1"/>
    <col min="15624" max="15625" width="9.85546875" style="5" customWidth="1"/>
    <col min="15626" max="15626" width="8.7109375" style="5" customWidth="1"/>
    <col min="15627" max="15627" width="9.5703125" style="5" customWidth="1"/>
    <col min="15628" max="15629" width="9" style="5" customWidth="1"/>
    <col min="15630" max="15630" width="5.5703125" style="5" customWidth="1"/>
    <col min="15631" max="15631" width="10.85546875" style="5" customWidth="1"/>
    <col min="15632" max="15872" width="9.140625" style="5"/>
    <col min="15873" max="15873" width="21.7109375" style="5" customWidth="1"/>
    <col min="15874" max="15874" width="11.85546875" style="5" customWidth="1"/>
    <col min="15875" max="15875" width="10" style="5" customWidth="1"/>
    <col min="15876" max="15876" width="8.7109375" style="5" customWidth="1"/>
    <col min="15877" max="15878" width="9.85546875" style="5" customWidth="1"/>
    <col min="15879" max="15879" width="8.42578125" style="5" customWidth="1"/>
    <col min="15880" max="15881" width="9.85546875" style="5" customWidth="1"/>
    <col min="15882" max="15882" width="8.7109375" style="5" customWidth="1"/>
    <col min="15883" max="15883" width="9.5703125" style="5" customWidth="1"/>
    <col min="15884" max="15885" width="9" style="5" customWidth="1"/>
    <col min="15886" max="15886" width="5.5703125" style="5" customWidth="1"/>
    <col min="15887" max="15887" width="10.85546875" style="5" customWidth="1"/>
    <col min="15888" max="16128" width="9.140625" style="5"/>
    <col min="16129" max="16129" width="21.7109375" style="5" customWidth="1"/>
    <col min="16130" max="16130" width="11.85546875" style="5" customWidth="1"/>
    <col min="16131" max="16131" width="10" style="5" customWidth="1"/>
    <col min="16132" max="16132" width="8.7109375" style="5" customWidth="1"/>
    <col min="16133" max="16134" width="9.85546875" style="5" customWidth="1"/>
    <col min="16135" max="16135" width="8.42578125" style="5" customWidth="1"/>
    <col min="16136" max="16137" width="9.85546875" style="5" customWidth="1"/>
    <col min="16138" max="16138" width="8.7109375" style="5" customWidth="1"/>
    <col min="16139" max="16139" width="9.5703125" style="5" customWidth="1"/>
    <col min="16140" max="16141" width="9" style="5" customWidth="1"/>
    <col min="16142" max="16142" width="5.5703125" style="5" customWidth="1"/>
    <col min="16143" max="16143" width="10.85546875" style="5" customWidth="1"/>
    <col min="16144" max="16384" width="9.140625" style="5"/>
  </cols>
  <sheetData>
    <row r="1" spans="1:18" ht="29.25" customHeight="1" x14ac:dyDescent="0.2">
      <c r="A1" s="356" t="s">
        <v>115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83</v>
      </c>
    </row>
    <row r="3" spans="1:18" ht="12.75" customHeight="1" x14ac:dyDescent="0.2">
      <c r="A3" s="362"/>
      <c r="B3" s="351" t="s">
        <v>197</v>
      </c>
      <c r="C3" s="351"/>
      <c r="D3" s="351"/>
      <c r="E3" s="352" t="s">
        <v>79</v>
      </c>
      <c r="F3" s="354"/>
      <c r="G3" s="354"/>
      <c r="H3" s="354"/>
      <c r="I3" s="354"/>
      <c r="J3" s="354"/>
      <c r="K3" s="345" t="s">
        <v>239</v>
      </c>
      <c r="L3" s="346"/>
      <c r="M3" s="347"/>
      <c r="N3" s="351" t="s">
        <v>80</v>
      </c>
      <c r="O3" s="351"/>
      <c r="P3" s="352"/>
      <c r="Q3" s="16"/>
    </row>
    <row r="4" spans="1:18" ht="38.25" customHeight="1" x14ac:dyDescent="0.2">
      <c r="A4" s="362"/>
      <c r="B4" s="351"/>
      <c r="C4" s="351"/>
      <c r="D4" s="351"/>
      <c r="E4" s="351" t="s">
        <v>78</v>
      </c>
      <c r="F4" s="351"/>
      <c r="G4" s="351"/>
      <c r="H4" s="351" t="s">
        <v>77</v>
      </c>
      <c r="I4" s="351"/>
      <c r="J4" s="351"/>
      <c r="K4" s="348"/>
      <c r="L4" s="349"/>
      <c r="M4" s="350"/>
      <c r="N4" s="351"/>
      <c r="O4" s="351"/>
      <c r="P4" s="352"/>
      <c r="Q4" s="16"/>
    </row>
    <row r="5" spans="1:18" ht="33.75" x14ac:dyDescent="0.2">
      <c r="A5" s="362"/>
      <c r="B5" s="241" t="s">
        <v>195</v>
      </c>
      <c r="C5" s="241" t="s">
        <v>76</v>
      </c>
      <c r="D5" s="241" t="s">
        <v>196</v>
      </c>
      <c r="E5" s="241" t="s">
        <v>195</v>
      </c>
      <c r="F5" s="241" t="s">
        <v>76</v>
      </c>
      <c r="G5" s="241" t="s">
        <v>196</v>
      </c>
      <c r="H5" s="241" t="s">
        <v>195</v>
      </c>
      <c r="I5" s="241" t="s">
        <v>76</v>
      </c>
      <c r="J5" s="241" t="s">
        <v>196</v>
      </c>
      <c r="K5" s="241" t="s">
        <v>195</v>
      </c>
      <c r="L5" s="241" t="s">
        <v>76</v>
      </c>
      <c r="M5" s="242" t="s">
        <v>196</v>
      </c>
      <c r="N5" s="241" t="s">
        <v>195</v>
      </c>
      <c r="O5" s="241" t="s">
        <v>76</v>
      </c>
      <c r="P5" s="242" t="s">
        <v>196</v>
      </c>
      <c r="Q5" s="16"/>
    </row>
    <row r="6" spans="1:18" x14ac:dyDescent="0.2">
      <c r="A6" s="80" t="s">
        <v>84</v>
      </c>
      <c r="B6" s="75">
        <f>SUM(B7:B26)</f>
        <v>89955.940000000017</v>
      </c>
      <c r="C6" s="75">
        <f>SUM(C7:C26)</f>
        <v>82156.929999999993</v>
      </c>
      <c r="D6" s="75">
        <f>B6/C6*100</f>
        <v>109.49282062998218</v>
      </c>
      <c r="E6" s="75">
        <f>SUM(E7:E26)</f>
        <v>72726.840000000011</v>
      </c>
      <c r="F6" s="75">
        <f>SUM(F7:F26)</f>
        <v>65351.580000000009</v>
      </c>
      <c r="G6" s="75">
        <f>E6/F6%</f>
        <v>111.28551138319838</v>
      </c>
      <c r="H6" s="75">
        <f>SUM(H7:H26)</f>
        <v>17229.100000000002</v>
      </c>
      <c r="I6" s="75">
        <f>SUM(I7:I26)</f>
        <v>16805.349999999999</v>
      </c>
      <c r="J6" s="75">
        <f>H6/I6%</f>
        <v>102.52151844501901</v>
      </c>
      <c r="K6" s="75">
        <f>SUM(K7:K26)</f>
        <v>58227.999999999985</v>
      </c>
      <c r="L6" s="75">
        <f>SUM(L7:L26)</f>
        <v>61219.360000000001</v>
      </c>
      <c r="M6" s="255">
        <f>K6/L6%</f>
        <v>95.113702593427931</v>
      </c>
      <c r="N6" s="75">
        <f>SUM(N7:N26)</f>
        <v>148183.94000000006</v>
      </c>
      <c r="O6" s="75">
        <f>SUM(O7:O26)</f>
        <v>143376.29</v>
      </c>
      <c r="P6" s="75">
        <f>N6/O6*100</f>
        <v>103.35316948150914</v>
      </c>
    </row>
    <row r="7" spans="1:18" x14ac:dyDescent="0.2">
      <c r="A7" s="80" t="s">
        <v>85</v>
      </c>
      <c r="B7" s="75">
        <f>E7+H7</f>
        <v>5443.09</v>
      </c>
      <c r="C7" s="75">
        <f>F7+I7</f>
        <v>5189.09</v>
      </c>
      <c r="D7" s="75">
        <f t="shared" ref="D7:D24" si="0">B7/C7*100</f>
        <v>104.8948852303583</v>
      </c>
      <c r="E7" s="75">
        <v>2971.49</v>
      </c>
      <c r="F7" s="75">
        <v>2895.53</v>
      </c>
      <c r="G7" s="75">
        <f>E7/F7%</f>
        <v>102.62335392829637</v>
      </c>
      <c r="H7" s="75">
        <v>2471.6</v>
      </c>
      <c r="I7" s="75">
        <v>2293.56</v>
      </c>
      <c r="J7" s="75">
        <f t="shared" ref="J7:J23" si="1">H7/I7%</f>
        <v>107.76260485882209</v>
      </c>
      <c r="K7" s="75">
        <v>1946.2</v>
      </c>
      <c r="L7" s="75">
        <v>2050.7199999999998</v>
      </c>
      <c r="M7" s="256">
        <f t="shared" ref="M7:M26" si="2">K7/L7%</f>
        <v>94.903253491456667</v>
      </c>
      <c r="N7" s="256">
        <f>K7+B7</f>
        <v>7389.29</v>
      </c>
      <c r="O7" s="256">
        <f>L7+C7</f>
        <v>7239.8099999999995</v>
      </c>
      <c r="P7" s="75">
        <f>N7/O7*100</f>
        <v>102.06469506796449</v>
      </c>
      <c r="R7" s="289"/>
    </row>
    <row r="8" spans="1:18" x14ac:dyDescent="0.2">
      <c r="A8" s="80" t="s">
        <v>86</v>
      </c>
      <c r="B8" s="75">
        <f t="shared" ref="B8:B26" si="3">E8+H8</f>
        <v>16177.050000000001</v>
      </c>
      <c r="C8" s="75">
        <f t="shared" ref="C8:C26" si="4">F8+I8</f>
        <v>17499.46</v>
      </c>
      <c r="D8" s="75">
        <f t="shared" si="0"/>
        <v>92.443138245408733</v>
      </c>
      <c r="E8" s="75">
        <v>15445.85</v>
      </c>
      <c r="F8" s="75">
        <v>16672.79</v>
      </c>
      <c r="G8" s="75">
        <f t="shared" ref="G8:G26" si="5">E8/F8%</f>
        <v>92.64106367320646</v>
      </c>
      <c r="H8" s="75">
        <v>731.2</v>
      </c>
      <c r="I8" s="75">
        <v>826.67</v>
      </c>
      <c r="J8" s="75">
        <f t="shared" si="1"/>
        <v>88.451256244934498</v>
      </c>
      <c r="K8" s="75">
        <v>4443.8999999999996</v>
      </c>
      <c r="L8" s="75">
        <v>4582.2299999999996</v>
      </c>
      <c r="M8" s="256">
        <f t="shared" si="2"/>
        <v>96.981164192980273</v>
      </c>
      <c r="N8" s="256">
        <f t="shared" ref="N8:O26" si="6">K8+B8</f>
        <v>20620.95</v>
      </c>
      <c r="O8" s="256">
        <f t="shared" si="6"/>
        <v>22081.69</v>
      </c>
      <c r="P8" s="75">
        <f t="shared" ref="P8:P26" si="7">N8/O8*100</f>
        <v>93.38483603383618</v>
      </c>
    </row>
    <row r="9" spans="1:18" x14ac:dyDescent="0.2">
      <c r="A9" s="80" t="s">
        <v>87</v>
      </c>
      <c r="B9" s="75">
        <f t="shared" si="3"/>
        <v>2404.59</v>
      </c>
      <c r="C9" s="75">
        <f t="shared" si="4"/>
        <v>2608.59</v>
      </c>
      <c r="D9" s="75">
        <f t="shared" si="0"/>
        <v>92.179683277172728</v>
      </c>
      <c r="E9" s="75">
        <v>1014.89</v>
      </c>
      <c r="F9" s="75">
        <v>1308.28</v>
      </c>
      <c r="G9" s="75">
        <f t="shared" si="5"/>
        <v>77.574372458495134</v>
      </c>
      <c r="H9" s="75">
        <v>1389.7</v>
      </c>
      <c r="I9" s="75">
        <v>1300.31</v>
      </c>
      <c r="J9" s="75">
        <f t="shared" si="1"/>
        <v>106.87451453884074</v>
      </c>
      <c r="K9" s="75">
        <v>4516.2</v>
      </c>
      <c r="L9" s="75">
        <v>4479.28</v>
      </c>
      <c r="M9" s="256">
        <f t="shared" si="2"/>
        <v>100.82423960993731</v>
      </c>
      <c r="N9" s="256">
        <f t="shared" si="6"/>
        <v>6920.79</v>
      </c>
      <c r="O9" s="256">
        <f t="shared" si="6"/>
        <v>7087.87</v>
      </c>
      <c r="P9" s="75">
        <f t="shared" si="7"/>
        <v>97.642733289408525</v>
      </c>
    </row>
    <row r="10" spans="1:18" x14ac:dyDescent="0.2">
      <c r="A10" s="80" t="s">
        <v>88</v>
      </c>
      <c r="B10" s="75">
        <f t="shared" si="3"/>
        <v>19703.63</v>
      </c>
      <c r="C10" s="75">
        <f t="shared" si="4"/>
        <v>16454.63</v>
      </c>
      <c r="D10" s="75">
        <f t="shared" si="0"/>
        <v>119.74520241415334</v>
      </c>
      <c r="E10" s="75">
        <v>18757.830000000002</v>
      </c>
      <c r="F10" s="75">
        <v>15493.54</v>
      </c>
      <c r="G10" s="75">
        <f t="shared" si="5"/>
        <v>121.06871638114983</v>
      </c>
      <c r="H10" s="75">
        <v>945.8</v>
      </c>
      <c r="I10" s="75">
        <v>961.09</v>
      </c>
      <c r="J10" s="75">
        <f t="shared" si="1"/>
        <v>98.409098003308728</v>
      </c>
      <c r="K10" s="75">
        <v>3134.4</v>
      </c>
      <c r="L10" s="75">
        <v>3206.46</v>
      </c>
      <c r="M10" s="256">
        <f t="shared" si="2"/>
        <v>97.752661813963073</v>
      </c>
      <c r="N10" s="256">
        <f t="shared" si="6"/>
        <v>22838.030000000002</v>
      </c>
      <c r="O10" s="256">
        <f t="shared" si="6"/>
        <v>19661.09</v>
      </c>
      <c r="P10" s="75">
        <f t="shared" si="7"/>
        <v>116.15851410069331</v>
      </c>
    </row>
    <row r="11" spans="1:18" x14ac:dyDescent="0.2">
      <c r="A11" s="80" t="s">
        <v>89</v>
      </c>
      <c r="B11" s="75">
        <f t="shared" si="3"/>
        <v>960.8</v>
      </c>
      <c r="C11" s="75">
        <f t="shared" si="4"/>
        <v>852.08999999999992</v>
      </c>
      <c r="D11" s="75">
        <f t="shared" si="0"/>
        <v>112.75804199086951</v>
      </c>
      <c r="E11" s="75">
        <v>108.8</v>
      </c>
      <c r="F11" s="75">
        <v>45.28</v>
      </c>
      <c r="G11" s="75">
        <f t="shared" si="5"/>
        <v>240.28268551236746</v>
      </c>
      <c r="H11" s="75">
        <v>852</v>
      </c>
      <c r="I11" s="75">
        <v>806.81</v>
      </c>
      <c r="J11" s="75">
        <f t="shared" si="1"/>
        <v>105.60107088409912</v>
      </c>
      <c r="K11" s="75">
        <v>2284.1999999999998</v>
      </c>
      <c r="L11" s="75">
        <v>2270.96</v>
      </c>
      <c r="M11" s="256">
        <f t="shared" si="2"/>
        <v>100.58301335118186</v>
      </c>
      <c r="N11" s="256">
        <f t="shared" si="6"/>
        <v>3245</v>
      </c>
      <c r="O11" s="256">
        <f t="shared" si="6"/>
        <v>3123.05</v>
      </c>
      <c r="P11" s="75">
        <f t="shared" si="7"/>
        <v>103.90483661804966</v>
      </c>
    </row>
    <row r="12" spans="1:18" x14ac:dyDescent="0.2">
      <c r="A12" s="80" t="s">
        <v>90</v>
      </c>
      <c r="B12" s="75">
        <f t="shared" si="3"/>
        <v>3650.23</v>
      </c>
      <c r="C12" s="75">
        <f t="shared" si="4"/>
        <v>3310.5299999999997</v>
      </c>
      <c r="D12" s="75">
        <f t="shared" si="0"/>
        <v>110.26119684763466</v>
      </c>
      <c r="E12" s="75">
        <v>1983.33</v>
      </c>
      <c r="F12" s="75">
        <v>1817.37</v>
      </c>
      <c r="G12" s="75">
        <f t="shared" si="5"/>
        <v>109.13187738325162</v>
      </c>
      <c r="H12" s="75">
        <v>1666.9</v>
      </c>
      <c r="I12" s="75">
        <v>1493.16</v>
      </c>
      <c r="J12" s="75">
        <f t="shared" si="1"/>
        <v>111.63572557528998</v>
      </c>
      <c r="K12" s="75">
        <v>2496.8000000000002</v>
      </c>
      <c r="L12" s="75">
        <v>2448.23</v>
      </c>
      <c r="M12" s="256">
        <f t="shared" si="2"/>
        <v>101.98388223328692</v>
      </c>
      <c r="N12" s="256">
        <f t="shared" si="6"/>
        <v>6147.0300000000007</v>
      </c>
      <c r="O12" s="256">
        <f t="shared" si="6"/>
        <v>5758.76</v>
      </c>
      <c r="P12" s="75">
        <f t="shared" si="7"/>
        <v>106.74225006772291</v>
      </c>
    </row>
    <row r="13" spans="1:18" x14ac:dyDescent="0.2">
      <c r="A13" s="80" t="s">
        <v>91</v>
      </c>
      <c r="B13" s="75">
        <f t="shared" si="3"/>
        <v>4294.3500000000004</v>
      </c>
      <c r="C13" s="75">
        <f t="shared" si="4"/>
        <v>3944.62</v>
      </c>
      <c r="D13" s="75">
        <f t="shared" si="0"/>
        <v>108.86599976677095</v>
      </c>
      <c r="E13" s="75">
        <v>2658.75</v>
      </c>
      <c r="F13" s="75">
        <v>2337.56</v>
      </c>
      <c r="G13" s="75">
        <f t="shared" si="5"/>
        <v>113.74039596844574</v>
      </c>
      <c r="H13" s="75">
        <v>1635.6</v>
      </c>
      <c r="I13" s="75">
        <v>1607.06</v>
      </c>
      <c r="J13" s="75">
        <f t="shared" si="1"/>
        <v>101.77591378044379</v>
      </c>
      <c r="K13" s="75">
        <v>4531.5</v>
      </c>
      <c r="L13" s="75">
        <v>4469.46</v>
      </c>
      <c r="M13" s="256">
        <f t="shared" si="2"/>
        <v>101.38808715146796</v>
      </c>
      <c r="N13" s="256">
        <f t="shared" si="6"/>
        <v>8825.85</v>
      </c>
      <c r="O13" s="256">
        <f t="shared" si="6"/>
        <v>8414.08</v>
      </c>
      <c r="P13" s="75">
        <f t="shared" si="7"/>
        <v>104.89382083365027</v>
      </c>
    </row>
    <row r="14" spans="1:18" x14ac:dyDescent="0.2">
      <c r="A14" s="80" t="s">
        <v>92</v>
      </c>
      <c r="B14" s="75">
        <f t="shared" si="3"/>
        <v>1217.4699999999998</v>
      </c>
      <c r="C14" s="75">
        <f t="shared" si="4"/>
        <v>922.21</v>
      </c>
      <c r="D14" s="75">
        <f t="shared" si="0"/>
        <v>132.01656889428654</v>
      </c>
      <c r="E14" s="75">
        <v>604.66999999999996</v>
      </c>
      <c r="F14" s="75">
        <v>323.04000000000002</v>
      </c>
      <c r="G14" s="75">
        <f t="shared" si="5"/>
        <v>187.18115403665178</v>
      </c>
      <c r="H14" s="75">
        <v>612.79999999999995</v>
      </c>
      <c r="I14" s="75">
        <v>599.16999999999996</v>
      </c>
      <c r="J14" s="75">
        <f t="shared" si="1"/>
        <v>102.27481349199726</v>
      </c>
      <c r="K14" s="75">
        <v>3074.3</v>
      </c>
      <c r="L14" s="75">
        <v>3017.33</v>
      </c>
      <c r="M14" s="256">
        <f t="shared" si="2"/>
        <v>101.8880931154365</v>
      </c>
      <c r="N14" s="256">
        <f t="shared" si="6"/>
        <v>4291.7700000000004</v>
      </c>
      <c r="O14" s="256">
        <f t="shared" si="6"/>
        <v>3939.54</v>
      </c>
      <c r="P14" s="75">
        <f t="shared" si="7"/>
        <v>108.94089157617388</v>
      </c>
    </row>
    <row r="15" spans="1:18" x14ac:dyDescent="0.2">
      <c r="A15" s="80" t="s">
        <v>93</v>
      </c>
      <c r="B15" s="75">
        <f t="shared" si="3"/>
        <v>3734.54</v>
      </c>
      <c r="C15" s="75">
        <f t="shared" si="4"/>
        <v>3438.02</v>
      </c>
      <c r="D15" s="75">
        <f t="shared" si="0"/>
        <v>108.62473167695359</v>
      </c>
      <c r="E15" s="75">
        <v>2660.04</v>
      </c>
      <c r="F15" s="75">
        <v>2375.37</v>
      </c>
      <c r="G15" s="75">
        <f t="shared" si="5"/>
        <v>111.98423824498921</v>
      </c>
      <c r="H15" s="75">
        <v>1074.5</v>
      </c>
      <c r="I15" s="75">
        <v>1062.6500000000001</v>
      </c>
      <c r="J15" s="75">
        <f t="shared" si="1"/>
        <v>101.11513668658542</v>
      </c>
      <c r="K15" s="75">
        <v>2302.5</v>
      </c>
      <c r="L15" s="75">
        <v>2322.33</v>
      </c>
      <c r="M15" s="256">
        <f t="shared" si="2"/>
        <v>99.146116185038309</v>
      </c>
      <c r="N15" s="256">
        <f t="shared" si="6"/>
        <v>6037.04</v>
      </c>
      <c r="O15" s="256">
        <f t="shared" si="6"/>
        <v>5760.35</v>
      </c>
      <c r="P15" s="75">
        <f t="shared" si="7"/>
        <v>104.80335396286684</v>
      </c>
    </row>
    <row r="16" spans="1:18" x14ac:dyDescent="0.2">
      <c r="A16" s="80" t="s">
        <v>94</v>
      </c>
      <c r="B16" s="75">
        <f t="shared" si="3"/>
        <v>3390.9</v>
      </c>
      <c r="C16" s="75">
        <f t="shared" si="4"/>
        <v>3877.06</v>
      </c>
      <c r="D16" s="75">
        <f t="shared" si="0"/>
        <v>87.460601589864481</v>
      </c>
      <c r="E16" s="75">
        <v>3282.3</v>
      </c>
      <c r="F16" s="75">
        <v>3774.92</v>
      </c>
      <c r="G16" s="75">
        <f t="shared" si="5"/>
        <v>86.950187023830964</v>
      </c>
      <c r="H16" s="75">
        <v>108.6</v>
      </c>
      <c r="I16" s="75">
        <v>102.14</v>
      </c>
      <c r="J16" s="75">
        <f t="shared" si="1"/>
        <v>106.32465243783041</v>
      </c>
      <c r="K16" s="75">
        <v>3600</v>
      </c>
      <c r="L16" s="75">
        <v>3612.79</v>
      </c>
      <c r="M16" s="256">
        <f t="shared" si="2"/>
        <v>99.645979976693923</v>
      </c>
      <c r="N16" s="256">
        <f t="shared" si="6"/>
        <v>6990.9</v>
      </c>
      <c r="O16" s="256">
        <f t="shared" si="6"/>
        <v>7489.85</v>
      </c>
      <c r="P16" s="75">
        <f t="shared" si="7"/>
        <v>93.338317856832901</v>
      </c>
    </row>
    <row r="17" spans="1:16" x14ac:dyDescent="0.2">
      <c r="A17" s="80" t="s">
        <v>95</v>
      </c>
      <c r="B17" s="75">
        <f t="shared" si="3"/>
        <v>561.36</v>
      </c>
      <c r="C17" s="75">
        <f t="shared" si="4"/>
        <v>507.28</v>
      </c>
      <c r="D17" s="75">
        <f t="shared" si="0"/>
        <v>110.6607790569311</v>
      </c>
      <c r="E17" s="75">
        <v>124.66</v>
      </c>
      <c r="F17" s="75">
        <v>90.64</v>
      </c>
      <c r="G17" s="75">
        <f t="shared" si="5"/>
        <v>137.53309796999116</v>
      </c>
      <c r="H17" s="75">
        <v>436.7</v>
      </c>
      <c r="I17" s="75">
        <v>416.64</v>
      </c>
      <c r="J17" s="75">
        <f t="shared" si="1"/>
        <v>104.81470814132106</v>
      </c>
      <c r="K17" s="75">
        <v>2470.1</v>
      </c>
      <c r="L17" s="75">
        <v>2393.7399999999998</v>
      </c>
      <c r="M17" s="256">
        <f t="shared" si="2"/>
        <v>103.18998721665679</v>
      </c>
      <c r="N17" s="256">
        <f t="shared" si="6"/>
        <v>3031.46</v>
      </c>
      <c r="O17" s="256">
        <f t="shared" si="6"/>
        <v>2901.0199999999995</v>
      </c>
      <c r="P17" s="75">
        <f t="shared" si="7"/>
        <v>104.49634955981001</v>
      </c>
    </row>
    <row r="18" spans="1:16" x14ac:dyDescent="0.2">
      <c r="A18" s="80" t="s">
        <v>96</v>
      </c>
      <c r="B18" s="75">
        <f t="shared" si="3"/>
        <v>1206.99</v>
      </c>
      <c r="C18" s="75">
        <f t="shared" si="4"/>
        <v>1434.1499999999999</v>
      </c>
      <c r="D18" s="75">
        <f t="shared" si="0"/>
        <v>84.160652651396305</v>
      </c>
      <c r="E18" s="75">
        <v>1004.59</v>
      </c>
      <c r="F18" s="75">
        <v>1233.3</v>
      </c>
      <c r="G18" s="75">
        <f t="shared" si="5"/>
        <v>81.455444741749773</v>
      </c>
      <c r="H18" s="75">
        <v>202.4</v>
      </c>
      <c r="I18" s="75">
        <v>200.85</v>
      </c>
      <c r="J18" s="75">
        <f t="shared" si="1"/>
        <v>100.77172018919593</v>
      </c>
      <c r="K18" s="75">
        <v>493.1</v>
      </c>
      <c r="L18" s="75">
        <v>499.3</v>
      </c>
      <c r="M18" s="256">
        <f t="shared" si="2"/>
        <v>98.758261566192672</v>
      </c>
      <c r="N18" s="256">
        <f t="shared" si="6"/>
        <v>1700.0900000000001</v>
      </c>
      <c r="O18" s="256">
        <f t="shared" si="6"/>
        <v>1933.4499999999998</v>
      </c>
      <c r="P18" s="75">
        <f t="shared" si="7"/>
        <v>87.930383511339855</v>
      </c>
    </row>
    <row r="19" spans="1:16" x14ac:dyDescent="0.2">
      <c r="A19" s="80" t="s">
        <v>97</v>
      </c>
      <c r="B19" s="75">
        <f t="shared" si="3"/>
        <v>5088.43</v>
      </c>
      <c r="C19" s="75">
        <f t="shared" si="4"/>
        <v>4107.7</v>
      </c>
      <c r="D19" s="75">
        <f t="shared" si="0"/>
        <v>123.87540472770651</v>
      </c>
      <c r="E19" s="75">
        <v>3719.15</v>
      </c>
      <c r="F19" s="75">
        <v>2774.69</v>
      </c>
      <c r="G19" s="75">
        <f t="shared" si="5"/>
        <v>134.03839708219658</v>
      </c>
      <c r="H19" s="75">
        <v>1369.28</v>
      </c>
      <c r="I19" s="75">
        <v>1333.01</v>
      </c>
      <c r="J19" s="75">
        <f t="shared" si="1"/>
        <v>102.7209098206315</v>
      </c>
      <c r="K19" s="75">
        <v>2289.1999999999998</v>
      </c>
      <c r="L19" s="75">
        <v>2629.98</v>
      </c>
      <c r="M19" s="256">
        <f t="shared" si="2"/>
        <v>87.042487015110368</v>
      </c>
      <c r="N19" s="256">
        <f t="shared" si="6"/>
        <v>7377.63</v>
      </c>
      <c r="O19" s="256">
        <f t="shared" si="6"/>
        <v>6737.68</v>
      </c>
      <c r="P19" s="75">
        <f t="shared" si="7"/>
        <v>109.49807648923664</v>
      </c>
    </row>
    <row r="20" spans="1:16" x14ac:dyDescent="0.2">
      <c r="A20" s="80" t="s">
        <v>98</v>
      </c>
      <c r="B20" s="75">
        <f t="shared" si="3"/>
        <v>3593.1800000000003</v>
      </c>
      <c r="C20" s="75">
        <f t="shared" si="4"/>
        <v>3397.13</v>
      </c>
      <c r="D20" s="75">
        <f t="shared" si="0"/>
        <v>105.77104791397444</v>
      </c>
      <c r="E20" s="75">
        <v>2797.98</v>
      </c>
      <c r="F20" s="75">
        <v>2558.42</v>
      </c>
      <c r="G20" s="75">
        <f t="shared" si="5"/>
        <v>109.36359159168549</v>
      </c>
      <c r="H20" s="75">
        <v>795.2</v>
      </c>
      <c r="I20" s="75">
        <v>838.71</v>
      </c>
      <c r="J20" s="75">
        <f t="shared" si="1"/>
        <v>94.812271226049532</v>
      </c>
      <c r="K20" s="75">
        <v>3507.2</v>
      </c>
      <c r="L20" s="75">
        <v>3847.56</v>
      </c>
      <c r="M20" s="256">
        <f t="shared" si="2"/>
        <v>91.153874143613095</v>
      </c>
      <c r="N20" s="256">
        <f t="shared" si="6"/>
        <v>7100.38</v>
      </c>
      <c r="O20" s="256">
        <f t="shared" si="6"/>
        <v>7244.6900000000005</v>
      </c>
      <c r="P20" s="75">
        <f t="shared" si="7"/>
        <v>98.00805831581475</v>
      </c>
    </row>
    <row r="21" spans="1:16" x14ac:dyDescent="0.2">
      <c r="A21" s="80" t="s">
        <v>99</v>
      </c>
      <c r="B21" s="75">
        <f t="shared" si="3"/>
        <v>5293.8899999999994</v>
      </c>
      <c r="C21" s="75">
        <f t="shared" si="4"/>
        <v>1536.26</v>
      </c>
      <c r="D21" s="75">
        <f t="shared" si="0"/>
        <v>344.59596682853157</v>
      </c>
      <c r="E21" s="75">
        <v>4624.99</v>
      </c>
      <c r="F21" s="75">
        <v>1002.64</v>
      </c>
      <c r="G21" s="75">
        <f t="shared" si="5"/>
        <v>461.28121758557404</v>
      </c>
      <c r="H21" s="75">
        <v>668.9</v>
      </c>
      <c r="I21" s="75">
        <v>533.62</v>
      </c>
      <c r="J21" s="75">
        <f t="shared" si="1"/>
        <v>125.35137363667029</v>
      </c>
      <c r="K21" s="75">
        <v>12297.1</v>
      </c>
      <c r="L21" s="75">
        <v>14601.24</v>
      </c>
      <c r="M21" s="256">
        <f t="shared" si="2"/>
        <v>84.21955943467816</v>
      </c>
      <c r="N21" s="256">
        <f t="shared" si="6"/>
        <v>17590.989999999998</v>
      </c>
      <c r="O21" s="256">
        <f t="shared" si="6"/>
        <v>16137.5</v>
      </c>
      <c r="P21" s="75">
        <f t="shared" si="7"/>
        <v>109.00690937257937</v>
      </c>
    </row>
    <row r="22" spans="1:16" x14ac:dyDescent="0.2">
      <c r="A22" s="80" t="s">
        <v>100</v>
      </c>
      <c r="B22" s="75">
        <f t="shared" si="3"/>
        <v>839.6400000000001</v>
      </c>
      <c r="C22" s="75">
        <f t="shared" si="4"/>
        <v>835.3</v>
      </c>
      <c r="D22" s="75">
        <f t="shared" si="0"/>
        <v>100.51957380581828</v>
      </c>
      <c r="E22" s="75">
        <v>2.44</v>
      </c>
      <c r="F22" s="75">
        <v>4.91</v>
      </c>
      <c r="G22" s="75">
        <f t="shared" si="5"/>
        <v>49.69450101832993</v>
      </c>
      <c r="H22" s="75">
        <v>837.2</v>
      </c>
      <c r="I22" s="75">
        <v>830.39</v>
      </c>
      <c r="J22" s="75">
        <f t="shared" si="1"/>
        <v>100.82009658112453</v>
      </c>
      <c r="K22" s="75">
        <v>1824</v>
      </c>
      <c r="L22" s="75">
        <v>1757.71</v>
      </c>
      <c r="M22" s="256">
        <f t="shared" si="2"/>
        <v>103.77138435805678</v>
      </c>
      <c r="N22" s="256">
        <f t="shared" si="6"/>
        <v>2663.6400000000003</v>
      </c>
      <c r="O22" s="256">
        <f t="shared" si="6"/>
        <v>2593.0100000000002</v>
      </c>
      <c r="P22" s="75">
        <f t="shared" si="7"/>
        <v>102.72386145830521</v>
      </c>
    </row>
    <row r="23" spans="1:16" x14ac:dyDescent="0.2">
      <c r="A23" s="80" t="s">
        <v>101</v>
      </c>
      <c r="B23" s="75">
        <f t="shared" si="3"/>
        <v>12098</v>
      </c>
      <c r="C23" s="75">
        <f t="shared" si="4"/>
        <v>11924.09</v>
      </c>
      <c r="D23" s="75">
        <f t="shared" si="0"/>
        <v>101.45847607658109</v>
      </c>
      <c r="E23" s="75">
        <v>10775.58</v>
      </c>
      <c r="F23" s="75">
        <v>10432.48</v>
      </c>
      <c r="G23" s="75">
        <f t="shared" si="5"/>
        <v>103.28876738800362</v>
      </c>
      <c r="H23" s="75">
        <v>1322.42</v>
      </c>
      <c r="I23" s="75">
        <v>1491.61</v>
      </c>
      <c r="J23" s="75">
        <f t="shared" si="1"/>
        <v>88.657222732483703</v>
      </c>
      <c r="K23" s="75">
        <v>2333.6</v>
      </c>
      <c r="L23" s="75">
        <v>2341.94</v>
      </c>
      <c r="M23" s="256">
        <f t="shared" si="2"/>
        <v>99.643884984243826</v>
      </c>
      <c r="N23" s="256">
        <f t="shared" si="6"/>
        <v>14431.6</v>
      </c>
      <c r="O23" s="256">
        <f t="shared" si="6"/>
        <v>14266.03</v>
      </c>
      <c r="P23" s="75">
        <f t="shared" si="7"/>
        <v>101.16058917582538</v>
      </c>
    </row>
    <row r="24" spans="1:16" x14ac:dyDescent="0.2">
      <c r="A24" s="80" t="s">
        <v>102</v>
      </c>
      <c r="B24" s="75">
        <f>E24</f>
        <v>0.75</v>
      </c>
      <c r="C24" s="75">
        <f>F24</f>
        <v>0.48</v>
      </c>
      <c r="D24" s="75">
        <f t="shared" si="0"/>
        <v>156.25</v>
      </c>
      <c r="E24" s="75">
        <v>0.75</v>
      </c>
      <c r="F24" s="75">
        <v>0.48</v>
      </c>
      <c r="G24" s="75">
        <f t="shared" si="5"/>
        <v>156.25</v>
      </c>
      <c r="H24" s="75" t="s">
        <v>202</v>
      </c>
      <c r="I24" s="75" t="s">
        <v>202</v>
      </c>
      <c r="J24" s="75" t="s">
        <v>202</v>
      </c>
      <c r="K24" s="75">
        <v>5.7</v>
      </c>
      <c r="L24" s="75">
        <v>7.2</v>
      </c>
      <c r="M24" s="256">
        <f>K24/L24%</f>
        <v>79.166666666666657</v>
      </c>
      <c r="N24" s="256">
        <f>K24+B24</f>
        <v>6.45</v>
      </c>
      <c r="O24" s="256">
        <f t="shared" si="6"/>
        <v>7.68</v>
      </c>
      <c r="P24" s="75">
        <f t="shared" si="7"/>
        <v>83.984375</v>
      </c>
    </row>
    <row r="25" spans="1:16" x14ac:dyDescent="0.2">
      <c r="A25" s="80" t="s">
        <v>103</v>
      </c>
      <c r="B25" s="75" t="s">
        <v>202</v>
      </c>
      <c r="C25" s="75" t="s">
        <v>202</v>
      </c>
      <c r="D25" s="75" t="s">
        <v>202</v>
      </c>
      <c r="E25" s="75" t="s">
        <v>202</v>
      </c>
      <c r="F25" s="75" t="s">
        <v>202</v>
      </c>
      <c r="G25" s="75" t="s">
        <v>202</v>
      </c>
      <c r="H25" s="75" t="s">
        <v>202</v>
      </c>
      <c r="I25" s="75" t="s">
        <v>202</v>
      </c>
      <c r="J25" s="75" t="s">
        <v>202</v>
      </c>
      <c r="K25" s="75">
        <v>3.1</v>
      </c>
      <c r="L25" s="75">
        <v>3.9</v>
      </c>
      <c r="M25" s="256">
        <f t="shared" si="2"/>
        <v>79.487179487179489</v>
      </c>
      <c r="N25" s="256">
        <f>K25</f>
        <v>3.1</v>
      </c>
      <c r="O25" s="256">
        <f>L25</f>
        <v>3.9</v>
      </c>
      <c r="P25" s="75">
        <f t="shared" si="7"/>
        <v>79.487179487179489</v>
      </c>
    </row>
    <row r="26" spans="1:16" x14ac:dyDescent="0.2">
      <c r="A26" s="82" t="s">
        <v>104</v>
      </c>
      <c r="B26" s="83">
        <f t="shared" si="3"/>
        <v>297.05</v>
      </c>
      <c r="C26" s="83">
        <f t="shared" si="4"/>
        <v>318.24</v>
      </c>
      <c r="D26" s="83">
        <f>B26/C26*100</f>
        <v>93.341503267973863</v>
      </c>
      <c r="E26" s="83">
        <v>188.75</v>
      </c>
      <c r="F26" s="83">
        <v>210.34</v>
      </c>
      <c r="G26" s="83">
        <f t="shared" si="5"/>
        <v>89.73566606446704</v>
      </c>
      <c r="H26" s="83">
        <v>108.3</v>
      </c>
      <c r="I26" s="83">
        <v>107.9</v>
      </c>
      <c r="J26" s="83">
        <f t="shared" ref="J26" si="8">H26/I26%</f>
        <v>100.37071362372568</v>
      </c>
      <c r="K26" s="83">
        <v>674.9</v>
      </c>
      <c r="L26" s="83">
        <v>677</v>
      </c>
      <c r="M26" s="83">
        <f t="shared" si="2"/>
        <v>99.689807976366325</v>
      </c>
      <c r="N26" s="83">
        <f t="shared" si="6"/>
        <v>971.95</v>
      </c>
      <c r="O26" s="83">
        <f t="shared" si="6"/>
        <v>995.24</v>
      </c>
      <c r="P26" s="83">
        <f t="shared" si="7"/>
        <v>97.659860938065194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238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80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A4" sqref="A4:A5"/>
    </sheetView>
  </sheetViews>
  <sheetFormatPr defaultRowHeight="12.75" x14ac:dyDescent="0.2"/>
  <cols>
    <col min="1" max="1" width="22.28515625" style="50" customWidth="1"/>
    <col min="2" max="2" width="20.42578125" style="50" customWidth="1"/>
    <col min="3" max="9" width="13.85546875" style="50" customWidth="1"/>
    <col min="10" max="10" width="8.42578125" style="50" customWidth="1"/>
    <col min="11" max="256" width="9.140625" style="50"/>
    <col min="257" max="257" width="22.28515625" style="50" customWidth="1"/>
    <col min="258" max="258" width="20.42578125" style="50" customWidth="1"/>
    <col min="259" max="265" width="13.85546875" style="50" customWidth="1"/>
    <col min="266" max="266" width="8.42578125" style="50" customWidth="1"/>
    <col min="267" max="512" width="9.140625" style="50"/>
    <col min="513" max="513" width="22.28515625" style="50" customWidth="1"/>
    <col min="514" max="514" width="20.42578125" style="50" customWidth="1"/>
    <col min="515" max="521" width="13.85546875" style="50" customWidth="1"/>
    <col min="522" max="522" width="8.42578125" style="50" customWidth="1"/>
    <col min="523" max="768" width="9.140625" style="50"/>
    <col min="769" max="769" width="22.28515625" style="50" customWidth="1"/>
    <col min="770" max="770" width="20.42578125" style="50" customWidth="1"/>
    <col min="771" max="777" width="13.85546875" style="50" customWidth="1"/>
    <col min="778" max="778" width="8.42578125" style="50" customWidth="1"/>
    <col min="779" max="1024" width="9.140625" style="50"/>
    <col min="1025" max="1025" width="22.28515625" style="50" customWidth="1"/>
    <col min="1026" max="1026" width="20.42578125" style="50" customWidth="1"/>
    <col min="1027" max="1033" width="13.85546875" style="50" customWidth="1"/>
    <col min="1034" max="1034" width="8.42578125" style="50" customWidth="1"/>
    <col min="1035" max="1280" width="9.140625" style="50"/>
    <col min="1281" max="1281" width="22.28515625" style="50" customWidth="1"/>
    <col min="1282" max="1282" width="20.42578125" style="50" customWidth="1"/>
    <col min="1283" max="1289" width="13.85546875" style="50" customWidth="1"/>
    <col min="1290" max="1290" width="8.42578125" style="50" customWidth="1"/>
    <col min="1291" max="1536" width="9.140625" style="50"/>
    <col min="1537" max="1537" width="22.28515625" style="50" customWidth="1"/>
    <col min="1538" max="1538" width="20.42578125" style="50" customWidth="1"/>
    <col min="1539" max="1545" width="13.85546875" style="50" customWidth="1"/>
    <col min="1546" max="1546" width="8.42578125" style="50" customWidth="1"/>
    <col min="1547" max="1792" width="9.140625" style="50"/>
    <col min="1793" max="1793" width="22.28515625" style="50" customWidth="1"/>
    <col min="1794" max="1794" width="20.42578125" style="50" customWidth="1"/>
    <col min="1795" max="1801" width="13.85546875" style="50" customWidth="1"/>
    <col min="1802" max="1802" width="8.42578125" style="50" customWidth="1"/>
    <col min="1803" max="2048" width="9.140625" style="50"/>
    <col min="2049" max="2049" width="22.28515625" style="50" customWidth="1"/>
    <col min="2050" max="2050" width="20.42578125" style="50" customWidth="1"/>
    <col min="2051" max="2057" width="13.85546875" style="50" customWidth="1"/>
    <col min="2058" max="2058" width="8.42578125" style="50" customWidth="1"/>
    <col min="2059" max="2304" width="9.140625" style="50"/>
    <col min="2305" max="2305" width="22.28515625" style="50" customWidth="1"/>
    <col min="2306" max="2306" width="20.42578125" style="50" customWidth="1"/>
    <col min="2307" max="2313" width="13.85546875" style="50" customWidth="1"/>
    <col min="2314" max="2314" width="8.42578125" style="50" customWidth="1"/>
    <col min="2315" max="2560" width="9.140625" style="50"/>
    <col min="2561" max="2561" width="22.28515625" style="50" customWidth="1"/>
    <col min="2562" max="2562" width="20.42578125" style="50" customWidth="1"/>
    <col min="2563" max="2569" width="13.85546875" style="50" customWidth="1"/>
    <col min="2570" max="2570" width="8.42578125" style="50" customWidth="1"/>
    <col min="2571" max="2816" width="9.140625" style="50"/>
    <col min="2817" max="2817" width="22.28515625" style="50" customWidth="1"/>
    <col min="2818" max="2818" width="20.42578125" style="50" customWidth="1"/>
    <col min="2819" max="2825" width="13.85546875" style="50" customWidth="1"/>
    <col min="2826" max="2826" width="8.42578125" style="50" customWidth="1"/>
    <col min="2827" max="3072" width="9.140625" style="50"/>
    <col min="3073" max="3073" width="22.28515625" style="50" customWidth="1"/>
    <col min="3074" max="3074" width="20.42578125" style="50" customWidth="1"/>
    <col min="3075" max="3081" width="13.85546875" style="50" customWidth="1"/>
    <col min="3082" max="3082" width="8.42578125" style="50" customWidth="1"/>
    <col min="3083" max="3328" width="9.140625" style="50"/>
    <col min="3329" max="3329" width="22.28515625" style="50" customWidth="1"/>
    <col min="3330" max="3330" width="20.42578125" style="50" customWidth="1"/>
    <col min="3331" max="3337" width="13.85546875" style="50" customWidth="1"/>
    <col min="3338" max="3338" width="8.42578125" style="50" customWidth="1"/>
    <col min="3339" max="3584" width="9.140625" style="50"/>
    <col min="3585" max="3585" width="22.28515625" style="50" customWidth="1"/>
    <col min="3586" max="3586" width="20.42578125" style="50" customWidth="1"/>
    <col min="3587" max="3593" width="13.85546875" style="50" customWidth="1"/>
    <col min="3594" max="3594" width="8.42578125" style="50" customWidth="1"/>
    <col min="3595" max="3840" width="9.140625" style="50"/>
    <col min="3841" max="3841" width="22.28515625" style="50" customWidth="1"/>
    <col min="3842" max="3842" width="20.42578125" style="50" customWidth="1"/>
    <col min="3843" max="3849" width="13.85546875" style="50" customWidth="1"/>
    <col min="3850" max="3850" width="8.42578125" style="50" customWidth="1"/>
    <col min="3851" max="4096" width="9.140625" style="50"/>
    <col min="4097" max="4097" width="22.28515625" style="50" customWidth="1"/>
    <col min="4098" max="4098" width="20.42578125" style="50" customWidth="1"/>
    <col min="4099" max="4105" width="13.85546875" style="50" customWidth="1"/>
    <col min="4106" max="4106" width="8.42578125" style="50" customWidth="1"/>
    <col min="4107" max="4352" width="9.140625" style="50"/>
    <col min="4353" max="4353" width="22.28515625" style="50" customWidth="1"/>
    <col min="4354" max="4354" width="20.42578125" style="50" customWidth="1"/>
    <col min="4355" max="4361" width="13.85546875" style="50" customWidth="1"/>
    <col min="4362" max="4362" width="8.42578125" style="50" customWidth="1"/>
    <col min="4363" max="4608" width="9.140625" style="50"/>
    <col min="4609" max="4609" width="22.28515625" style="50" customWidth="1"/>
    <col min="4610" max="4610" width="20.42578125" style="50" customWidth="1"/>
    <col min="4611" max="4617" width="13.85546875" style="50" customWidth="1"/>
    <col min="4618" max="4618" width="8.42578125" style="50" customWidth="1"/>
    <col min="4619" max="4864" width="9.140625" style="50"/>
    <col min="4865" max="4865" width="22.28515625" style="50" customWidth="1"/>
    <col min="4866" max="4866" width="20.42578125" style="50" customWidth="1"/>
    <col min="4867" max="4873" width="13.85546875" style="50" customWidth="1"/>
    <col min="4874" max="4874" width="8.42578125" style="50" customWidth="1"/>
    <col min="4875" max="5120" width="9.140625" style="50"/>
    <col min="5121" max="5121" width="22.28515625" style="50" customWidth="1"/>
    <col min="5122" max="5122" width="20.42578125" style="50" customWidth="1"/>
    <col min="5123" max="5129" width="13.85546875" style="50" customWidth="1"/>
    <col min="5130" max="5130" width="8.42578125" style="50" customWidth="1"/>
    <col min="5131" max="5376" width="9.140625" style="50"/>
    <col min="5377" max="5377" width="22.28515625" style="50" customWidth="1"/>
    <col min="5378" max="5378" width="20.42578125" style="50" customWidth="1"/>
    <col min="5379" max="5385" width="13.85546875" style="50" customWidth="1"/>
    <col min="5386" max="5386" width="8.42578125" style="50" customWidth="1"/>
    <col min="5387" max="5632" width="9.140625" style="50"/>
    <col min="5633" max="5633" width="22.28515625" style="50" customWidth="1"/>
    <col min="5634" max="5634" width="20.42578125" style="50" customWidth="1"/>
    <col min="5635" max="5641" width="13.85546875" style="50" customWidth="1"/>
    <col min="5642" max="5642" width="8.42578125" style="50" customWidth="1"/>
    <col min="5643" max="5888" width="9.140625" style="50"/>
    <col min="5889" max="5889" width="22.28515625" style="50" customWidth="1"/>
    <col min="5890" max="5890" width="20.42578125" style="50" customWidth="1"/>
    <col min="5891" max="5897" width="13.85546875" style="50" customWidth="1"/>
    <col min="5898" max="5898" width="8.42578125" style="50" customWidth="1"/>
    <col min="5899" max="6144" width="9.140625" style="50"/>
    <col min="6145" max="6145" width="22.28515625" style="50" customWidth="1"/>
    <col min="6146" max="6146" width="20.42578125" style="50" customWidth="1"/>
    <col min="6147" max="6153" width="13.85546875" style="50" customWidth="1"/>
    <col min="6154" max="6154" width="8.42578125" style="50" customWidth="1"/>
    <col min="6155" max="6400" width="9.140625" style="50"/>
    <col min="6401" max="6401" width="22.28515625" style="50" customWidth="1"/>
    <col min="6402" max="6402" width="20.42578125" style="50" customWidth="1"/>
    <col min="6403" max="6409" width="13.85546875" style="50" customWidth="1"/>
    <col min="6410" max="6410" width="8.42578125" style="50" customWidth="1"/>
    <col min="6411" max="6656" width="9.140625" style="50"/>
    <col min="6657" max="6657" width="22.28515625" style="50" customWidth="1"/>
    <col min="6658" max="6658" width="20.42578125" style="50" customWidth="1"/>
    <col min="6659" max="6665" width="13.85546875" style="50" customWidth="1"/>
    <col min="6666" max="6666" width="8.42578125" style="50" customWidth="1"/>
    <col min="6667" max="6912" width="9.140625" style="50"/>
    <col min="6913" max="6913" width="22.28515625" style="50" customWidth="1"/>
    <col min="6914" max="6914" width="20.42578125" style="50" customWidth="1"/>
    <col min="6915" max="6921" width="13.85546875" style="50" customWidth="1"/>
    <col min="6922" max="6922" width="8.42578125" style="50" customWidth="1"/>
    <col min="6923" max="7168" width="9.140625" style="50"/>
    <col min="7169" max="7169" width="22.28515625" style="50" customWidth="1"/>
    <col min="7170" max="7170" width="20.42578125" style="50" customWidth="1"/>
    <col min="7171" max="7177" width="13.85546875" style="50" customWidth="1"/>
    <col min="7178" max="7178" width="8.42578125" style="50" customWidth="1"/>
    <col min="7179" max="7424" width="9.140625" style="50"/>
    <col min="7425" max="7425" width="22.28515625" style="50" customWidth="1"/>
    <col min="7426" max="7426" width="20.42578125" style="50" customWidth="1"/>
    <col min="7427" max="7433" width="13.85546875" style="50" customWidth="1"/>
    <col min="7434" max="7434" width="8.42578125" style="50" customWidth="1"/>
    <col min="7435" max="7680" width="9.140625" style="50"/>
    <col min="7681" max="7681" width="22.28515625" style="50" customWidth="1"/>
    <col min="7682" max="7682" width="20.42578125" style="50" customWidth="1"/>
    <col min="7683" max="7689" width="13.85546875" style="50" customWidth="1"/>
    <col min="7690" max="7690" width="8.42578125" style="50" customWidth="1"/>
    <col min="7691" max="7936" width="9.140625" style="50"/>
    <col min="7937" max="7937" width="22.28515625" style="50" customWidth="1"/>
    <col min="7938" max="7938" width="20.42578125" style="50" customWidth="1"/>
    <col min="7939" max="7945" width="13.85546875" style="50" customWidth="1"/>
    <col min="7946" max="7946" width="8.42578125" style="50" customWidth="1"/>
    <col min="7947" max="8192" width="9.140625" style="50"/>
    <col min="8193" max="8193" width="22.28515625" style="50" customWidth="1"/>
    <col min="8194" max="8194" width="20.42578125" style="50" customWidth="1"/>
    <col min="8195" max="8201" width="13.85546875" style="50" customWidth="1"/>
    <col min="8202" max="8202" width="8.42578125" style="50" customWidth="1"/>
    <col min="8203" max="8448" width="9.140625" style="50"/>
    <col min="8449" max="8449" width="22.28515625" style="50" customWidth="1"/>
    <col min="8450" max="8450" width="20.42578125" style="50" customWidth="1"/>
    <col min="8451" max="8457" width="13.85546875" style="50" customWidth="1"/>
    <col min="8458" max="8458" width="8.42578125" style="50" customWidth="1"/>
    <col min="8459" max="8704" width="9.140625" style="50"/>
    <col min="8705" max="8705" width="22.28515625" style="50" customWidth="1"/>
    <col min="8706" max="8706" width="20.42578125" style="50" customWidth="1"/>
    <col min="8707" max="8713" width="13.85546875" style="50" customWidth="1"/>
    <col min="8714" max="8714" width="8.42578125" style="50" customWidth="1"/>
    <col min="8715" max="8960" width="9.140625" style="50"/>
    <col min="8961" max="8961" width="22.28515625" style="50" customWidth="1"/>
    <col min="8962" max="8962" width="20.42578125" style="50" customWidth="1"/>
    <col min="8963" max="8969" width="13.85546875" style="50" customWidth="1"/>
    <col min="8970" max="8970" width="8.42578125" style="50" customWidth="1"/>
    <col min="8971" max="9216" width="9.140625" style="50"/>
    <col min="9217" max="9217" width="22.28515625" style="50" customWidth="1"/>
    <col min="9218" max="9218" width="20.42578125" style="50" customWidth="1"/>
    <col min="9219" max="9225" width="13.85546875" style="50" customWidth="1"/>
    <col min="9226" max="9226" width="8.42578125" style="50" customWidth="1"/>
    <col min="9227" max="9472" width="9.140625" style="50"/>
    <col min="9473" max="9473" width="22.28515625" style="50" customWidth="1"/>
    <col min="9474" max="9474" width="20.42578125" style="50" customWidth="1"/>
    <col min="9475" max="9481" width="13.85546875" style="50" customWidth="1"/>
    <col min="9482" max="9482" width="8.42578125" style="50" customWidth="1"/>
    <col min="9483" max="9728" width="9.140625" style="50"/>
    <col min="9729" max="9729" width="22.28515625" style="50" customWidth="1"/>
    <col min="9730" max="9730" width="20.42578125" style="50" customWidth="1"/>
    <col min="9731" max="9737" width="13.85546875" style="50" customWidth="1"/>
    <col min="9738" max="9738" width="8.42578125" style="50" customWidth="1"/>
    <col min="9739" max="9984" width="9.140625" style="50"/>
    <col min="9985" max="9985" width="22.28515625" style="50" customWidth="1"/>
    <col min="9986" max="9986" width="20.42578125" style="50" customWidth="1"/>
    <col min="9987" max="9993" width="13.85546875" style="50" customWidth="1"/>
    <col min="9994" max="9994" width="8.42578125" style="50" customWidth="1"/>
    <col min="9995" max="10240" width="9.140625" style="50"/>
    <col min="10241" max="10241" width="22.28515625" style="50" customWidth="1"/>
    <col min="10242" max="10242" width="20.42578125" style="50" customWidth="1"/>
    <col min="10243" max="10249" width="13.85546875" style="50" customWidth="1"/>
    <col min="10250" max="10250" width="8.42578125" style="50" customWidth="1"/>
    <col min="10251" max="10496" width="9.140625" style="50"/>
    <col min="10497" max="10497" width="22.28515625" style="50" customWidth="1"/>
    <col min="10498" max="10498" width="20.42578125" style="50" customWidth="1"/>
    <col min="10499" max="10505" width="13.85546875" style="50" customWidth="1"/>
    <col min="10506" max="10506" width="8.42578125" style="50" customWidth="1"/>
    <col min="10507" max="10752" width="9.140625" style="50"/>
    <col min="10753" max="10753" width="22.28515625" style="50" customWidth="1"/>
    <col min="10754" max="10754" width="20.42578125" style="50" customWidth="1"/>
    <col min="10755" max="10761" width="13.85546875" style="50" customWidth="1"/>
    <col min="10762" max="10762" width="8.42578125" style="50" customWidth="1"/>
    <col min="10763" max="11008" width="9.140625" style="50"/>
    <col min="11009" max="11009" width="22.28515625" style="50" customWidth="1"/>
    <col min="11010" max="11010" width="20.42578125" style="50" customWidth="1"/>
    <col min="11011" max="11017" width="13.85546875" style="50" customWidth="1"/>
    <col min="11018" max="11018" width="8.42578125" style="50" customWidth="1"/>
    <col min="11019" max="11264" width="9.140625" style="50"/>
    <col min="11265" max="11265" width="22.28515625" style="50" customWidth="1"/>
    <col min="11266" max="11266" width="20.42578125" style="50" customWidth="1"/>
    <col min="11267" max="11273" width="13.85546875" style="50" customWidth="1"/>
    <col min="11274" max="11274" width="8.42578125" style="50" customWidth="1"/>
    <col min="11275" max="11520" width="9.140625" style="50"/>
    <col min="11521" max="11521" width="22.28515625" style="50" customWidth="1"/>
    <col min="11522" max="11522" width="20.42578125" style="50" customWidth="1"/>
    <col min="11523" max="11529" width="13.85546875" style="50" customWidth="1"/>
    <col min="11530" max="11530" width="8.42578125" style="50" customWidth="1"/>
    <col min="11531" max="11776" width="9.140625" style="50"/>
    <col min="11777" max="11777" width="22.28515625" style="50" customWidth="1"/>
    <col min="11778" max="11778" width="20.42578125" style="50" customWidth="1"/>
    <col min="11779" max="11785" width="13.85546875" style="50" customWidth="1"/>
    <col min="11786" max="11786" width="8.42578125" style="50" customWidth="1"/>
    <col min="11787" max="12032" width="9.140625" style="50"/>
    <col min="12033" max="12033" width="22.28515625" style="50" customWidth="1"/>
    <col min="12034" max="12034" width="20.42578125" style="50" customWidth="1"/>
    <col min="12035" max="12041" width="13.85546875" style="50" customWidth="1"/>
    <col min="12042" max="12042" width="8.42578125" style="50" customWidth="1"/>
    <col min="12043" max="12288" width="9.140625" style="50"/>
    <col min="12289" max="12289" width="22.28515625" style="50" customWidth="1"/>
    <col min="12290" max="12290" width="20.42578125" style="50" customWidth="1"/>
    <col min="12291" max="12297" width="13.85546875" style="50" customWidth="1"/>
    <col min="12298" max="12298" width="8.42578125" style="50" customWidth="1"/>
    <col min="12299" max="12544" width="9.140625" style="50"/>
    <col min="12545" max="12545" width="22.28515625" style="50" customWidth="1"/>
    <col min="12546" max="12546" width="20.42578125" style="50" customWidth="1"/>
    <col min="12547" max="12553" width="13.85546875" style="50" customWidth="1"/>
    <col min="12554" max="12554" width="8.42578125" style="50" customWidth="1"/>
    <col min="12555" max="12800" width="9.140625" style="50"/>
    <col min="12801" max="12801" width="22.28515625" style="50" customWidth="1"/>
    <col min="12802" max="12802" width="20.42578125" style="50" customWidth="1"/>
    <col min="12803" max="12809" width="13.85546875" style="50" customWidth="1"/>
    <col min="12810" max="12810" width="8.42578125" style="50" customWidth="1"/>
    <col min="12811" max="13056" width="9.140625" style="50"/>
    <col min="13057" max="13057" width="22.28515625" style="50" customWidth="1"/>
    <col min="13058" max="13058" width="20.42578125" style="50" customWidth="1"/>
    <col min="13059" max="13065" width="13.85546875" style="50" customWidth="1"/>
    <col min="13066" max="13066" width="8.42578125" style="50" customWidth="1"/>
    <col min="13067" max="13312" width="9.140625" style="50"/>
    <col min="13313" max="13313" width="22.28515625" style="50" customWidth="1"/>
    <col min="13314" max="13314" width="20.42578125" style="50" customWidth="1"/>
    <col min="13315" max="13321" width="13.85546875" style="50" customWidth="1"/>
    <col min="13322" max="13322" width="8.42578125" style="50" customWidth="1"/>
    <col min="13323" max="13568" width="9.140625" style="50"/>
    <col min="13569" max="13569" width="22.28515625" style="50" customWidth="1"/>
    <col min="13570" max="13570" width="20.42578125" style="50" customWidth="1"/>
    <col min="13571" max="13577" width="13.85546875" style="50" customWidth="1"/>
    <col min="13578" max="13578" width="8.42578125" style="50" customWidth="1"/>
    <col min="13579" max="13824" width="9.140625" style="50"/>
    <col min="13825" max="13825" width="22.28515625" style="50" customWidth="1"/>
    <col min="13826" max="13826" width="20.42578125" style="50" customWidth="1"/>
    <col min="13827" max="13833" width="13.85546875" style="50" customWidth="1"/>
    <col min="13834" max="13834" width="8.42578125" style="50" customWidth="1"/>
    <col min="13835" max="14080" width="9.140625" style="50"/>
    <col min="14081" max="14081" width="22.28515625" style="50" customWidth="1"/>
    <col min="14082" max="14082" width="20.42578125" style="50" customWidth="1"/>
    <col min="14083" max="14089" width="13.85546875" style="50" customWidth="1"/>
    <col min="14090" max="14090" width="8.42578125" style="50" customWidth="1"/>
    <col min="14091" max="14336" width="9.140625" style="50"/>
    <col min="14337" max="14337" width="22.28515625" style="50" customWidth="1"/>
    <col min="14338" max="14338" width="20.42578125" style="50" customWidth="1"/>
    <col min="14339" max="14345" width="13.85546875" style="50" customWidth="1"/>
    <col min="14346" max="14346" width="8.42578125" style="50" customWidth="1"/>
    <col min="14347" max="14592" width="9.140625" style="50"/>
    <col min="14593" max="14593" width="22.28515625" style="50" customWidth="1"/>
    <col min="14594" max="14594" width="20.42578125" style="50" customWidth="1"/>
    <col min="14595" max="14601" width="13.85546875" style="50" customWidth="1"/>
    <col min="14602" max="14602" width="8.42578125" style="50" customWidth="1"/>
    <col min="14603" max="14848" width="9.140625" style="50"/>
    <col min="14849" max="14849" width="22.28515625" style="50" customWidth="1"/>
    <col min="14850" max="14850" width="20.42578125" style="50" customWidth="1"/>
    <col min="14851" max="14857" width="13.85546875" style="50" customWidth="1"/>
    <col min="14858" max="14858" width="8.42578125" style="50" customWidth="1"/>
    <col min="14859" max="15104" width="9.140625" style="50"/>
    <col min="15105" max="15105" width="22.28515625" style="50" customWidth="1"/>
    <col min="15106" max="15106" width="20.42578125" style="50" customWidth="1"/>
    <col min="15107" max="15113" width="13.85546875" style="50" customWidth="1"/>
    <col min="15114" max="15114" width="8.42578125" style="50" customWidth="1"/>
    <col min="15115" max="15360" width="9.140625" style="50"/>
    <col min="15361" max="15361" width="22.28515625" style="50" customWidth="1"/>
    <col min="15362" max="15362" width="20.42578125" style="50" customWidth="1"/>
    <col min="15363" max="15369" width="13.85546875" style="50" customWidth="1"/>
    <col min="15370" max="15370" width="8.42578125" style="50" customWidth="1"/>
    <col min="15371" max="15616" width="9.140625" style="50"/>
    <col min="15617" max="15617" width="22.28515625" style="50" customWidth="1"/>
    <col min="15618" max="15618" width="20.42578125" style="50" customWidth="1"/>
    <col min="15619" max="15625" width="13.85546875" style="50" customWidth="1"/>
    <col min="15626" max="15626" width="8.42578125" style="50" customWidth="1"/>
    <col min="15627" max="15872" width="9.140625" style="50"/>
    <col min="15873" max="15873" width="22.28515625" style="50" customWidth="1"/>
    <col min="15874" max="15874" width="20.42578125" style="50" customWidth="1"/>
    <col min="15875" max="15881" width="13.85546875" style="50" customWidth="1"/>
    <col min="15882" max="15882" width="8.42578125" style="50" customWidth="1"/>
    <col min="15883" max="16128" width="9.140625" style="50"/>
    <col min="16129" max="16129" width="22.28515625" style="50" customWidth="1"/>
    <col min="16130" max="16130" width="20.42578125" style="50" customWidth="1"/>
    <col min="16131" max="16137" width="13.85546875" style="50" customWidth="1"/>
    <col min="16138" max="16138" width="8.42578125" style="50" customWidth="1"/>
    <col min="16139" max="16384" width="9.140625" style="50"/>
  </cols>
  <sheetData>
    <row r="1" spans="1:9" ht="24" customHeight="1" x14ac:dyDescent="0.2">
      <c r="A1" s="357" t="s">
        <v>116</v>
      </c>
      <c r="B1" s="357"/>
      <c r="C1" s="357"/>
      <c r="D1" s="357"/>
      <c r="E1" s="357"/>
      <c r="F1" s="357"/>
      <c r="G1" s="357"/>
      <c r="H1" s="357"/>
      <c r="I1" s="357"/>
    </row>
    <row r="2" spans="1:9" ht="15" x14ac:dyDescent="0.2">
      <c r="A2" s="86"/>
      <c r="B2" s="87"/>
      <c r="C2" s="87"/>
      <c r="D2" s="87"/>
      <c r="E2" s="87"/>
      <c r="F2" s="87"/>
      <c r="G2" s="87"/>
      <c r="H2" s="87"/>
      <c r="I2" s="87"/>
    </row>
    <row r="3" spans="1:9" s="79" customFormat="1" ht="12.75" customHeight="1" x14ac:dyDescent="0.2">
      <c r="A3" s="98"/>
      <c r="B3" s="99"/>
      <c r="C3" s="99"/>
      <c r="D3" s="99"/>
      <c r="E3" s="99"/>
      <c r="F3" s="99"/>
      <c r="G3" s="99"/>
      <c r="H3" s="99"/>
      <c r="I3" s="100" t="s">
        <v>117</v>
      </c>
    </row>
    <row r="4" spans="1:9" ht="12" customHeight="1" x14ac:dyDescent="0.2">
      <c r="A4" s="363"/>
      <c r="B4" s="359" t="s">
        <v>107</v>
      </c>
      <c r="C4" s="360" t="s">
        <v>79</v>
      </c>
      <c r="D4" s="361"/>
      <c r="E4" s="361"/>
      <c r="F4" s="361"/>
      <c r="G4" s="361"/>
      <c r="H4" s="361"/>
      <c r="I4" s="361"/>
    </row>
    <row r="5" spans="1:9" ht="24" customHeight="1" x14ac:dyDescent="0.2">
      <c r="A5" s="363"/>
      <c r="B5" s="359"/>
      <c r="C5" s="92" t="s">
        <v>108</v>
      </c>
      <c r="D5" s="92" t="s">
        <v>109</v>
      </c>
      <c r="E5" s="92" t="s">
        <v>110</v>
      </c>
      <c r="F5" s="92" t="s">
        <v>111</v>
      </c>
      <c r="G5" s="92" t="s">
        <v>112</v>
      </c>
      <c r="H5" s="93" t="s">
        <v>113</v>
      </c>
      <c r="I5" s="93" t="s">
        <v>114</v>
      </c>
    </row>
    <row r="6" spans="1:9" s="102" customFormat="1" ht="12.75" customHeight="1" x14ac:dyDescent="0.25">
      <c r="A6" s="74" t="s">
        <v>84</v>
      </c>
      <c r="B6" s="101">
        <f t="shared" ref="B6:I6" si="0">SUM(B7:B26)</f>
        <v>148183.98000000007</v>
      </c>
      <c r="C6" s="101">
        <f t="shared" si="0"/>
        <v>49747.98000000001</v>
      </c>
      <c r="D6" s="101">
        <f t="shared" si="0"/>
        <v>13234.490000000002</v>
      </c>
      <c r="E6" s="101">
        <f t="shared" si="0"/>
        <v>1304.1499999999999</v>
      </c>
      <c r="F6" s="101">
        <f t="shared" si="0"/>
        <v>8449.7900000000009</v>
      </c>
      <c r="G6" s="101">
        <f t="shared" si="0"/>
        <v>17656.930000000008</v>
      </c>
      <c r="H6" s="101">
        <f t="shared" si="0"/>
        <v>1280.1200000000001</v>
      </c>
      <c r="I6" s="101">
        <f t="shared" si="0"/>
        <v>56510.52</v>
      </c>
    </row>
    <row r="7" spans="1:9" s="102" customFormat="1" ht="12.75" customHeight="1" x14ac:dyDescent="0.25">
      <c r="A7" s="79" t="s">
        <v>85</v>
      </c>
      <c r="B7" s="103">
        <f>SUM(C7:I7)</f>
        <v>7389.2899999999991</v>
      </c>
      <c r="C7" s="103">
        <v>2188.33</v>
      </c>
      <c r="D7" s="103">
        <v>622.69000000000005</v>
      </c>
      <c r="E7" s="103">
        <v>81.95</v>
      </c>
      <c r="F7" s="103">
        <v>187.5</v>
      </c>
      <c r="G7" s="103">
        <v>1511.22</v>
      </c>
      <c r="H7" s="103" t="s">
        <v>202</v>
      </c>
      <c r="I7" s="103">
        <v>2797.6</v>
      </c>
    </row>
    <row r="8" spans="1:9" ht="12.75" customHeight="1" x14ac:dyDescent="0.2">
      <c r="A8" s="80" t="s">
        <v>86</v>
      </c>
      <c r="B8" s="103">
        <f t="shared" ref="B8:B25" si="1">SUM(C8:I8)</f>
        <v>20620.949999999997</v>
      </c>
      <c r="C8" s="103">
        <v>3810.59</v>
      </c>
      <c r="D8" s="103">
        <v>567.78</v>
      </c>
      <c r="E8" s="103">
        <v>20</v>
      </c>
      <c r="F8" s="103">
        <v>613.47</v>
      </c>
      <c r="G8" s="103">
        <v>1300.81</v>
      </c>
      <c r="H8" s="103" t="s">
        <v>202</v>
      </c>
      <c r="I8" s="103">
        <v>14308.3</v>
      </c>
    </row>
    <row r="9" spans="1:9" ht="12.75" customHeight="1" x14ac:dyDescent="0.2">
      <c r="A9" s="80" t="s">
        <v>87</v>
      </c>
      <c r="B9" s="103">
        <f t="shared" si="1"/>
        <v>6920.8</v>
      </c>
      <c r="C9" s="103">
        <v>4629.8500000000004</v>
      </c>
      <c r="D9" s="103">
        <v>707.45</v>
      </c>
      <c r="E9" s="103">
        <v>67</v>
      </c>
      <c r="F9" s="103">
        <v>91.2</v>
      </c>
      <c r="G9" s="103">
        <v>1247.02</v>
      </c>
      <c r="H9" s="103">
        <v>102.78</v>
      </c>
      <c r="I9" s="103">
        <v>75.5</v>
      </c>
    </row>
    <row r="10" spans="1:9" ht="12.75" customHeight="1" x14ac:dyDescent="0.2">
      <c r="A10" s="80" t="s">
        <v>88</v>
      </c>
      <c r="B10" s="103">
        <f t="shared" si="1"/>
        <v>22838.03</v>
      </c>
      <c r="C10" s="103">
        <v>2833.28</v>
      </c>
      <c r="D10" s="103">
        <v>740.93</v>
      </c>
      <c r="E10" s="103">
        <v>29</v>
      </c>
      <c r="F10" s="103">
        <v>156.18</v>
      </c>
      <c r="G10" s="103">
        <v>581.49</v>
      </c>
      <c r="H10" s="103">
        <v>18.399999999999999</v>
      </c>
      <c r="I10" s="103">
        <v>18478.75</v>
      </c>
    </row>
    <row r="11" spans="1:9" ht="12.75" customHeight="1" x14ac:dyDescent="0.2">
      <c r="A11" s="80" t="s">
        <v>89</v>
      </c>
      <c r="B11" s="103">
        <f t="shared" si="1"/>
        <v>3244.9999999999991</v>
      </c>
      <c r="C11" s="103">
        <v>1625.96</v>
      </c>
      <c r="D11" s="103">
        <v>460.74</v>
      </c>
      <c r="E11" s="103">
        <v>90.2</v>
      </c>
      <c r="F11" s="103">
        <v>5.0999999999999996</v>
      </c>
      <c r="G11" s="103">
        <v>668.47</v>
      </c>
      <c r="H11" s="103">
        <v>394.53</v>
      </c>
      <c r="I11" s="103" t="s">
        <v>202</v>
      </c>
    </row>
    <row r="12" spans="1:9" ht="12.75" customHeight="1" x14ac:dyDescent="0.2">
      <c r="A12" s="80" t="s">
        <v>90</v>
      </c>
      <c r="B12" s="103">
        <f t="shared" si="1"/>
        <v>6147.0399999999991</v>
      </c>
      <c r="C12" s="103">
        <v>3109.15</v>
      </c>
      <c r="D12" s="103">
        <v>474.43</v>
      </c>
      <c r="E12" s="103">
        <v>71.42</v>
      </c>
      <c r="F12" s="103">
        <v>219</v>
      </c>
      <c r="G12" s="103">
        <v>818.99</v>
      </c>
      <c r="H12" s="103">
        <v>5.7</v>
      </c>
      <c r="I12" s="103">
        <v>1448.35</v>
      </c>
    </row>
    <row r="13" spans="1:9" ht="12.75" customHeight="1" x14ac:dyDescent="0.2">
      <c r="A13" s="80" t="s">
        <v>91</v>
      </c>
      <c r="B13" s="103">
        <f t="shared" si="1"/>
        <v>8825.86</v>
      </c>
      <c r="C13" s="103">
        <v>3020.37</v>
      </c>
      <c r="D13" s="103">
        <v>1770.28</v>
      </c>
      <c r="E13" s="103">
        <v>169.6</v>
      </c>
      <c r="F13" s="103">
        <v>58.2</v>
      </c>
      <c r="G13" s="103">
        <v>1227.53</v>
      </c>
      <c r="H13" s="103">
        <v>75.599999999999994</v>
      </c>
      <c r="I13" s="103">
        <v>2504.2800000000002</v>
      </c>
    </row>
    <row r="14" spans="1:9" ht="12.75" customHeight="1" x14ac:dyDescent="0.2">
      <c r="A14" s="80" t="s">
        <v>92</v>
      </c>
      <c r="B14" s="103">
        <f t="shared" si="1"/>
        <v>4291.7700000000004</v>
      </c>
      <c r="C14" s="103">
        <v>2038.17</v>
      </c>
      <c r="D14" s="103">
        <v>689.68</v>
      </c>
      <c r="E14" s="103">
        <v>44.4</v>
      </c>
      <c r="F14" s="103">
        <v>219.97</v>
      </c>
      <c r="G14" s="103">
        <v>1142.45</v>
      </c>
      <c r="H14" s="103">
        <v>0.1</v>
      </c>
      <c r="I14" s="103">
        <v>157</v>
      </c>
    </row>
    <row r="15" spans="1:9" ht="12.75" customHeight="1" x14ac:dyDescent="0.2">
      <c r="A15" s="80" t="s">
        <v>93</v>
      </c>
      <c r="B15" s="103">
        <f t="shared" si="1"/>
        <v>6037.04</v>
      </c>
      <c r="C15" s="103">
        <v>2073.0500000000002</v>
      </c>
      <c r="D15" s="103">
        <v>377.6</v>
      </c>
      <c r="E15" s="103">
        <v>74.84</v>
      </c>
      <c r="F15" s="103">
        <v>976.08</v>
      </c>
      <c r="G15" s="103">
        <v>1006.52</v>
      </c>
      <c r="H15" s="103">
        <v>0.4</v>
      </c>
      <c r="I15" s="103">
        <v>1528.55</v>
      </c>
    </row>
    <row r="16" spans="1:9" s="85" customFormat="1" ht="12.75" customHeight="1" x14ac:dyDescent="0.2">
      <c r="A16" s="80" t="s">
        <v>94</v>
      </c>
      <c r="B16" s="103">
        <f t="shared" si="1"/>
        <v>6990.92</v>
      </c>
      <c r="C16" s="103">
        <v>3553.65</v>
      </c>
      <c r="D16" s="103">
        <v>210.15</v>
      </c>
      <c r="E16" s="103">
        <v>16.2</v>
      </c>
      <c r="F16" s="103">
        <v>926.78</v>
      </c>
      <c r="G16" s="103">
        <v>340.88</v>
      </c>
      <c r="H16" s="103" t="s">
        <v>202</v>
      </c>
      <c r="I16" s="103">
        <v>1943.26</v>
      </c>
    </row>
    <row r="17" spans="1:9" ht="12.75" customHeight="1" x14ac:dyDescent="0.2">
      <c r="A17" s="80" t="s">
        <v>95</v>
      </c>
      <c r="B17" s="103">
        <f t="shared" si="1"/>
        <v>3031.4600000000005</v>
      </c>
      <c r="C17" s="103">
        <v>1288.22</v>
      </c>
      <c r="D17" s="103">
        <v>337.84</v>
      </c>
      <c r="E17" s="103">
        <v>156.6</v>
      </c>
      <c r="F17" s="103">
        <v>49.2</v>
      </c>
      <c r="G17" s="103">
        <v>831.19</v>
      </c>
      <c r="H17" s="103">
        <v>366.61</v>
      </c>
      <c r="I17" s="103">
        <v>1.8</v>
      </c>
    </row>
    <row r="18" spans="1:9" ht="12.75" customHeight="1" x14ac:dyDescent="0.2">
      <c r="A18" s="80" t="s">
        <v>96</v>
      </c>
      <c r="B18" s="103">
        <f t="shared" si="1"/>
        <v>1700.08</v>
      </c>
      <c r="C18" s="103">
        <v>121.1</v>
      </c>
      <c r="D18" s="103">
        <v>140.44</v>
      </c>
      <c r="E18" s="103">
        <v>62.06</v>
      </c>
      <c r="F18" s="103" t="s">
        <v>202</v>
      </c>
      <c r="G18" s="103">
        <v>124.12</v>
      </c>
      <c r="H18" s="103">
        <v>250.6</v>
      </c>
      <c r="I18" s="103">
        <v>1001.76</v>
      </c>
    </row>
    <row r="19" spans="1:9" ht="12.75" customHeight="1" x14ac:dyDescent="0.2">
      <c r="A19" s="80" t="s">
        <v>97</v>
      </c>
      <c r="B19" s="103">
        <f t="shared" si="1"/>
        <v>7377.62</v>
      </c>
      <c r="C19" s="103">
        <v>2747.02</v>
      </c>
      <c r="D19" s="103">
        <v>316.08</v>
      </c>
      <c r="E19" s="103">
        <v>49</v>
      </c>
      <c r="F19" s="103">
        <v>2172.9</v>
      </c>
      <c r="G19" s="103">
        <v>1593.09</v>
      </c>
      <c r="H19" s="103">
        <v>0.21</v>
      </c>
      <c r="I19" s="103">
        <v>499.32</v>
      </c>
    </row>
    <row r="20" spans="1:9" s="85" customFormat="1" ht="12.75" customHeight="1" x14ac:dyDescent="0.2">
      <c r="A20" s="80" t="s">
        <v>98</v>
      </c>
      <c r="B20" s="103">
        <f t="shared" si="1"/>
        <v>7100.38</v>
      </c>
      <c r="C20" s="103">
        <v>3516.94</v>
      </c>
      <c r="D20" s="103">
        <v>159.76</v>
      </c>
      <c r="E20" s="103">
        <v>2.58</v>
      </c>
      <c r="F20" s="103">
        <v>2311.2199999999998</v>
      </c>
      <c r="G20" s="103">
        <v>653.46</v>
      </c>
      <c r="H20" s="103" t="s">
        <v>202</v>
      </c>
      <c r="I20" s="103">
        <v>456.42</v>
      </c>
    </row>
    <row r="21" spans="1:9" ht="12.75" customHeight="1" x14ac:dyDescent="0.2">
      <c r="A21" s="80" t="s">
        <v>99</v>
      </c>
      <c r="B21" s="103">
        <f t="shared" si="1"/>
        <v>17590.990000000002</v>
      </c>
      <c r="C21" s="103">
        <v>9204.84</v>
      </c>
      <c r="D21" s="103">
        <v>4827.67</v>
      </c>
      <c r="E21" s="103">
        <v>158.69999999999999</v>
      </c>
      <c r="F21" s="103">
        <v>2.1</v>
      </c>
      <c r="G21" s="103">
        <v>2380.38</v>
      </c>
      <c r="H21" s="103">
        <v>65.19</v>
      </c>
      <c r="I21" s="103">
        <v>952.11</v>
      </c>
    </row>
    <row r="22" spans="1:9" ht="12.75" customHeight="1" x14ac:dyDescent="0.2">
      <c r="A22" s="79" t="s">
        <v>100</v>
      </c>
      <c r="B22" s="103">
        <f t="shared" si="1"/>
        <v>2663.6400000000003</v>
      </c>
      <c r="C22" s="103">
        <v>971.94</v>
      </c>
      <c r="D22" s="103">
        <v>238.9</v>
      </c>
      <c r="E22" s="103">
        <v>103.8</v>
      </c>
      <c r="F22" s="103">
        <v>3</v>
      </c>
      <c r="G22" s="103">
        <v>1346</v>
      </c>
      <c r="H22" s="103" t="s">
        <v>202</v>
      </c>
      <c r="I22" s="103" t="s">
        <v>202</v>
      </c>
    </row>
    <row r="23" spans="1:9" ht="12.75" customHeight="1" x14ac:dyDescent="0.2">
      <c r="A23" s="80" t="s">
        <v>101</v>
      </c>
      <c r="B23" s="103">
        <f t="shared" si="1"/>
        <v>14431.61</v>
      </c>
      <c r="C23" s="103">
        <v>2286.14</v>
      </c>
      <c r="D23" s="103">
        <v>485.67</v>
      </c>
      <c r="E23" s="103">
        <v>106.3</v>
      </c>
      <c r="F23" s="103">
        <v>453.19</v>
      </c>
      <c r="G23" s="103">
        <v>771.86</v>
      </c>
      <c r="H23" s="103" t="s">
        <v>202</v>
      </c>
      <c r="I23" s="103">
        <v>10328.450000000001</v>
      </c>
    </row>
    <row r="24" spans="1:9" ht="12.75" customHeight="1" x14ac:dyDescent="0.2">
      <c r="A24" s="80" t="s">
        <v>102</v>
      </c>
      <c r="B24" s="103">
        <f t="shared" si="1"/>
        <v>6.45</v>
      </c>
      <c r="C24" s="103">
        <v>3</v>
      </c>
      <c r="D24" s="103">
        <v>0.6</v>
      </c>
      <c r="E24" s="103">
        <v>0.2</v>
      </c>
      <c r="F24" s="103" t="s">
        <v>202</v>
      </c>
      <c r="G24" s="103">
        <v>2.65</v>
      </c>
      <c r="H24" s="103" t="s">
        <v>202</v>
      </c>
      <c r="I24" s="103">
        <v>0</v>
      </c>
    </row>
    <row r="25" spans="1:9" ht="12.75" customHeight="1" x14ac:dyDescent="0.2">
      <c r="A25" s="80" t="s">
        <v>103</v>
      </c>
      <c r="B25" s="103">
        <f t="shared" si="1"/>
        <v>3.1</v>
      </c>
      <c r="C25" s="103">
        <v>2.2999999999999998</v>
      </c>
      <c r="D25" s="103">
        <v>0.1</v>
      </c>
      <c r="E25" s="103">
        <v>0.1</v>
      </c>
      <c r="F25" s="103" t="s">
        <v>202</v>
      </c>
      <c r="G25" s="103">
        <v>0.4</v>
      </c>
      <c r="H25" s="103" t="s">
        <v>202</v>
      </c>
      <c r="I25" s="103">
        <v>0.2</v>
      </c>
    </row>
    <row r="26" spans="1:9" ht="12.75" customHeight="1" x14ac:dyDescent="0.2">
      <c r="A26" s="82" t="s">
        <v>104</v>
      </c>
      <c r="B26" s="84">
        <f>SUM(C26:I26)</f>
        <v>971.95000000000016</v>
      </c>
      <c r="C26" s="84">
        <v>724.08</v>
      </c>
      <c r="D26" s="84">
        <v>105.7</v>
      </c>
      <c r="E26" s="84">
        <v>0.2</v>
      </c>
      <c r="F26" s="84">
        <v>4.7</v>
      </c>
      <c r="G26" s="84">
        <v>108.4</v>
      </c>
      <c r="H26" s="84" t="s">
        <v>202</v>
      </c>
      <c r="I26" s="84">
        <v>28.87</v>
      </c>
    </row>
    <row r="27" spans="1:9" ht="12.75" customHeight="1" x14ac:dyDescent="0.2">
      <c r="B27" s="104"/>
      <c r="C27" s="104"/>
      <c r="D27" s="104"/>
      <c r="E27" s="104"/>
      <c r="F27" s="104"/>
      <c r="G27" s="104"/>
      <c r="H27" s="104"/>
      <c r="I27" s="104"/>
    </row>
    <row r="28" spans="1:9" x14ac:dyDescent="0.2">
      <c r="A28" s="238"/>
      <c r="C28" s="78"/>
      <c r="D28" s="78"/>
      <c r="E28" s="78"/>
      <c r="F28" s="78"/>
      <c r="G28" s="78"/>
      <c r="H28" s="81"/>
      <c r="I28" s="78"/>
    </row>
    <row r="29" spans="1:9" x14ac:dyDescent="0.2">
      <c r="C29" s="78"/>
      <c r="D29" s="78"/>
      <c r="E29" s="78"/>
      <c r="F29" s="78"/>
      <c r="G29" s="78"/>
      <c r="H29" s="78"/>
      <c r="I29" s="78"/>
    </row>
    <row r="30" spans="1:9" x14ac:dyDescent="0.2">
      <c r="C30" s="78"/>
      <c r="D30" s="78"/>
      <c r="E30" s="78"/>
      <c r="F30" s="78"/>
      <c r="G30" s="78"/>
      <c r="H30" s="78"/>
      <c r="I30" s="78"/>
    </row>
    <row r="31" spans="1:9" x14ac:dyDescent="0.2">
      <c r="C31" s="78"/>
      <c r="D31" s="78"/>
      <c r="E31" s="78"/>
      <c r="F31" s="78"/>
      <c r="G31" s="78"/>
      <c r="H31" s="78"/>
      <c r="I31" s="78"/>
    </row>
    <row r="32" spans="1:9" x14ac:dyDescent="0.2">
      <c r="C32" s="78"/>
      <c r="D32" s="78"/>
      <c r="E32" s="78"/>
      <c r="F32" s="78"/>
      <c r="G32" s="78"/>
      <c r="H32" s="78"/>
      <c r="I32" s="78"/>
    </row>
    <row r="33" spans="3:9" x14ac:dyDescent="0.2">
      <c r="C33" s="78"/>
      <c r="D33" s="78"/>
      <c r="E33" s="78"/>
      <c r="F33" s="78"/>
      <c r="G33" s="78"/>
      <c r="H33" s="78"/>
      <c r="I33" s="78"/>
    </row>
    <row r="34" spans="3:9" x14ac:dyDescent="0.2">
      <c r="C34" s="78"/>
      <c r="D34" s="78"/>
      <c r="E34" s="78"/>
      <c r="F34" s="78"/>
      <c r="G34" s="78"/>
      <c r="H34" s="78"/>
      <c r="I34" s="78"/>
    </row>
    <row r="35" spans="3:9" x14ac:dyDescent="0.2">
      <c r="C35" s="78"/>
      <c r="D35" s="78"/>
      <c r="E35" s="78"/>
      <c r="F35" s="78"/>
      <c r="G35" s="78"/>
      <c r="H35" s="81"/>
      <c r="I35" s="78"/>
    </row>
    <row r="36" spans="3:9" x14ac:dyDescent="0.2">
      <c r="C36" s="78"/>
      <c r="D36" s="78"/>
      <c r="E36" s="78"/>
      <c r="F36" s="78"/>
      <c r="G36" s="78"/>
      <c r="H36" s="78"/>
      <c r="I36" s="78"/>
    </row>
    <row r="37" spans="3:9" x14ac:dyDescent="0.2">
      <c r="C37" s="78"/>
      <c r="D37" s="78"/>
      <c r="E37" s="78"/>
      <c r="F37" s="78"/>
      <c r="G37" s="78"/>
      <c r="H37" s="78"/>
      <c r="I37" s="78"/>
    </row>
    <row r="38" spans="3:9" x14ac:dyDescent="0.2">
      <c r="C38" s="78"/>
      <c r="D38" s="78"/>
      <c r="E38" s="78"/>
      <c r="F38" s="78"/>
      <c r="G38" s="78"/>
      <c r="H38" s="81"/>
      <c r="I38" s="78"/>
    </row>
    <row r="39" spans="3:9" x14ac:dyDescent="0.2">
      <c r="C39" s="78"/>
      <c r="D39" s="78"/>
      <c r="E39" s="78"/>
      <c r="F39" s="78"/>
      <c r="G39" s="78"/>
      <c r="H39" s="81"/>
      <c r="I39" s="78"/>
    </row>
    <row r="40" spans="3:9" x14ac:dyDescent="0.2">
      <c r="C40" s="78"/>
      <c r="D40" s="78"/>
      <c r="E40" s="78"/>
      <c r="F40" s="78"/>
      <c r="G40" s="78"/>
      <c r="H40" s="78"/>
      <c r="I40" s="78"/>
    </row>
    <row r="41" spans="3:9" x14ac:dyDescent="0.2">
      <c r="C41" s="78"/>
      <c r="D41" s="78"/>
      <c r="E41" s="78"/>
      <c r="F41" s="78"/>
      <c r="G41" s="78"/>
      <c r="H41" s="81"/>
      <c r="I41" s="78"/>
    </row>
    <row r="42" spans="3:9" x14ac:dyDescent="0.2">
      <c r="C42" s="78"/>
      <c r="D42" s="78"/>
      <c r="E42" s="78"/>
      <c r="F42" s="81"/>
      <c r="G42" s="78"/>
      <c r="H42" s="81"/>
      <c r="I42" s="81"/>
    </row>
    <row r="43" spans="3:9" x14ac:dyDescent="0.2">
      <c r="C43" s="78"/>
      <c r="D43" s="78"/>
      <c r="E43" s="81"/>
      <c r="F43" s="81"/>
      <c r="G43" s="81"/>
      <c r="H43" s="81"/>
      <c r="I43" s="78"/>
    </row>
    <row r="44" spans="3:9" x14ac:dyDescent="0.2">
      <c r="C44" s="78"/>
      <c r="D44" s="78"/>
      <c r="E44" s="78"/>
      <c r="F44" s="78"/>
      <c r="G44" s="78"/>
      <c r="H44" s="81"/>
      <c r="I44" s="78"/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zoomScaleNormal="100" workbookViewId="0">
      <selection activeCell="A3" sqref="A3:A5"/>
    </sheetView>
  </sheetViews>
  <sheetFormatPr defaultRowHeight="12.75" x14ac:dyDescent="0.2"/>
  <cols>
    <col min="1" max="1" width="19.5703125" style="105" bestFit="1" customWidth="1"/>
    <col min="2" max="3" width="8.140625" style="105" customWidth="1"/>
    <col min="4" max="4" width="8.28515625" style="105" customWidth="1"/>
    <col min="5" max="6" width="8.5703125" style="105" customWidth="1"/>
    <col min="7" max="7" width="9" style="105" customWidth="1"/>
    <col min="8" max="9" width="8.85546875" style="105" customWidth="1"/>
    <col min="10" max="10" width="8.28515625" style="105" customWidth="1"/>
    <col min="11" max="12" width="8.85546875" style="105" customWidth="1"/>
    <col min="13" max="13" width="8" style="105" customWidth="1"/>
    <col min="14" max="15" width="7.7109375" style="105" customWidth="1"/>
    <col min="16" max="256" width="9.140625" style="105"/>
    <col min="257" max="257" width="22.140625" style="105" customWidth="1"/>
    <col min="258" max="259" width="11.42578125" style="105" customWidth="1"/>
    <col min="260" max="260" width="8.28515625" style="105" customWidth="1"/>
    <col min="261" max="261" width="10" style="105" customWidth="1"/>
    <col min="262" max="262" width="9.28515625" style="105" customWidth="1"/>
    <col min="263" max="263" width="9" style="105" customWidth="1"/>
    <col min="264" max="264" width="10" style="105" customWidth="1"/>
    <col min="265" max="265" width="10.28515625" style="105" customWidth="1"/>
    <col min="266" max="266" width="8.28515625" style="105" customWidth="1"/>
    <col min="267" max="268" width="11.42578125" style="105" customWidth="1"/>
    <col min="269" max="269" width="8" style="105" customWidth="1"/>
    <col min="270" max="512" width="9.140625" style="105"/>
    <col min="513" max="513" width="22.140625" style="105" customWidth="1"/>
    <col min="514" max="515" width="11.42578125" style="105" customWidth="1"/>
    <col min="516" max="516" width="8.28515625" style="105" customWidth="1"/>
    <col min="517" max="517" width="10" style="105" customWidth="1"/>
    <col min="518" max="518" width="9.28515625" style="105" customWidth="1"/>
    <col min="519" max="519" width="9" style="105" customWidth="1"/>
    <col min="520" max="520" width="10" style="105" customWidth="1"/>
    <col min="521" max="521" width="10.28515625" style="105" customWidth="1"/>
    <col min="522" max="522" width="8.28515625" style="105" customWidth="1"/>
    <col min="523" max="524" width="11.42578125" style="105" customWidth="1"/>
    <col min="525" max="525" width="8" style="105" customWidth="1"/>
    <col min="526" max="768" width="9.140625" style="105"/>
    <col min="769" max="769" width="22.140625" style="105" customWidth="1"/>
    <col min="770" max="771" width="11.42578125" style="105" customWidth="1"/>
    <col min="772" max="772" width="8.28515625" style="105" customWidth="1"/>
    <col min="773" max="773" width="10" style="105" customWidth="1"/>
    <col min="774" max="774" width="9.28515625" style="105" customWidth="1"/>
    <col min="775" max="775" width="9" style="105" customWidth="1"/>
    <col min="776" max="776" width="10" style="105" customWidth="1"/>
    <col min="777" max="777" width="10.28515625" style="105" customWidth="1"/>
    <col min="778" max="778" width="8.28515625" style="105" customWidth="1"/>
    <col min="779" max="780" width="11.42578125" style="105" customWidth="1"/>
    <col min="781" max="781" width="8" style="105" customWidth="1"/>
    <col min="782" max="1024" width="9.140625" style="105"/>
    <col min="1025" max="1025" width="22.140625" style="105" customWidth="1"/>
    <col min="1026" max="1027" width="11.42578125" style="105" customWidth="1"/>
    <col min="1028" max="1028" width="8.28515625" style="105" customWidth="1"/>
    <col min="1029" max="1029" width="10" style="105" customWidth="1"/>
    <col min="1030" max="1030" width="9.28515625" style="105" customWidth="1"/>
    <col min="1031" max="1031" width="9" style="105" customWidth="1"/>
    <col min="1032" max="1032" width="10" style="105" customWidth="1"/>
    <col min="1033" max="1033" width="10.28515625" style="105" customWidth="1"/>
    <col min="1034" max="1034" width="8.28515625" style="105" customWidth="1"/>
    <col min="1035" max="1036" width="11.42578125" style="105" customWidth="1"/>
    <col min="1037" max="1037" width="8" style="105" customWidth="1"/>
    <col min="1038" max="1280" width="9.140625" style="105"/>
    <col min="1281" max="1281" width="22.140625" style="105" customWidth="1"/>
    <col min="1282" max="1283" width="11.42578125" style="105" customWidth="1"/>
    <col min="1284" max="1284" width="8.28515625" style="105" customWidth="1"/>
    <col min="1285" max="1285" width="10" style="105" customWidth="1"/>
    <col min="1286" max="1286" width="9.28515625" style="105" customWidth="1"/>
    <col min="1287" max="1287" width="9" style="105" customWidth="1"/>
    <col min="1288" max="1288" width="10" style="105" customWidth="1"/>
    <col min="1289" max="1289" width="10.28515625" style="105" customWidth="1"/>
    <col min="1290" max="1290" width="8.28515625" style="105" customWidth="1"/>
    <col min="1291" max="1292" width="11.42578125" style="105" customWidth="1"/>
    <col min="1293" max="1293" width="8" style="105" customWidth="1"/>
    <col min="1294" max="1536" width="9.140625" style="105"/>
    <col min="1537" max="1537" width="22.140625" style="105" customWidth="1"/>
    <col min="1538" max="1539" width="11.42578125" style="105" customWidth="1"/>
    <col min="1540" max="1540" width="8.28515625" style="105" customWidth="1"/>
    <col min="1541" max="1541" width="10" style="105" customWidth="1"/>
    <col min="1542" max="1542" width="9.28515625" style="105" customWidth="1"/>
    <col min="1543" max="1543" width="9" style="105" customWidth="1"/>
    <col min="1544" max="1544" width="10" style="105" customWidth="1"/>
    <col min="1545" max="1545" width="10.28515625" style="105" customWidth="1"/>
    <col min="1546" max="1546" width="8.28515625" style="105" customWidth="1"/>
    <col min="1547" max="1548" width="11.42578125" style="105" customWidth="1"/>
    <col min="1549" max="1549" width="8" style="105" customWidth="1"/>
    <col min="1550" max="1792" width="9.140625" style="105"/>
    <col min="1793" max="1793" width="22.140625" style="105" customWidth="1"/>
    <col min="1794" max="1795" width="11.42578125" style="105" customWidth="1"/>
    <col min="1796" max="1796" width="8.28515625" style="105" customWidth="1"/>
    <col min="1797" max="1797" width="10" style="105" customWidth="1"/>
    <col min="1798" max="1798" width="9.28515625" style="105" customWidth="1"/>
    <col min="1799" max="1799" width="9" style="105" customWidth="1"/>
    <col min="1800" max="1800" width="10" style="105" customWidth="1"/>
    <col min="1801" max="1801" width="10.28515625" style="105" customWidth="1"/>
    <col min="1802" max="1802" width="8.28515625" style="105" customWidth="1"/>
    <col min="1803" max="1804" width="11.42578125" style="105" customWidth="1"/>
    <col min="1805" max="1805" width="8" style="105" customWidth="1"/>
    <col min="1806" max="2048" width="9.140625" style="105"/>
    <col min="2049" max="2049" width="22.140625" style="105" customWidth="1"/>
    <col min="2050" max="2051" width="11.42578125" style="105" customWidth="1"/>
    <col min="2052" max="2052" width="8.28515625" style="105" customWidth="1"/>
    <col min="2053" max="2053" width="10" style="105" customWidth="1"/>
    <col min="2054" max="2054" width="9.28515625" style="105" customWidth="1"/>
    <col min="2055" max="2055" width="9" style="105" customWidth="1"/>
    <col min="2056" max="2056" width="10" style="105" customWidth="1"/>
    <col min="2057" max="2057" width="10.28515625" style="105" customWidth="1"/>
    <col min="2058" max="2058" width="8.28515625" style="105" customWidth="1"/>
    <col min="2059" max="2060" width="11.42578125" style="105" customWidth="1"/>
    <col min="2061" max="2061" width="8" style="105" customWidth="1"/>
    <col min="2062" max="2304" width="9.140625" style="105"/>
    <col min="2305" max="2305" width="22.140625" style="105" customWidth="1"/>
    <col min="2306" max="2307" width="11.42578125" style="105" customWidth="1"/>
    <col min="2308" max="2308" width="8.28515625" style="105" customWidth="1"/>
    <col min="2309" max="2309" width="10" style="105" customWidth="1"/>
    <col min="2310" max="2310" width="9.28515625" style="105" customWidth="1"/>
    <col min="2311" max="2311" width="9" style="105" customWidth="1"/>
    <col min="2312" max="2312" width="10" style="105" customWidth="1"/>
    <col min="2313" max="2313" width="10.28515625" style="105" customWidth="1"/>
    <col min="2314" max="2314" width="8.28515625" style="105" customWidth="1"/>
    <col min="2315" max="2316" width="11.42578125" style="105" customWidth="1"/>
    <col min="2317" max="2317" width="8" style="105" customWidth="1"/>
    <col min="2318" max="2560" width="9.140625" style="105"/>
    <col min="2561" max="2561" width="22.140625" style="105" customWidth="1"/>
    <col min="2562" max="2563" width="11.42578125" style="105" customWidth="1"/>
    <col min="2564" max="2564" width="8.28515625" style="105" customWidth="1"/>
    <col min="2565" max="2565" width="10" style="105" customWidth="1"/>
    <col min="2566" max="2566" width="9.28515625" style="105" customWidth="1"/>
    <col min="2567" max="2567" width="9" style="105" customWidth="1"/>
    <col min="2568" max="2568" width="10" style="105" customWidth="1"/>
    <col min="2569" max="2569" width="10.28515625" style="105" customWidth="1"/>
    <col min="2570" max="2570" width="8.28515625" style="105" customWidth="1"/>
    <col min="2571" max="2572" width="11.42578125" style="105" customWidth="1"/>
    <col min="2573" max="2573" width="8" style="105" customWidth="1"/>
    <col min="2574" max="2816" width="9.140625" style="105"/>
    <col min="2817" max="2817" width="22.140625" style="105" customWidth="1"/>
    <col min="2818" max="2819" width="11.42578125" style="105" customWidth="1"/>
    <col min="2820" max="2820" width="8.28515625" style="105" customWidth="1"/>
    <col min="2821" max="2821" width="10" style="105" customWidth="1"/>
    <col min="2822" max="2822" width="9.28515625" style="105" customWidth="1"/>
    <col min="2823" max="2823" width="9" style="105" customWidth="1"/>
    <col min="2824" max="2824" width="10" style="105" customWidth="1"/>
    <col min="2825" max="2825" width="10.28515625" style="105" customWidth="1"/>
    <col min="2826" max="2826" width="8.28515625" style="105" customWidth="1"/>
    <col min="2827" max="2828" width="11.42578125" style="105" customWidth="1"/>
    <col min="2829" max="2829" width="8" style="105" customWidth="1"/>
    <col min="2830" max="3072" width="9.140625" style="105"/>
    <col min="3073" max="3073" width="22.140625" style="105" customWidth="1"/>
    <col min="3074" max="3075" width="11.42578125" style="105" customWidth="1"/>
    <col min="3076" max="3076" width="8.28515625" style="105" customWidth="1"/>
    <col min="3077" max="3077" width="10" style="105" customWidth="1"/>
    <col min="3078" max="3078" width="9.28515625" style="105" customWidth="1"/>
    <col min="3079" max="3079" width="9" style="105" customWidth="1"/>
    <col min="3080" max="3080" width="10" style="105" customWidth="1"/>
    <col min="3081" max="3081" width="10.28515625" style="105" customWidth="1"/>
    <col min="3082" max="3082" width="8.28515625" style="105" customWidth="1"/>
    <col min="3083" max="3084" width="11.42578125" style="105" customWidth="1"/>
    <col min="3085" max="3085" width="8" style="105" customWidth="1"/>
    <col min="3086" max="3328" width="9.140625" style="105"/>
    <col min="3329" max="3329" width="22.140625" style="105" customWidth="1"/>
    <col min="3330" max="3331" width="11.42578125" style="105" customWidth="1"/>
    <col min="3332" max="3332" width="8.28515625" style="105" customWidth="1"/>
    <col min="3333" max="3333" width="10" style="105" customWidth="1"/>
    <col min="3334" max="3334" width="9.28515625" style="105" customWidth="1"/>
    <col min="3335" max="3335" width="9" style="105" customWidth="1"/>
    <col min="3336" max="3336" width="10" style="105" customWidth="1"/>
    <col min="3337" max="3337" width="10.28515625" style="105" customWidth="1"/>
    <col min="3338" max="3338" width="8.28515625" style="105" customWidth="1"/>
    <col min="3339" max="3340" width="11.42578125" style="105" customWidth="1"/>
    <col min="3341" max="3341" width="8" style="105" customWidth="1"/>
    <col min="3342" max="3584" width="9.140625" style="105"/>
    <col min="3585" max="3585" width="22.140625" style="105" customWidth="1"/>
    <col min="3586" max="3587" width="11.42578125" style="105" customWidth="1"/>
    <col min="3588" max="3588" width="8.28515625" style="105" customWidth="1"/>
    <col min="3589" max="3589" width="10" style="105" customWidth="1"/>
    <col min="3590" max="3590" width="9.28515625" style="105" customWidth="1"/>
    <col min="3591" max="3591" width="9" style="105" customWidth="1"/>
    <col min="3592" max="3592" width="10" style="105" customWidth="1"/>
    <col min="3593" max="3593" width="10.28515625" style="105" customWidth="1"/>
    <col min="3594" max="3594" width="8.28515625" style="105" customWidth="1"/>
    <col min="3595" max="3596" width="11.42578125" style="105" customWidth="1"/>
    <col min="3597" max="3597" width="8" style="105" customWidth="1"/>
    <col min="3598" max="3840" width="9.140625" style="105"/>
    <col min="3841" max="3841" width="22.140625" style="105" customWidth="1"/>
    <col min="3842" max="3843" width="11.42578125" style="105" customWidth="1"/>
    <col min="3844" max="3844" width="8.28515625" style="105" customWidth="1"/>
    <col min="3845" max="3845" width="10" style="105" customWidth="1"/>
    <col min="3846" max="3846" width="9.28515625" style="105" customWidth="1"/>
    <col min="3847" max="3847" width="9" style="105" customWidth="1"/>
    <col min="3848" max="3848" width="10" style="105" customWidth="1"/>
    <col min="3849" max="3849" width="10.28515625" style="105" customWidth="1"/>
    <col min="3850" max="3850" width="8.28515625" style="105" customWidth="1"/>
    <col min="3851" max="3852" width="11.42578125" style="105" customWidth="1"/>
    <col min="3853" max="3853" width="8" style="105" customWidth="1"/>
    <col min="3854" max="4096" width="9.140625" style="105"/>
    <col min="4097" max="4097" width="22.140625" style="105" customWidth="1"/>
    <col min="4098" max="4099" width="11.42578125" style="105" customWidth="1"/>
    <col min="4100" max="4100" width="8.28515625" style="105" customWidth="1"/>
    <col min="4101" max="4101" width="10" style="105" customWidth="1"/>
    <col min="4102" max="4102" width="9.28515625" style="105" customWidth="1"/>
    <col min="4103" max="4103" width="9" style="105" customWidth="1"/>
    <col min="4104" max="4104" width="10" style="105" customWidth="1"/>
    <col min="4105" max="4105" width="10.28515625" style="105" customWidth="1"/>
    <col min="4106" max="4106" width="8.28515625" style="105" customWidth="1"/>
    <col min="4107" max="4108" width="11.42578125" style="105" customWidth="1"/>
    <col min="4109" max="4109" width="8" style="105" customWidth="1"/>
    <col min="4110" max="4352" width="9.140625" style="105"/>
    <col min="4353" max="4353" width="22.140625" style="105" customWidth="1"/>
    <col min="4354" max="4355" width="11.42578125" style="105" customWidth="1"/>
    <col min="4356" max="4356" width="8.28515625" style="105" customWidth="1"/>
    <col min="4357" max="4357" width="10" style="105" customWidth="1"/>
    <col min="4358" max="4358" width="9.28515625" style="105" customWidth="1"/>
    <col min="4359" max="4359" width="9" style="105" customWidth="1"/>
    <col min="4360" max="4360" width="10" style="105" customWidth="1"/>
    <col min="4361" max="4361" width="10.28515625" style="105" customWidth="1"/>
    <col min="4362" max="4362" width="8.28515625" style="105" customWidth="1"/>
    <col min="4363" max="4364" width="11.42578125" style="105" customWidth="1"/>
    <col min="4365" max="4365" width="8" style="105" customWidth="1"/>
    <col min="4366" max="4608" width="9.140625" style="105"/>
    <col min="4609" max="4609" width="22.140625" style="105" customWidth="1"/>
    <col min="4610" max="4611" width="11.42578125" style="105" customWidth="1"/>
    <col min="4612" max="4612" width="8.28515625" style="105" customWidth="1"/>
    <col min="4613" max="4613" width="10" style="105" customWidth="1"/>
    <col min="4614" max="4614" width="9.28515625" style="105" customWidth="1"/>
    <col min="4615" max="4615" width="9" style="105" customWidth="1"/>
    <col min="4616" max="4616" width="10" style="105" customWidth="1"/>
    <col min="4617" max="4617" width="10.28515625" style="105" customWidth="1"/>
    <col min="4618" max="4618" width="8.28515625" style="105" customWidth="1"/>
    <col min="4619" max="4620" width="11.42578125" style="105" customWidth="1"/>
    <col min="4621" max="4621" width="8" style="105" customWidth="1"/>
    <col min="4622" max="4864" width="9.140625" style="105"/>
    <col min="4865" max="4865" width="22.140625" style="105" customWidth="1"/>
    <col min="4866" max="4867" width="11.42578125" style="105" customWidth="1"/>
    <col min="4868" max="4868" width="8.28515625" style="105" customWidth="1"/>
    <col min="4869" max="4869" width="10" style="105" customWidth="1"/>
    <col min="4870" max="4870" width="9.28515625" style="105" customWidth="1"/>
    <col min="4871" max="4871" width="9" style="105" customWidth="1"/>
    <col min="4872" max="4872" width="10" style="105" customWidth="1"/>
    <col min="4873" max="4873" width="10.28515625" style="105" customWidth="1"/>
    <col min="4874" max="4874" width="8.28515625" style="105" customWidth="1"/>
    <col min="4875" max="4876" width="11.42578125" style="105" customWidth="1"/>
    <col min="4877" max="4877" width="8" style="105" customWidth="1"/>
    <col min="4878" max="5120" width="9.140625" style="105"/>
    <col min="5121" max="5121" width="22.140625" style="105" customWidth="1"/>
    <col min="5122" max="5123" width="11.42578125" style="105" customWidth="1"/>
    <col min="5124" max="5124" width="8.28515625" style="105" customWidth="1"/>
    <col min="5125" max="5125" width="10" style="105" customWidth="1"/>
    <col min="5126" max="5126" width="9.28515625" style="105" customWidth="1"/>
    <col min="5127" max="5127" width="9" style="105" customWidth="1"/>
    <col min="5128" max="5128" width="10" style="105" customWidth="1"/>
    <col min="5129" max="5129" width="10.28515625" style="105" customWidth="1"/>
    <col min="5130" max="5130" width="8.28515625" style="105" customWidth="1"/>
    <col min="5131" max="5132" width="11.42578125" style="105" customWidth="1"/>
    <col min="5133" max="5133" width="8" style="105" customWidth="1"/>
    <col min="5134" max="5376" width="9.140625" style="105"/>
    <col min="5377" max="5377" width="22.140625" style="105" customWidth="1"/>
    <col min="5378" max="5379" width="11.42578125" style="105" customWidth="1"/>
    <col min="5380" max="5380" width="8.28515625" style="105" customWidth="1"/>
    <col min="5381" max="5381" width="10" style="105" customWidth="1"/>
    <col min="5382" max="5382" width="9.28515625" style="105" customWidth="1"/>
    <col min="5383" max="5383" width="9" style="105" customWidth="1"/>
    <col min="5384" max="5384" width="10" style="105" customWidth="1"/>
    <col min="5385" max="5385" width="10.28515625" style="105" customWidth="1"/>
    <col min="5386" max="5386" width="8.28515625" style="105" customWidth="1"/>
    <col min="5387" max="5388" width="11.42578125" style="105" customWidth="1"/>
    <col min="5389" max="5389" width="8" style="105" customWidth="1"/>
    <col min="5390" max="5632" width="9.140625" style="105"/>
    <col min="5633" max="5633" width="22.140625" style="105" customWidth="1"/>
    <col min="5634" max="5635" width="11.42578125" style="105" customWidth="1"/>
    <col min="5636" max="5636" width="8.28515625" style="105" customWidth="1"/>
    <col min="5637" max="5637" width="10" style="105" customWidth="1"/>
    <col min="5638" max="5638" width="9.28515625" style="105" customWidth="1"/>
    <col min="5639" max="5639" width="9" style="105" customWidth="1"/>
    <col min="5640" max="5640" width="10" style="105" customWidth="1"/>
    <col min="5641" max="5641" width="10.28515625" style="105" customWidth="1"/>
    <col min="5642" max="5642" width="8.28515625" style="105" customWidth="1"/>
    <col min="5643" max="5644" width="11.42578125" style="105" customWidth="1"/>
    <col min="5645" max="5645" width="8" style="105" customWidth="1"/>
    <col min="5646" max="5888" width="9.140625" style="105"/>
    <col min="5889" max="5889" width="22.140625" style="105" customWidth="1"/>
    <col min="5890" max="5891" width="11.42578125" style="105" customWidth="1"/>
    <col min="5892" max="5892" width="8.28515625" style="105" customWidth="1"/>
    <col min="5893" max="5893" width="10" style="105" customWidth="1"/>
    <col min="5894" max="5894" width="9.28515625" style="105" customWidth="1"/>
    <col min="5895" max="5895" width="9" style="105" customWidth="1"/>
    <col min="5896" max="5896" width="10" style="105" customWidth="1"/>
    <col min="5897" max="5897" width="10.28515625" style="105" customWidth="1"/>
    <col min="5898" max="5898" width="8.28515625" style="105" customWidth="1"/>
    <col min="5899" max="5900" width="11.42578125" style="105" customWidth="1"/>
    <col min="5901" max="5901" width="8" style="105" customWidth="1"/>
    <col min="5902" max="6144" width="9.140625" style="105"/>
    <col min="6145" max="6145" width="22.140625" style="105" customWidth="1"/>
    <col min="6146" max="6147" width="11.42578125" style="105" customWidth="1"/>
    <col min="6148" max="6148" width="8.28515625" style="105" customWidth="1"/>
    <col min="6149" max="6149" width="10" style="105" customWidth="1"/>
    <col min="6150" max="6150" width="9.28515625" style="105" customWidth="1"/>
    <col min="6151" max="6151" width="9" style="105" customWidth="1"/>
    <col min="6152" max="6152" width="10" style="105" customWidth="1"/>
    <col min="6153" max="6153" width="10.28515625" style="105" customWidth="1"/>
    <col min="6154" max="6154" width="8.28515625" style="105" customWidth="1"/>
    <col min="6155" max="6156" width="11.42578125" style="105" customWidth="1"/>
    <col min="6157" max="6157" width="8" style="105" customWidth="1"/>
    <col min="6158" max="6400" width="9.140625" style="105"/>
    <col min="6401" max="6401" width="22.140625" style="105" customWidth="1"/>
    <col min="6402" max="6403" width="11.42578125" style="105" customWidth="1"/>
    <col min="6404" max="6404" width="8.28515625" style="105" customWidth="1"/>
    <col min="6405" max="6405" width="10" style="105" customWidth="1"/>
    <col min="6406" max="6406" width="9.28515625" style="105" customWidth="1"/>
    <col min="6407" max="6407" width="9" style="105" customWidth="1"/>
    <col min="6408" max="6408" width="10" style="105" customWidth="1"/>
    <col min="6409" max="6409" width="10.28515625" style="105" customWidth="1"/>
    <col min="6410" max="6410" width="8.28515625" style="105" customWidth="1"/>
    <col min="6411" max="6412" width="11.42578125" style="105" customWidth="1"/>
    <col min="6413" max="6413" width="8" style="105" customWidth="1"/>
    <col min="6414" max="6656" width="9.140625" style="105"/>
    <col min="6657" max="6657" width="22.140625" style="105" customWidth="1"/>
    <col min="6658" max="6659" width="11.42578125" style="105" customWidth="1"/>
    <col min="6660" max="6660" width="8.28515625" style="105" customWidth="1"/>
    <col min="6661" max="6661" width="10" style="105" customWidth="1"/>
    <col min="6662" max="6662" width="9.28515625" style="105" customWidth="1"/>
    <col min="6663" max="6663" width="9" style="105" customWidth="1"/>
    <col min="6664" max="6664" width="10" style="105" customWidth="1"/>
    <col min="6665" max="6665" width="10.28515625" style="105" customWidth="1"/>
    <col min="6666" max="6666" width="8.28515625" style="105" customWidth="1"/>
    <col min="6667" max="6668" width="11.42578125" style="105" customWidth="1"/>
    <col min="6669" max="6669" width="8" style="105" customWidth="1"/>
    <col min="6670" max="6912" width="9.140625" style="105"/>
    <col min="6913" max="6913" width="22.140625" style="105" customWidth="1"/>
    <col min="6914" max="6915" width="11.42578125" style="105" customWidth="1"/>
    <col min="6916" max="6916" width="8.28515625" style="105" customWidth="1"/>
    <col min="6917" max="6917" width="10" style="105" customWidth="1"/>
    <col min="6918" max="6918" width="9.28515625" style="105" customWidth="1"/>
    <col min="6919" max="6919" width="9" style="105" customWidth="1"/>
    <col min="6920" max="6920" width="10" style="105" customWidth="1"/>
    <col min="6921" max="6921" width="10.28515625" style="105" customWidth="1"/>
    <col min="6922" max="6922" width="8.28515625" style="105" customWidth="1"/>
    <col min="6923" max="6924" width="11.42578125" style="105" customWidth="1"/>
    <col min="6925" max="6925" width="8" style="105" customWidth="1"/>
    <col min="6926" max="7168" width="9.140625" style="105"/>
    <col min="7169" max="7169" width="22.140625" style="105" customWidth="1"/>
    <col min="7170" max="7171" width="11.42578125" style="105" customWidth="1"/>
    <col min="7172" max="7172" width="8.28515625" style="105" customWidth="1"/>
    <col min="7173" max="7173" width="10" style="105" customWidth="1"/>
    <col min="7174" max="7174" width="9.28515625" style="105" customWidth="1"/>
    <col min="7175" max="7175" width="9" style="105" customWidth="1"/>
    <col min="7176" max="7176" width="10" style="105" customWidth="1"/>
    <col min="7177" max="7177" width="10.28515625" style="105" customWidth="1"/>
    <col min="7178" max="7178" width="8.28515625" style="105" customWidth="1"/>
    <col min="7179" max="7180" width="11.42578125" style="105" customWidth="1"/>
    <col min="7181" max="7181" width="8" style="105" customWidth="1"/>
    <col min="7182" max="7424" width="9.140625" style="105"/>
    <col min="7425" max="7425" width="22.140625" style="105" customWidth="1"/>
    <col min="7426" max="7427" width="11.42578125" style="105" customWidth="1"/>
    <col min="7428" max="7428" width="8.28515625" style="105" customWidth="1"/>
    <col min="7429" max="7429" width="10" style="105" customWidth="1"/>
    <col min="7430" max="7430" width="9.28515625" style="105" customWidth="1"/>
    <col min="7431" max="7431" width="9" style="105" customWidth="1"/>
    <col min="7432" max="7432" width="10" style="105" customWidth="1"/>
    <col min="7433" max="7433" width="10.28515625" style="105" customWidth="1"/>
    <col min="7434" max="7434" width="8.28515625" style="105" customWidth="1"/>
    <col min="7435" max="7436" width="11.42578125" style="105" customWidth="1"/>
    <col min="7437" max="7437" width="8" style="105" customWidth="1"/>
    <col min="7438" max="7680" width="9.140625" style="105"/>
    <col min="7681" max="7681" width="22.140625" style="105" customWidth="1"/>
    <col min="7682" max="7683" width="11.42578125" style="105" customWidth="1"/>
    <col min="7684" max="7684" width="8.28515625" style="105" customWidth="1"/>
    <col min="7685" max="7685" width="10" style="105" customWidth="1"/>
    <col min="7686" max="7686" width="9.28515625" style="105" customWidth="1"/>
    <col min="7687" max="7687" width="9" style="105" customWidth="1"/>
    <col min="7688" max="7688" width="10" style="105" customWidth="1"/>
    <col min="7689" max="7689" width="10.28515625" style="105" customWidth="1"/>
    <col min="7690" max="7690" width="8.28515625" style="105" customWidth="1"/>
    <col min="7691" max="7692" width="11.42578125" style="105" customWidth="1"/>
    <col min="7693" max="7693" width="8" style="105" customWidth="1"/>
    <col min="7694" max="7936" width="9.140625" style="105"/>
    <col min="7937" max="7937" width="22.140625" style="105" customWidth="1"/>
    <col min="7938" max="7939" width="11.42578125" style="105" customWidth="1"/>
    <col min="7940" max="7940" width="8.28515625" style="105" customWidth="1"/>
    <col min="7941" max="7941" width="10" style="105" customWidth="1"/>
    <col min="7942" max="7942" width="9.28515625" style="105" customWidth="1"/>
    <col min="7943" max="7943" width="9" style="105" customWidth="1"/>
    <col min="7944" max="7944" width="10" style="105" customWidth="1"/>
    <col min="7945" max="7945" width="10.28515625" style="105" customWidth="1"/>
    <col min="7946" max="7946" width="8.28515625" style="105" customWidth="1"/>
    <col min="7947" max="7948" width="11.42578125" style="105" customWidth="1"/>
    <col min="7949" max="7949" width="8" style="105" customWidth="1"/>
    <col min="7950" max="8192" width="9.140625" style="105"/>
    <col min="8193" max="8193" width="22.140625" style="105" customWidth="1"/>
    <col min="8194" max="8195" width="11.42578125" style="105" customWidth="1"/>
    <col min="8196" max="8196" width="8.28515625" style="105" customWidth="1"/>
    <col min="8197" max="8197" width="10" style="105" customWidth="1"/>
    <col min="8198" max="8198" width="9.28515625" style="105" customWidth="1"/>
    <col min="8199" max="8199" width="9" style="105" customWidth="1"/>
    <col min="8200" max="8200" width="10" style="105" customWidth="1"/>
    <col min="8201" max="8201" width="10.28515625" style="105" customWidth="1"/>
    <col min="8202" max="8202" width="8.28515625" style="105" customWidth="1"/>
    <col min="8203" max="8204" width="11.42578125" style="105" customWidth="1"/>
    <col min="8205" max="8205" width="8" style="105" customWidth="1"/>
    <col min="8206" max="8448" width="9.140625" style="105"/>
    <col min="8449" max="8449" width="22.140625" style="105" customWidth="1"/>
    <col min="8450" max="8451" width="11.42578125" style="105" customWidth="1"/>
    <col min="8452" max="8452" width="8.28515625" style="105" customWidth="1"/>
    <col min="8453" max="8453" width="10" style="105" customWidth="1"/>
    <col min="8454" max="8454" width="9.28515625" style="105" customWidth="1"/>
    <col min="8455" max="8455" width="9" style="105" customWidth="1"/>
    <col min="8456" max="8456" width="10" style="105" customWidth="1"/>
    <col min="8457" max="8457" width="10.28515625" style="105" customWidth="1"/>
    <col min="8458" max="8458" width="8.28515625" style="105" customWidth="1"/>
    <col min="8459" max="8460" width="11.42578125" style="105" customWidth="1"/>
    <col min="8461" max="8461" width="8" style="105" customWidth="1"/>
    <col min="8462" max="8704" width="9.140625" style="105"/>
    <col min="8705" max="8705" width="22.140625" style="105" customWidth="1"/>
    <col min="8706" max="8707" width="11.42578125" style="105" customWidth="1"/>
    <col min="8708" max="8708" width="8.28515625" style="105" customWidth="1"/>
    <col min="8709" max="8709" width="10" style="105" customWidth="1"/>
    <col min="8710" max="8710" width="9.28515625" style="105" customWidth="1"/>
    <col min="8711" max="8711" width="9" style="105" customWidth="1"/>
    <col min="8712" max="8712" width="10" style="105" customWidth="1"/>
    <col min="8713" max="8713" width="10.28515625" style="105" customWidth="1"/>
    <col min="8714" max="8714" width="8.28515625" style="105" customWidth="1"/>
    <col min="8715" max="8716" width="11.42578125" style="105" customWidth="1"/>
    <col min="8717" max="8717" width="8" style="105" customWidth="1"/>
    <col min="8718" max="8960" width="9.140625" style="105"/>
    <col min="8961" max="8961" width="22.140625" style="105" customWidth="1"/>
    <col min="8962" max="8963" width="11.42578125" style="105" customWidth="1"/>
    <col min="8964" max="8964" width="8.28515625" style="105" customWidth="1"/>
    <col min="8965" max="8965" width="10" style="105" customWidth="1"/>
    <col min="8966" max="8966" width="9.28515625" style="105" customWidth="1"/>
    <col min="8967" max="8967" width="9" style="105" customWidth="1"/>
    <col min="8968" max="8968" width="10" style="105" customWidth="1"/>
    <col min="8969" max="8969" width="10.28515625" style="105" customWidth="1"/>
    <col min="8970" max="8970" width="8.28515625" style="105" customWidth="1"/>
    <col min="8971" max="8972" width="11.42578125" style="105" customWidth="1"/>
    <col min="8973" max="8973" width="8" style="105" customWidth="1"/>
    <col min="8974" max="9216" width="9.140625" style="105"/>
    <col min="9217" max="9217" width="22.140625" style="105" customWidth="1"/>
    <col min="9218" max="9219" width="11.42578125" style="105" customWidth="1"/>
    <col min="9220" max="9220" width="8.28515625" style="105" customWidth="1"/>
    <col min="9221" max="9221" width="10" style="105" customWidth="1"/>
    <col min="9222" max="9222" width="9.28515625" style="105" customWidth="1"/>
    <col min="9223" max="9223" width="9" style="105" customWidth="1"/>
    <col min="9224" max="9224" width="10" style="105" customWidth="1"/>
    <col min="9225" max="9225" width="10.28515625" style="105" customWidth="1"/>
    <col min="9226" max="9226" width="8.28515625" style="105" customWidth="1"/>
    <col min="9227" max="9228" width="11.42578125" style="105" customWidth="1"/>
    <col min="9229" max="9229" width="8" style="105" customWidth="1"/>
    <col min="9230" max="9472" width="9.140625" style="105"/>
    <col min="9473" max="9473" width="22.140625" style="105" customWidth="1"/>
    <col min="9474" max="9475" width="11.42578125" style="105" customWidth="1"/>
    <col min="9476" max="9476" width="8.28515625" style="105" customWidth="1"/>
    <col min="9477" max="9477" width="10" style="105" customWidth="1"/>
    <col min="9478" max="9478" width="9.28515625" style="105" customWidth="1"/>
    <col min="9479" max="9479" width="9" style="105" customWidth="1"/>
    <col min="9480" max="9480" width="10" style="105" customWidth="1"/>
    <col min="9481" max="9481" width="10.28515625" style="105" customWidth="1"/>
    <col min="9482" max="9482" width="8.28515625" style="105" customWidth="1"/>
    <col min="9483" max="9484" width="11.42578125" style="105" customWidth="1"/>
    <col min="9485" max="9485" width="8" style="105" customWidth="1"/>
    <col min="9486" max="9728" width="9.140625" style="105"/>
    <col min="9729" max="9729" width="22.140625" style="105" customWidth="1"/>
    <col min="9730" max="9731" width="11.42578125" style="105" customWidth="1"/>
    <col min="9732" max="9732" width="8.28515625" style="105" customWidth="1"/>
    <col min="9733" max="9733" width="10" style="105" customWidth="1"/>
    <col min="9734" max="9734" width="9.28515625" style="105" customWidth="1"/>
    <col min="9735" max="9735" width="9" style="105" customWidth="1"/>
    <col min="9736" max="9736" width="10" style="105" customWidth="1"/>
    <col min="9737" max="9737" width="10.28515625" style="105" customWidth="1"/>
    <col min="9738" max="9738" width="8.28515625" style="105" customWidth="1"/>
    <col min="9739" max="9740" width="11.42578125" style="105" customWidth="1"/>
    <col min="9741" max="9741" width="8" style="105" customWidth="1"/>
    <col min="9742" max="9984" width="9.140625" style="105"/>
    <col min="9985" max="9985" width="22.140625" style="105" customWidth="1"/>
    <col min="9986" max="9987" width="11.42578125" style="105" customWidth="1"/>
    <col min="9988" max="9988" width="8.28515625" style="105" customWidth="1"/>
    <col min="9989" max="9989" width="10" style="105" customWidth="1"/>
    <col min="9990" max="9990" width="9.28515625" style="105" customWidth="1"/>
    <col min="9991" max="9991" width="9" style="105" customWidth="1"/>
    <col min="9992" max="9992" width="10" style="105" customWidth="1"/>
    <col min="9993" max="9993" width="10.28515625" style="105" customWidth="1"/>
    <col min="9994" max="9994" width="8.28515625" style="105" customWidth="1"/>
    <col min="9995" max="9996" width="11.42578125" style="105" customWidth="1"/>
    <col min="9997" max="9997" width="8" style="105" customWidth="1"/>
    <col min="9998" max="10240" width="9.140625" style="105"/>
    <col min="10241" max="10241" width="22.140625" style="105" customWidth="1"/>
    <col min="10242" max="10243" width="11.42578125" style="105" customWidth="1"/>
    <col min="10244" max="10244" width="8.28515625" style="105" customWidth="1"/>
    <col min="10245" max="10245" width="10" style="105" customWidth="1"/>
    <col min="10246" max="10246" width="9.28515625" style="105" customWidth="1"/>
    <col min="10247" max="10247" width="9" style="105" customWidth="1"/>
    <col min="10248" max="10248" width="10" style="105" customWidth="1"/>
    <col min="10249" max="10249" width="10.28515625" style="105" customWidth="1"/>
    <col min="10250" max="10250" width="8.28515625" style="105" customWidth="1"/>
    <col min="10251" max="10252" width="11.42578125" style="105" customWidth="1"/>
    <col min="10253" max="10253" width="8" style="105" customWidth="1"/>
    <col min="10254" max="10496" width="9.140625" style="105"/>
    <col min="10497" max="10497" width="22.140625" style="105" customWidth="1"/>
    <col min="10498" max="10499" width="11.42578125" style="105" customWidth="1"/>
    <col min="10500" max="10500" width="8.28515625" style="105" customWidth="1"/>
    <col min="10501" max="10501" width="10" style="105" customWidth="1"/>
    <col min="10502" max="10502" width="9.28515625" style="105" customWidth="1"/>
    <col min="10503" max="10503" width="9" style="105" customWidth="1"/>
    <col min="10504" max="10504" width="10" style="105" customWidth="1"/>
    <col min="10505" max="10505" width="10.28515625" style="105" customWidth="1"/>
    <col min="10506" max="10506" width="8.28515625" style="105" customWidth="1"/>
    <col min="10507" max="10508" width="11.42578125" style="105" customWidth="1"/>
    <col min="10509" max="10509" width="8" style="105" customWidth="1"/>
    <col min="10510" max="10752" width="9.140625" style="105"/>
    <col min="10753" max="10753" width="22.140625" style="105" customWidth="1"/>
    <col min="10754" max="10755" width="11.42578125" style="105" customWidth="1"/>
    <col min="10756" max="10756" width="8.28515625" style="105" customWidth="1"/>
    <col min="10757" max="10757" width="10" style="105" customWidth="1"/>
    <col min="10758" max="10758" width="9.28515625" style="105" customWidth="1"/>
    <col min="10759" max="10759" width="9" style="105" customWidth="1"/>
    <col min="10760" max="10760" width="10" style="105" customWidth="1"/>
    <col min="10761" max="10761" width="10.28515625" style="105" customWidth="1"/>
    <col min="10762" max="10762" width="8.28515625" style="105" customWidth="1"/>
    <col min="10763" max="10764" width="11.42578125" style="105" customWidth="1"/>
    <col min="10765" max="10765" width="8" style="105" customWidth="1"/>
    <col min="10766" max="11008" width="9.140625" style="105"/>
    <col min="11009" max="11009" width="22.140625" style="105" customWidth="1"/>
    <col min="11010" max="11011" width="11.42578125" style="105" customWidth="1"/>
    <col min="11012" max="11012" width="8.28515625" style="105" customWidth="1"/>
    <col min="11013" max="11013" width="10" style="105" customWidth="1"/>
    <col min="11014" max="11014" width="9.28515625" style="105" customWidth="1"/>
    <col min="11015" max="11015" width="9" style="105" customWidth="1"/>
    <col min="11016" max="11016" width="10" style="105" customWidth="1"/>
    <col min="11017" max="11017" width="10.28515625" style="105" customWidth="1"/>
    <col min="11018" max="11018" width="8.28515625" style="105" customWidth="1"/>
    <col min="11019" max="11020" width="11.42578125" style="105" customWidth="1"/>
    <col min="11021" max="11021" width="8" style="105" customWidth="1"/>
    <col min="11022" max="11264" width="9.140625" style="105"/>
    <col min="11265" max="11265" width="22.140625" style="105" customWidth="1"/>
    <col min="11266" max="11267" width="11.42578125" style="105" customWidth="1"/>
    <col min="11268" max="11268" width="8.28515625" style="105" customWidth="1"/>
    <col min="11269" max="11269" width="10" style="105" customWidth="1"/>
    <col min="11270" max="11270" width="9.28515625" style="105" customWidth="1"/>
    <col min="11271" max="11271" width="9" style="105" customWidth="1"/>
    <col min="11272" max="11272" width="10" style="105" customWidth="1"/>
    <col min="11273" max="11273" width="10.28515625" style="105" customWidth="1"/>
    <col min="11274" max="11274" width="8.28515625" style="105" customWidth="1"/>
    <col min="11275" max="11276" width="11.42578125" style="105" customWidth="1"/>
    <col min="11277" max="11277" width="8" style="105" customWidth="1"/>
    <col min="11278" max="11520" width="9.140625" style="105"/>
    <col min="11521" max="11521" width="22.140625" style="105" customWidth="1"/>
    <col min="11522" max="11523" width="11.42578125" style="105" customWidth="1"/>
    <col min="11524" max="11524" width="8.28515625" style="105" customWidth="1"/>
    <col min="11525" max="11525" width="10" style="105" customWidth="1"/>
    <col min="11526" max="11526" width="9.28515625" style="105" customWidth="1"/>
    <col min="11527" max="11527" width="9" style="105" customWidth="1"/>
    <col min="11528" max="11528" width="10" style="105" customWidth="1"/>
    <col min="11529" max="11529" width="10.28515625" style="105" customWidth="1"/>
    <col min="11530" max="11530" width="8.28515625" style="105" customWidth="1"/>
    <col min="11531" max="11532" width="11.42578125" style="105" customWidth="1"/>
    <col min="11533" max="11533" width="8" style="105" customWidth="1"/>
    <col min="11534" max="11776" width="9.140625" style="105"/>
    <col min="11777" max="11777" width="22.140625" style="105" customWidth="1"/>
    <col min="11778" max="11779" width="11.42578125" style="105" customWidth="1"/>
    <col min="11780" max="11780" width="8.28515625" style="105" customWidth="1"/>
    <col min="11781" max="11781" width="10" style="105" customWidth="1"/>
    <col min="11782" max="11782" width="9.28515625" style="105" customWidth="1"/>
    <col min="11783" max="11783" width="9" style="105" customWidth="1"/>
    <col min="11784" max="11784" width="10" style="105" customWidth="1"/>
    <col min="11785" max="11785" width="10.28515625" style="105" customWidth="1"/>
    <col min="11786" max="11786" width="8.28515625" style="105" customWidth="1"/>
    <col min="11787" max="11788" width="11.42578125" style="105" customWidth="1"/>
    <col min="11789" max="11789" width="8" style="105" customWidth="1"/>
    <col min="11790" max="12032" width="9.140625" style="105"/>
    <col min="12033" max="12033" width="22.140625" style="105" customWidth="1"/>
    <col min="12034" max="12035" width="11.42578125" style="105" customWidth="1"/>
    <col min="12036" max="12036" width="8.28515625" style="105" customWidth="1"/>
    <col min="12037" max="12037" width="10" style="105" customWidth="1"/>
    <col min="12038" max="12038" width="9.28515625" style="105" customWidth="1"/>
    <col min="12039" max="12039" width="9" style="105" customWidth="1"/>
    <col min="12040" max="12040" width="10" style="105" customWidth="1"/>
    <col min="12041" max="12041" width="10.28515625" style="105" customWidth="1"/>
    <col min="12042" max="12042" width="8.28515625" style="105" customWidth="1"/>
    <col min="12043" max="12044" width="11.42578125" style="105" customWidth="1"/>
    <col min="12045" max="12045" width="8" style="105" customWidth="1"/>
    <col min="12046" max="12288" width="9.140625" style="105"/>
    <col min="12289" max="12289" width="22.140625" style="105" customWidth="1"/>
    <col min="12290" max="12291" width="11.42578125" style="105" customWidth="1"/>
    <col min="12292" max="12292" width="8.28515625" style="105" customWidth="1"/>
    <col min="12293" max="12293" width="10" style="105" customWidth="1"/>
    <col min="12294" max="12294" width="9.28515625" style="105" customWidth="1"/>
    <col min="12295" max="12295" width="9" style="105" customWidth="1"/>
    <col min="12296" max="12296" width="10" style="105" customWidth="1"/>
    <col min="12297" max="12297" width="10.28515625" style="105" customWidth="1"/>
    <col min="12298" max="12298" width="8.28515625" style="105" customWidth="1"/>
    <col min="12299" max="12300" width="11.42578125" style="105" customWidth="1"/>
    <col min="12301" max="12301" width="8" style="105" customWidth="1"/>
    <col min="12302" max="12544" width="9.140625" style="105"/>
    <col min="12545" max="12545" width="22.140625" style="105" customWidth="1"/>
    <col min="12546" max="12547" width="11.42578125" style="105" customWidth="1"/>
    <col min="12548" max="12548" width="8.28515625" style="105" customWidth="1"/>
    <col min="12549" max="12549" width="10" style="105" customWidth="1"/>
    <col min="12550" max="12550" width="9.28515625" style="105" customWidth="1"/>
    <col min="12551" max="12551" width="9" style="105" customWidth="1"/>
    <col min="12552" max="12552" width="10" style="105" customWidth="1"/>
    <col min="12553" max="12553" width="10.28515625" style="105" customWidth="1"/>
    <col min="12554" max="12554" width="8.28515625" style="105" customWidth="1"/>
    <col min="12555" max="12556" width="11.42578125" style="105" customWidth="1"/>
    <col min="12557" max="12557" width="8" style="105" customWidth="1"/>
    <col min="12558" max="12800" width="9.140625" style="105"/>
    <col min="12801" max="12801" width="22.140625" style="105" customWidth="1"/>
    <col min="12802" max="12803" width="11.42578125" style="105" customWidth="1"/>
    <col min="12804" max="12804" width="8.28515625" style="105" customWidth="1"/>
    <col min="12805" max="12805" width="10" style="105" customWidth="1"/>
    <col min="12806" max="12806" width="9.28515625" style="105" customWidth="1"/>
    <col min="12807" max="12807" width="9" style="105" customWidth="1"/>
    <col min="12808" max="12808" width="10" style="105" customWidth="1"/>
    <col min="12809" max="12809" width="10.28515625" style="105" customWidth="1"/>
    <col min="12810" max="12810" width="8.28515625" style="105" customWidth="1"/>
    <col min="12811" max="12812" width="11.42578125" style="105" customWidth="1"/>
    <col min="12813" max="12813" width="8" style="105" customWidth="1"/>
    <col min="12814" max="13056" width="9.140625" style="105"/>
    <col min="13057" max="13057" width="22.140625" style="105" customWidth="1"/>
    <col min="13058" max="13059" width="11.42578125" style="105" customWidth="1"/>
    <col min="13060" max="13060" width="8.28515625" style="105" customWidth="1"/>
    <col min="13061" max="13061" width="10" style="105" customWidth="1"/>
    <col min="13062" max="13062" width="9.28515625" style="105" customWidth="1"/>
    <col min="13063" max="13063" width="9" style="105" customWidth="1"/>
    <col min="13064" max="13064" width="10" style="105" customWidth="1"/>
    <col min="13065" max="13065" width="10.28515625" style="105" customWidth="1"/>
    <col min="13066" max="13066" width="8.28515625" style="105" customWidth="1"/>
    <col min="13067" max="13068" width="11.42578125" style="105" customWidth="1"/>
    <col min="13069" max="13069" width="8" style="105" customWidth="1"/>
    <col min="13070" max="13312" width="9.140625" style="105"/>
    <col min="13313" max="13313" width="22.140625" style="105" customWidth="1"/>
    <col min="13314" max="13315" width="11.42578125" style="105" customWidth="1"/>
    <col min="13316" max="13316" width="8.28515625" style="105" customWidth="1"/>
    <col min="13317" max="13317" width="10" style="105" customWidth="1"/>
    <col min="13318" max="13318" width="9.28515625" style="105" customWidth="1"/>
    <col min="13319" max="13319" width="9" style="105" customWidth="1"/>
    <col min="13320" max="13320" width="10" style="105" customWidth="1"/>
    <col min="13321" max="13321" width="10.28515625" style="105" customWidth="1"/>
    <col min="13322" max="13322" width="8.28515625" style="105" customWidth="1"/>
    <col min="13323" max="13324" width="11.42578125" style="105" customWidth="1"/>
    <col min="13325" max="13325" width="8" style="105" customWidth="1"/>
    <col min="13326" max="13568" width="9.140625" style="105"/>
    <col min="13569" max="13569" width="22.140625" style="105" customWidth="1"/>
    <col min="13570" max="13571" width="11.42578125" style="105" customWidth="1"/>
    <col min="13572" max="13572" width="8.28515625" style="105" customWidth="1"/>
    <col min="13573" max="13573" width="10" style="105" customWidth="1"/>
    <col min="13574" max="13574" width="9.28515625" style="105" customWidth="1"/>
    <col min="13575" max="13575" width="9" style="105" customWidth="1"/>
    <col min="13576" max="13576" width="10" style="105" customWidth="1"/>
    <col min="13577" max="13577" width="10.28515625" style="105" customWidth="1"/>
    <col min="13578" max="13578" width="8.28515625" style="105" customWidth="1"/>
    <col min="13579" max="13580" width="11.42578125" style="105" customWidth="1"/>
    <col min="13581" max="13581" width="8" style="105" customWidth="1"/>
    <col min="13582" max="13824" width="9.140625" style="105"/>
    <col min="13825" max="13825" width="22.140625" style="105" customWidth="1"/>
    <col min="13826" max="13827" width="11.42578125" style="105" customWidth="1"/>
    <col min="13828" max="13828" width="8.28515625" style="105" customWidth="1"/>
    <col min="13829" max="13829" width="10" style="105" customWidth="1"/>
    <col min="13830" max="13830" width="9.28515625" style="105" customWidth="1"/>
    <col min="13831" max="13831" width="9" style="105" customWidth="1"/>
    <col min="13832" max="13832" width="10" style="105" customWidth="1"/>
    <col min="13833" max="13833" width="10.28515625" style="105" customWidth="1"/>
    <col min="13834" max="13834" width="8.28515625" style="105" customWidth="1"/>
    <col min="13835" max="13836" width="11.42578125" style="105" customWidth="1"/>
    <col min="13837" max="13837" width="8" style="105" customWidth="1"/>
    <col min="13838" max="14080" width="9.140625" style="105"/>
    <col min="14081" max="14081" width="22.140625" style="105" customWidth="1"/>
    <col min="14082" max="14083" width="11.42578125" style="105" customWidth="1"/>
    <col min="14084" max="14084" width="8.28515625" style="105" customWidth="1"/>
    <col min="14085" max="14085" width="10" style="105" customWidth="1"/>
    <col min="14086" max="14086" width="9.28515625" style="105" customWidth="1"/>
    <col min="14087" max="14087" width="9" style="105" customWidth="1"/>
    <col min="14088" max="14088" width="10" style="105" customWidth="1"/>
    <col min="14089" max="14089" width="10.28515625" style="105" customWidth="1"/>
    <col min="14090" max="14090" width="8.28515625" style="105" customWidth="1"/>
    <col min="14091" max="14092" width="11.42578125" style="105" customWidth="1"/>
    <col min="14093" max="14093" width="8" style="105" customWidth="1"/>
    <col min="14094" max="14336" width="9.140625" style="105"/>
    <col min="14337" max="14337" width="22.140625" style="105" customWidth="1"/>
    <col min="14338" max="14339" width="11.42578125" style="105" customWidth="1"/>
    <col min="14340" max="14340" width="8.28515625" style="105" customWidth="1"/>
    <col min="14341" max="14341" width="10" style="105" customWidth="1"/>
    <col min="14342" max="14342" width="9.28515625" style="105" customWidth="1"/>
    <col min="14343" max="14343" width="9" style="105" customWidth="1"/>
    <col min="14344" max="14344" width="10" style="105" customWidth="1"/>
    <col min="14345" max="14345" width="10.28515625" style="105" customWidth="1"/>
    <col min="14346" max="14346" width="8.28515625" style="105" customWidth="1"/>
    <col min="14347" max="14348" width="11.42578125" style="105" customWidth="1"/>
    <col min="14349" max="14349" width="8" style="105" customWidth="1"/>
    <col min="14350" max="14592" width="9.140625" style="105"/>
    <col min="14593" max="14593" width="22.140625" style="105" customWidth="1"/>
    <col min="14594" max="14595" width="11.42578125" style="105" customWidth="1"/>
    <col min="14596" max="14596" width="8.28515625" style="105" customWidth="1"/>
    <col min="14597" max="14597" width="10" style="105" customWidth="1"/>
    <col min="14598" max="14598" width="9.28515625" style="105" customWidth="1"/>
    <col min="14599" max="14599" width="9" style="105" customWidth="1"/>
    <col min="14600" max="14600" width="10" style="105" customWidth="1"/>
    <col min="14601" max="14601" width="10.28515625" style="105" customWidth="1"/>
    <col min="14602" max="14602" width="8.28515625" style="105" customWidth="1"/>
    <col min="14603" max="14604" width="11.42578125" style="105" customWidth="1"/>
    <col min="14605" max="14605" width="8" style="105" customWidth="1"/>
    <col min="14606" max="14848" width="9.140625" style="105"/>
    <col min="14849" max="14849" width="22.140625" style="105" customWidth="1"/>
    <col min="14850" max="14851" width="11.42578125" style="105" customWidth="1"/>
    <col min="14852" max="14852" width="8.28515625" style="105" customWidth="1"/>
    <col min="14853" max="14853" width="10" style="105" customWidth="1"/>
    <col min="14854" max="14854" width="9.28515625" style="105" customWidth="1"/>
    <col min="14855" max="14855" width="9" style="105" customWidth="1"/>
    <col min="14856" max="14856" width="10" style="105" customWidth="1"/>
    <col min="14857" max="14857" width="10.28515625" style="105" customWidth="1"/>
    <col min="14858" max="14858" width="8.28515625" style="105" customWidth="1"/>
    <col min="14859" max="14860" width="11.42578125" style="105" customWidth="1"/>
    <col min="14861" max="14861" width="8" style="105" customWidth="1"/>
    <col min="14862" max="15104" width="9.140625" style="105"/>
    <col min="15105" max="15105" width="22.140625" style="105" customWidth="1"/>
    <col min="15106" max="15107" width="11.42578125" style="105" customWidth="1"/>
    <col min="15108" max="15108" width="8.28515625" style="105" customWidth="1"/>
    <col min="15109" max="15109" width="10" style="105" customWidth="1"/>
    <col min="15110" max="15110" width="9.28515625" style="105" customWidth="1"/>
    <col min="15111" max="15111" width="9" style="105" customWidth="1"/>
    <col min="15112" max="15112" width="10" style="105" customWidth="1"/>
    <col min="15113" max="15113" width="10.28515625" style="105" customWidth="1"/>
    <col min="15114" max="15114" width="8.28515625" style="105" customWidth="1"/>
    <col min="15115" max="15116" width="11.42578125" style="105" customWidth="1"/>
    <col min="15117" max="15117" width="8" style="105" customWidth="1"/>
    <col min="15118" max="15360" width="9.140625" style="105"/>
    <col min="15361" max="15361" width="22.140625" style="105" customWidth="1"/>
    <col min="15362" max="15363" width="11.42578125" style="105" customWidth="1"/>
    <col min="15364" max="15364" width="8.28515625" style="105" customWidth="1"/>
    <col min="15365" max="15365" width="10" style="105" customWidth="1"/>
    <col min="15366" max="15366" width="9.28515625" style="105" customWidth="1"/>
    <col min="15367" max="15367" width="9" style="105" customWidth="1"/>
    <col min="15368" max="15368" width="10" style="105" customWidth="1"/>
    <col min="15369" max="15369" width="10.28515625" style="105" customWidth="1"/>
    <col min="15370" max="15370" width="8.28515625" style="105" customWidth="1"/>
    <col min="15371" max="15372" width="11.42578125" style="105" customWidth="1"/>
    <col min="15373" max="15373" width="8" style="105" customWidth="1"/>
    <col min="15374" max="15616" width="9.140625" style="105"/>
    <col min="15617" max="15617" width="22.140625" style="105" customWidth="1"/>
    <col min="15618" max="15619" width="11.42578125" style="105" customWidth="1"/>
    <col min="15620" max="15620" width="8.28515625" style="105" customWidth="1"/>
    <col min="15621" max="15621" width="10" style="105" customWidth="1"/>
    <col min="15622" max="15622" width="9.28515625" style="105" customWidth="1"/>
    <col min="15623" max="15623" width="9" style="105" customWidth="1"/>
    <col min="15624" max="15624" width="10" style="105" customWidth="1"/>
    <col min="15625" max="15625" width="10.28515625" style="105" customWidth="1"/>
    <col min="15626" max="15626" width="8.28515625" style="105" customWidth="1"/>
    <col min="15627" max="15628" width="11.42578125" style="105" customWidth="1"/>
    <col min="15629" max="15629" width="8" style="105" customWidth="1"/>
    <col min="15630" max="15872" width="9.140625" style="105"/>
    <col min="15873" max="15873" width="22.140625" style="105" customWidth="1"/>
    <col min="15874" max="15875" width="11.42578125" style="105" customWidth="1"/>
    <col min="15876" max="15876" width="8.28515625" style="105" customWidth="1"/>
    <col min="15877" max="15877" width="10" style="105" customWidth="1"/>
    <col min="15878" max="15878" width="9.28515625" style="105" customWidth="1"/>
    <col min="15879" max="15879" width="9" style="105" customWidth="1"/>
    <col min="15880" max="15880" width="10" style="105" customWidth="1"/>
    <col min="15881" max="15881" width="10.28515625" style="105" customWidth="1"/>
    <col min="15882" max="15882" width="8.28515625" style="105" customWidth="1"/>
    <col min="15883" max="15884" width="11.42578125" style="105" customWidth="1"/>
    <col min="15885" max="15885" width="8" style="105" customWidth="1"/>
    <col min="15886" max="16128" width="9.140625" style="105"/>
    <col min="16129" max="16129" width="22.140625" style="105" customWidth="1"/>
    <col min="16130" max="16131" width="11.42578125" style="105" customWidth="1"/>
    <col min="16132" max="16132" width="8.28515625" style="105" customWidth="1"/>
    <col min="16133" max="16133" width="10" style="105" customWidth="1"/>
    <col min="16134" max="16134" width="9.28515625" style="105" customWidth="1"/>
    <col min="16135" max="16135" width="9" style="105" customWidth="1"/>
    <col min="16136" max="16136" width="10" style="105" customWidth="1"/>
    <col min="16137" max="16137" width="10.28515625" style="105" customWidth="1"/>
    <col min="16138" max="16138" width="8.28515625" style="105" customWidth="1"/>
    <col min="16139" max="16140" width="11.42578125" style="105" customWidth="1"/>
    <col min="16141" max="16141" width="8" style="105" customWidth="1"/>
    <col min="16142" max="16384" width="9.140625" style="105"/>
  </cols>
  <sheetData>
    <row r="1" spans="1:26" ht="30.6" customHeight="1" x14ac:dyDescent="0.2">
      <c r="A1" s="364" t="s">
        <v>118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26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P2" s="107" t="s">
        <v>83</v>
      </c>
    </row>
    <row r="3" spans="1:26" ht="16.5" customHeight="1" x14ac:dyDescent="0.2">
      <c r="A3" s="353"/>
      <c r="B3" s="351" t="s">
        <v>197</v>
      </c>
      <c r="C3" s="351"/>
      <c r="D3" s="351"/>
      <c r="E3" s="352" t="s">
        <v>79</v>
      </c>
      <c r="F3" s="354"/>
      <c r="G3" s="354"/>
      <c r="H3" s="354"/>
      <c r="I3" s="354"/>
      <c r="J3" s="354"/>
      <c r="K3" s="345" t="s">
        <v>239</v>
      </c>
      <c r="L3" s="346"/>
      <c r="M3" s="347"/>
      <c r="N3" s="351" t="s">
        <v>80</v>
      </c>
      <c r="O3" s="351"/>
      <c r="P3" s="352"/>
      <c r="Q3" s="108"/>
    </row>
    <row r="4" spans="1:26" ht="39" customHeight="1" x14ac:dyDescent="0.2">
      <c r="A4" s="353"/>
      <c r="B4" s="351"/>
      <c r="C4" s="351"/>
      <c r="D4" s="351"/>
      <c r="E4" s="351" t="s">
        <v>78</v>
      </c>
      <c r="F4" s="351"/>
      <c r="G4" s="351"/>
      <c r="H4" s="351" t="s">
        <v>77</v>
      </c>
      <c r="I4" s="351"/>
      <c r="J4" s="351"/>
      <c r="K4" s="348"/>
      <c r="L4" s="349"/>
      <c r="M4" s="350"/>
      <c r="N4" s="351"/>
      <c r="O4" s="351"/>
      <c r="P4" s="352"/>
      <c r="Q4" s="108"/>
    </row>
    <row r="5" spans="1:26" ht="45" customHeight="1" x14ac:dyDescent="0.2">
      <c r="A5" s="353"/>
      <c r="B5" s="21" t="s">
        <v>195</v>
      </c>
      <c r="C5" s="21" t="s">
        <v>76</v>
      </c>
      <c r="D5" s="21" t="s">
        <v>196</v>
      </c>
      <c r="E5" s="21" t="s">
        <v>195</v>
      </c>
      <c r="F5" s="21" t="s">
        <v>76</v>
      </c>
      <c r="G5" s="21" t="s">
        <v>196</v>
      </c>
      <c r="H5" s="21" t="s">
        <v>195</v>
      </c>
      <c r="I5" s="21" t="s">
        <v>76</v>
      </c>
      <c r="J5" s="21" t="s">
        <v>196</v>
      </c>
      <c r="K5" s="21" t="s">
        <v>195</v>
      </c>
      <c r="L5" s="21" t="s">
        <v>76</v>
      </c>
      <c r="M5" s="22" t="s">
        <v>196</v>
      </c>
      <c r="N5" s="21" t="s">
        <v>195</v>
      </c>
      <c r="O5" s="21" t="s">
        <v>76</v>
      </c>
      <c r="P5" s="22" t="s">
        <v>196</v>
      </c>
      <c r="Q5" s="108"/>
    </row>
    <row r="6" spans="1:26" x14ac:dyDescent="0.2">
      <c r="A6" s="74" t="s">
        <v>84</v>
      </c>
      <c r="B6" s="250">
        <f>SUM(B7:B25)</f>
        <v>156324.4</v>
      </c>
      <c r="C6" s="250">
        <f>SUM(C7:C25)</f>
        <v>136603.20000000004</v>
      </c>
      <c r="D6" s="250">
        <f>B6/C6*100</f>
        <v>114.43685067406908</v>
      </c>
      <c r="E6" s="250">
        <f>SUM(E7:E25)</f>
        <v>98272.6</v>
      </c>
      <c r="F6" s="250">
        <f>SUM(F7:F25)</f>
        <v>81104.999999999985</v>
      </c>
      <c r="G6" s="250">
        <f>E6/F6%</f>
        <v>121.16712903026944</v>
      </c>
      <c r="H6" s="250">
        <f>SUM(H7:H25)</f>
        <v>58051.80000000001</v>
      </c>
      <c r="I6" s="250">
        <f>SUM(I7:I25)</f>
        <v>55498.200000000012</v>
      </c>
      <c r="J6" s="250">
        <f>H6/I6%</f>
        <v>104.60123031017223</v>
      </c>
      <c r="K6" s="250">
        <f>SUM(K7:K25)</f>
        <v>180802.09999999998</v>
      </c>
      <c r="L6" s="250">
        <f>SUM(L7:L25)</f>
        <v>178992.89999999997</v>
      </c>
      <c r="M6" s="250">
        <f>K6/L6%</f>
        <v>101.01076634883285</v>
      </c>
      <c r="N6" s="250">
        <f>SUM(N7:N25)</f>
        <v>337126.50000000006</v>
      </c>
      <c r="O6" s="250">
        <f>SUM(O7:O25)</f>
        <v>315596.09999999998</v>
      </c>
      <c r="P6" s="250">
        <f>N6/O6*100</f>
        <v>106.82213753592013</v>
      </c>
      <c r="Q6" s="77"/>
      <c r="R6" s="77"/>
      <c r="S6" s="77"/>
      <c r="T6" s="77"/>
      <c r="U6" s="77"/>
      <c r="V6" s="77"/>
      <c r="W6" s="77"/>
      <c r="X6" s="77"/>
      <c r="Y6" s="77"/>
      <c r="Z6" s="77"/>
    </row>
    <row r="7" spans="1:26" x14ac:dyDescent="0.2">
      <c r="A7" s="79" t="s">
        <v>85</v>
      </c>
      <c r="B7" s="251">
        <f>E7+H7</f>
        <v>8685.6999999999989</v>
      </c>
      <c r="C7" s="251">
        <f>F7+I7</f>
        <v>7875.2</v>
      </c>
      <c r="D7" s="251">
        <f t="shared" ref="D7:D22" si="0">B7/C7*100</f>
        <v>110.29180211296219</v>
      </c>
      <c r="E7" s="251">
        <v>1097.3</v>
      </c>
      <c r="F7" s="251">
        <v>712</v>
      </c>
      <c r="G7" s="251">
        <f t="shared" ref="G7:G22" si="1">E7/F7%</f>
        <v>154.11516853932582</v>
      </c>
      <c r="H7" s="251">
        <v>7588.4</v>
      </c>
      <c r="I7" s="251">
        <v>7163.2</v>
      </c>
      <c r="J7" s="251">
        <f t="shared" ref="J7:J22" si="2">H7/I7%</f>
        <v>105.93589457225819</v>
      </c>
      <c r="K7" s="251">
        <v>13048.1</v>
      </c>
      <c r="L7" s="251">
        <v>12692.1</v>
      </c>
      <c r="M7" s="251">
        <f t="shared" ref="M7:M25" si="3">K7/L7%</f>
        <v>102.8048943831202</v>
      </c>
      <c r="N7" s="251">
        <f>K7+B7</f>
        <v>21733.8</v>
      </c>
      <c r="O7" s="251">
        <f>L7+C7</f>
        <v>20567.3</v>
      </c>
      <c r="P7" s="251">
        <f t="shared" ref="P7:P25" si="4">N7/O7*100</f>
        <v>105.67162437461408</v>
      </c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x14ac:dyDescent="0.2">
      <c r="A8" s="80" t="s">
        <v>86</v>
      </c>
      <c r="B8" s="251">
        <f t="shared" ref="B8:B25" si="5">E8+H8</f>
        <v>12484</v>
      </c>
      <c r="C8" s="251">
        <f t="shared" ref="C8:C25" si="6">F8+I8</f>
        <v>12151</v>
      </c>
      <c r="D8" s="251">
        <f t="shared" si="0"/>
        <v>102.74051518393547</v>
      </c>
      <c r="E8" s="251">
        <v>11223.9</v>
      </c>
      <c r="F8" s="251">
        <v>10881</v>
      </c>
      <c r="G8" s="251">
        <f t="shared" si="1"/>
        <v>103.15136476426798</v>
      </c>
      <c r="H8" s="251">
        <v>1260.0999999999999</v>
      </c>
      <c r="I8" s="251">
        <v>1270</v>
      </c>
      <c r="J8" s="251">
        <f t="shared" si="2"/>
        <v>99.220472440944874</v>
      </c>
      <c r="K8" s="251">
        <v>10222.200000000001</v>
      </c>
      <c r="L8" s="251">
        <v>9640.6</v>
      </c>
      <c r="M8" s="251">
        <f t="shared" si="3"/>
        <v>106.0328195340539</v>
      </c>
      <c r="N8" s="251">
        <f t="shared" ref="N8:O25" si="7">K8+B8</f>
        <v>22706.2</v>
      </c>
      <c r="O8" s="251">
        <f t="shared" si="7"/>
        <v>21791.599999999999</v>
      </c>
      <c r="P8" s="251">
        <f t="shared" si="4"/>
        <v>104.19703004827549</v>
      </c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x14ac:dyDescent="0.2">
      <c r="A9" s="80" t="s">
        <v>87</v>
      </c>
      <c r="B9" s="251">
        <f t="shared" si="5"/>
        <v>3787.6</v>
      </c>
      <c r="C9" s="251">
        <f t="shared" si="6"/>
        <v>3658.8</v>
      </c>
      <c r="D9" s="251">
        <f t="shared" si="0"/>
        <v>103.52027987318246</v>
      </c>
      <c r="E9" s="251">
        <v>2439</v>
      </c>
      <c r="F9" s="251">
        <v>2477.4</v>
      </c>
      <c r="G9" s="251">
        <f t="shared" si="1"/>
        <v>98.449987890530394</v>
      </c>
      <c r="H9" s="251">
        <v>1348.6</v>
      </c>
      <c r="I9" s="251">
        <v>1181.4000000000001</v>
      </c>
      <c r="J9" s="251">
        <f t="shared" si="2"/>
        <v>114.15270018621973</v>
      </c>
      <c r="K9" s="251">
        <v>7404.2</v>
      </c>
      <c r="L9" s="251">
        <v>7321.4</v>
      </c>
      <c r="M9" s="251">
        <f t="shared" si="3"/>
        <v>101.13093124265851</v>
      </c>
      <c r="N9" s="251">
        <f t="shared" si="7"/>
        <v>11191.8</v>
      </c>
      <c r="O9" s="251">
        <f t="shared" si="7"/>
        <v>10980.2</v>
      </c>
      <c r="P9" s="251">
        <f t="shared" si="4"/>
        <v>101.92710515291159</v>
      </c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6" x14ac:dyDescent="0.2">
      <c r="A10" s="80" t="s">
        <v>88</v>
      </c>
      <c r="B10" s="251">
        <f t="shared" si="5"/>
        <v>13636.3</v>
      </c>
      <c r="C10" s="251">
        <f t="shared" si="6"/>
        <v>12405.9</v>
      </c>
      <c r="D10" s="251">
        <f t="shared" si="0"/>
        <v>109.91786166259602</v>
      </c>
      <c r="E10" s="251">
        <v>6686.5</v>
      </c>
      <c r="F10" s="251">
        <v>5688.7</v>
      </c>
      <c r="G10" s="251">
        <f t="shared" si="1"/>
        <v>117.54003550899151</v>
      </c>
      <c r="H10" s="251">
        <v>6949.8</v>
      </c>
      <c r="I10" s="251">
        <v>6717.2</v>
      </c>
      <c r="J10" s="251">
        <f t="shared" si="2"/>
        <v>103.4627523372834</v>
      </c>
      <c r="K10" s="251">
        <v>20093.5</v>
      </c>
      <c r="L10" s="251">
        <v>19874.900000000001</v>
      </c>
      <c r="M10" s="251">
        <f t="shared" si="3"/>
        <v>101.09987974782261</v>
      </c>
      <c r="N10" s="251">
        <f t="shared" si="7"/>
        <v>33729.800000000003</v>
      </c>
      <c r="O10" s="251">
        <f t="shared" si="7"/>
        <v>32280.800000000003</v>
      </c>
      <c r="P10" s="251">
        <f t="shared" si="4"/>
        <v>104.48873633862854</v>
      </c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x14ac:dyDescent="0.2">
      <c r="A11" s="80" t="s">
        <v>89</v>
      </c>
      <c r="B11" s="251">
        <f t="shared" si="5"/>
        <v>739.7</v>
      </c>
      <c r="C11" s="251">
        <f t="shared" si="6"/>
        <v>685.4</v>
      </c>
      <c r="D11" s="251">
        <f t="shared" si="0"/>
        <v>107.92238109133353</v>
      </c>
      <c r="E11" s="251">
        <v>506.2</v>
      </c>
      <c r="F11" s="251">
        <v>459.8</v>
      </c>
      <c r="G11" s="251">
        <f t="shared" si="1"/>
        <v>110.09134406263593</v>
      </c>
      <c r="H11" s="251">
        <v>233.5</v>
      </c>
      <c r="I11" s="251">
        <v>225.6</v>
      </c>
      <c r="J11" s="251">
        <f t="shared" si="2"/>
        <v>103.50177304964539</v>
      </c>
      <c r="K11" s="251">
        <v>1509.6</v>
      </c>
      <c r="L11" s="251">
        <v>1582.1</v>
      </c>
      <c r="M11" s="251">
        <f t="shared" si="3"/>
        <v>95.41748309209278</v>
      </c>
      <c r="N11" s="251">
        <f t="shared" si="7"/>
        <v>2249.3000000000002</v>
      </c>
      <c r="O11" s="251">
        <f t="shared" si="7"/>
        <v>2267.5</v>
      </c>
      <c r="P11" s="251">
        <f t="shared" si="4"/>
        <v>99.197353914002221</v>
      </c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x14ac:dyDescent="0.2">
      <c r="A12" s="80" t="s">
        <v>90</v>
      </c>
      <c r="B12" s="251">
        <f t="shared" si="5"/>
        <v>3258.8</v>
      </c>
      <c r="C12" s="251">
        <f t="shared" si="6"/>
        <v>3628.9</v>
      </c>
      <c r="D12" s="251">
        <f t="shared" si="0"/>
        <v>89.801317203560316</v>
      </c>
      <c r="E12" s="251">
        <v>744.8</v>
      </c>
      <c r="F12" s="251">
        <v>1165.5</v>
      </c>
      <c r="G12" s="251">
        <f t="shared" si="1"/>
        <v>63.903903903903903</v>
      </c>
      <c r="H12" s="251">
        <v>2514</v>
      </c>
      <c r="I12" s="251">
        <v>2463.4</v>
      </c>
      <c r="J12" s="251">
        <f t="shared" si="2"/>
        <v>102.05407160834619</v>
      </c>
      <c r="K12" s="251">
        <v>6402.9</v>
      </c>
      <c r="L12" s="251">
        <v>6235.9</v>
      </c>
      <c r="M12" s="251">
        <f t="shared" si="3"/>
        <v>102.67804166198945</v>
      </c>
      <c r="N12" s="251">
        <f t="shared" si="7"/>
        <v>9661.7000000000007</v>
      </c>
      <c r="O12" s="251">
        <f t="shared" si="7"/>
        <v>9864.7999999999993</v>
      </c>
      <c r="P12" s="251">
        <f t="shared" si="4"/>
        <v>97.941164544643598</v>
      </c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x14ac:dyDescent="0.2">
      <c r="A13" s="80" t="s">
        <v>91</v>
      </c>
      <c r="B13" s="251">
        <f t="shared" si="5"/>
        <v>5213.5</v>
      </c>
      <c r="C13" s="251">
        <f t="shared" si="6"/>
        <v>5214.9000000000005</v>
      </c>
      <c r="D13" s="251">
        <f t="shared" si="0"/>
        <v>99.973153847628907</v>
      </c>
      <c r="E13" s="251">
        <v>614.9</v>
      </c>
      <c r="F13" s="251">
        <v>689.1</v>
      </c>
      <c r="G13" s="251">
        <f t="shared" si="1"/>
        <v>89.232332027281956</v>
      </c>
      <c r="H13" s="251">
        <v>4598.6000000000004</v>
      </c>
      <c r="I13" s="251">
        <v>4525.8</v>
      </c>
      <c r="J13" s="251">
        <f t="shared" si="2"/>
        <v>101.60855539352158</v>
      </c>
      <c r="K13" s="251">
        <v>18344.3</v>
      </c>
      <c r="L13" s="251">
        <v>18034.3</v>
      </c>
      <c r="M13" s="251">
        <f t="shared" si="3"/>
        <v>101.71894667383819</v>
      </c>
      <c r="N13" s="251">
        <f t="shared" si="7"/>
        <v>23557.8</v>
      </c>
      <c r="O13" s="251">
        <f t="shared" si="7"/>
        <v>23249.200000000001</v>
      </c>
      <c r="P13" s="251">
        <f t="shared" si="4"/>
        <v>101.32735750047313</v>
      </c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x14ac:dyDescent="0.2">
      <c r="A14" s="80" t="s">
        <v>92</v>
      </c>
      <c r="B14" s="251">
        <f t="shared" si="5"/>
        <v>7026.5999999999995</v>
      </c>
      <c r="C14" s="251">
        <f t="shared" si="6"/>
        <v>6713.4</v>
      </c>
      <c r="D14" s="251">
        <f t="shared" si="0"/>
        <v>104.66529627312539</v>
      </c>
      <c r="E14" s="251">
        <v>2845.7</v>
      </c>
      <c r="F14" s="251">
        <v>2571.5</v>
      </c>
      <c r="G14" s="251">
        <f t="shared" si="1"/>
        <v>110.66303713785727</v>
      </c>
      <c r="H14" s="251">
        <v>4180.8999999999996</v>
      </c>
      <c r="I14" s="251">
        <v>4141.8999999999996</v>
      </c>
      <c r="J14" s="251">
        <f t="shared" si="2"/>
        <v>100.94159685168643</v>
      </c>
      <c r="K14" s="251">
        <v>12875.3</v>
      </c>
      <c r="L14" s="251">
        <v>12804.3</v>
      </c>
      <c r="M14" s="251">
        <f t="shared" si="3"/>
        <v>100.55450122224565</v>
      </c>
      <c r="N14" s="251">
        <f t="shared" si="7"/>
        <v>19901.899999999998</v>
      </c>
      <c r="O14" s="251">
        <f t="shared" si="7"/>
        <v>19517.699999999997</v>
      </c>
      <c r="P14" s="251">
        <f t="shared" si="4"/>
        <v>101.96846964550126</v>
      </c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x14ac:dyDescent="0.2">
      <c r="A15" s="80" t="s">
        <v>93</v>
      </c>
      <c r="B15" s="251">
        <f t="shared" si="5"/>
        <v>6060.3</v>
      </c>
      <c r="C15" s="251">
        <f t="shared" si="6"/>
        <v>6103.5</v>
      </c>
      <c r="D15" s="251">
        <f t="shared" si="0"/>
        <v>99.292209388056037</v>
      </c>
      <c r="E15" s="251">
        <v>566.29999999999995</v>
      </c>
      <c r="F15" s="251">
        <v>728.4</v>
      </c>
      <c r="G15" s="251">
        <f t="shared" si="1"/>
        <v>77.745744096650185</v>
      </c>
      <c r="H15" s="251">
        <v>5494</v>
      </c>
      <c r="I15" s="251">
        <v>5375.1</v>
      </c>
      <c r="J15" s="251">
        <f t="shared" si="2"/>
        <v>102.21205186880243</v>
      </c>
      <c r="K15" s="251">
        <v>5468.7</v>
      </c>
      <c r="L15" s="251">
        <v>5501.2</v>
      </c>
      <c r="M15" s="251">
        <f t="shared" si="3"/>
        <v>99.409219806587643</v>
      </c>
      <c r="N15" s="251">
        <f t="shared" si="7"/>
        <v>11529</v>
      </c>
      <c r="O15" s="251">
        <f t="shared" si="7"/>
        <v>11604.7</v>
      </c>
      <c r="P15" s="251">
        <f t="shared" si="4"/>
        <v>99.347678095943877</v>
      </c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4.25" customHeight="1" x14ac:dyDescent="0.2">
      <c r="A16" s="80" t="s">
        <v>94</v>
      </c>
      <c r="B16" s="251">
        <f t="shared" si="5"/>
        <v>12100.7</v>
      </c>
      <c r="C16" s="251">
        <f t="shared" si="6"/>
        <v>12415.199999999999</v>
      </c>
      <c r="D16" s="251">
        <f t="shared" si="0"/>
        <v>97.466814872092286</v>
      </c>
      <c r="E16" s="251">
        <v>10794.5</v>
      </c>
      <c r="F16" s="251">
        <v>11200.4</v>
      </c>
      <c r="G16" s="251">
        <f t="shared" si="1"/>
        <v>96.376022284918406</v>
      </c>
      <c r="H16" s="251">
        <v>1306.2</v>
      </c>
      <c r="I16" s="251">
        <v>1214.8</v>
      </c>
      <c r="J16" s="251">
        <f t="shared" si="2"/>
        <v>107.52387224234442</v>
      </c>
      <c r="K16" s="251">
        <v>12216.3</v>
      </c>
      <c r="L16" s="251">
        <v>11801.3</v>
      </c>
      <c r="M16" s="251">
        <f t="shared" si="3"/>
        <v>103.51656173472415</v>
      </c>
      <c r="N16" s="251">
        <f t="shared" si="7"/>
        <v>24317</v>
      </c>
      <c r="O16" s="251">
        <f t="shared" si="7"/>
        <v>24216.5</v>
      </c>
      <c r="P16" s="251">
        <f t="shared" si="4"/>
        <v>100.41500629735924</v>
      </c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4.25" customHeight="1" x14ac:dyDescent="0.2">
      <c r="A17" s="80" t="s">
        <v>95</v>
      </c>
      <c r="B17" s="251">
        <f t="shared" si="5"/>
        <v>1547.3999999999999</v>
      </c>
      <c r="C17" s="251">
        <f t="shared" si="6"/>
        <v>1403.9</v>
      </c>
      <c r="D17" s="251">
        <f t="shared" si="0"/>
        <v>110.22152574969726</v>
      </c>
      <c r="E17" s="251">
        <v>1178.5999999999999</v>
      </c>
      <c r="F17" s="251">
        <v>1039.5</v>
      </c>
      <c r="G17" s="251">
        <f t="shared" si="1"/>
        <v>113.38143338143338</v>
      </c>
      <c r="H17" s="251">
        <v>368.8</v>
      </c>
      <c r="I17" s="251">
        <v>364.4</v>
      </c>
      <c r="J17" s="251">
        <f t="shared" si="2"/>
        <v>101.20746432491768</v>
      </c>
      <c r="K17" s="251">
        <v>4344.5</v>
      </c>
      <c r="L17" s="251">
        <v>4286.3999999999996</v>
      </c>
      <c r="M17" s="251">
        <f t="shared" si="3"/>
        <v>101.35544979469952</v>
      </c>
      <c r="N17" s="251">
        <f t="shared" si="7"/>
        <v>5891.9</v>
      </c>
      <c r="O17" s="251">
        <f t="shared" si="7"/>
        <v>5690.2999999999993</v>
      </c>
      <c r="P17" s="251">
        <f t="shared" si="4"/>
        <v>103.54287120186984</v>
      </c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4.25" customHeight="1" x14ac:dyDescent="0.2">
      <c r="A18" s="80" t="s">
        <v>97</v>
      </c>
      <c r="B18" s="251">
        <f t="shared" si="5"/>
        <v>20110</v>
      </c>
      <c r="C18" s="251">
        <f t="shared" si="6"/>
        <v>17277.199999999997</v>
      </c>
      <c r="D18" s="251">
        <f t="shared" si="0"/>
        <v>116.39617530618389</v>
      </c>
      <c r="E18" s="251">
        <v>14375.7</v>
      </c>
      <c r="F18" s="251">
        <v>12136.8</v>
      </c>
      <c r="G18" s="251">
        <f t="shared" si="1"/>
        <v>118.44720189835873</v>
      </c>
      <c r="H18" s="251">
        <v>5734.3</v>
      </c>
      <c r="I18" s="251">
        <v>5140.3999999999996</v>
      </c>
      <c r="J18" s="251">
        <f t="shared" si="2"/>
        <v>111.55357559722979</v>
      </c>
      <c r="K18" s="251">
        <v>7133.2</v>
      </c>
      <c r="L18" s="251">
        <v>6974.2</v>
      </c>
      <c r="M18" s="251">
        <f t="shared" si="3"/>
        <v>102.27983137850936</v>
      </c>
      <c r="N18" s="251">
        <f t="shared" si="7"/>
        <v>27243.200000000001</v>
      </c>
      <c r="O18" s="251">
        <f t="shared" si="7"/>
        <v>24251.399999999998</v>
      </c>
      <c r="P18" s="251">
        <f t="shared" si="4"/>
        <v>112.33660737112086</v>
      </c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4.25" customHeight="1" x14ac:dyDescent="0.2">
      <c r="A19" s="80" t="s">
        <v>98</v>
      </c>
      <c r="B19" s="251">
        <f t="shared" si="5"/>
        <v>27009.200000000001</v>
      </c>
      <c r="C19" s="251">
        <f t="shared" si="6"/>
        <v>22278.400000000001</v>
      </c>
      <c r="D19" s="251">
        <f t="shared" si="0"/>
        <v>121.234918126975</v>
      </c>
      <c r="E19" s="251">
        <v>22990.799999999999</v>
      </c>
      <c r="F19" s="251">
        <v>18456.5</v>
      </c>
      <c r="G19" s="251">
        <f t="shared" si="1"/>
        <v>124.56749654593233</v>
      </c>
      <c r="H19" s="251">
        <v>4018.4</v>
      </c>
      <c r="I19" s="251">
        <v>3821.9</v>
      </c>
      <c r="J19" s="251">
        <f t="shared" si="2"/>
        <v>105.14142180590805</v>
      </c>
      <c r="K19" s="251">
        <v>7742.8</v>
      </c>
      <c r="L19" s="251">
        <v>7574.1</v>
      </c>
      <c r="M19" s="251">
        <f t="shared" si="3"/>
        <v>102.22732733922183</v>
      </c>
      <c r="N19" s="251">
        <f t="shared" si="7"/>
        <v>34752</v>
      </c>
      <c r="O19" s="251">
        <f t="shared" si="7"/>
        <v>29852.5</v>
      </c>
      <c r="P19" s="251">
        <f t="shared" si="4"/>
        <v>116.41236077380455</v>
      </c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4.25" customHeight="1" x14ac:dyDescent="0.2">
      <c r="A20" s="80" t="s">
        <v>99</v>
      </c>
      <c r="B20" s="251">
        <f t="shared" si="5"/>
        <v>15823</v>
      </c>
      <c r="C20" s="251">
        <f t="shared" si="6"/>
        <v>6965.3</v>
      </c>
      <c r="D20" s="251">
        <f t="shared" si="0"/>
        <v>227.16896616082579</v>
      </c>
      <c r="E20" s="251">
        <v>14200.6</v>
      </c>
      <c r="F20" s="251">
        <v>5501.8</v>
      </c>
      <c r="G20" s="251">
        <f t="shared" si="1"/>
        <v>258.1082554800247</v>
      </c>
      <c r="H20" s="251">
        <v>1622.4</v>
      </c>
      <c r="I20" s="251">
        <v>1463.5</v>
      </c>
      <c r="J20" s="251">
        <f t="shared" si="2"/>
        <v>110.85753331055689</v>
      </c>
      <c r="K20" s="251">
        <v>39690.1</v>
      </c>
      <c r="L20" s="251">
        <v>40598.1</v>
      </c>
      <c r="M20" s="251">
        <f t="shared" si="3"/>
        <v>97.763442131528322</v>
      </c>
      <c r="N20" s="251">
        <f t="shared" si="7"/>
        <v>55513.1</v>
      </c>
      <c r="O20" s="251">
        <f t="shared" si="7"/>
        <v>47563.4</v>
      </c>
      <c r="P20" s="251">
        <f t="shared" si="4"/>
        <v>116.71390186572029</v>
      </c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4.25" customHeight="1" x14ac:dyDescent="0.2">
      <c r="A21" s="79" t="s">
        <v>100</v>
      </c>
      <c r="B21" s="251">
        <f>H21</f>
        <v>2758.1</v>
      </c>
      <c r="C21" s="251">
        <f>I21</f>
        <v>2749.8</v>
      </c>
      <c r="D21" s="251">
        <f t="shared" si="0"/>
        <v>100.30184013382791</v>
      </c>
      <c r="E21" s="251" t="s">
        <v>202</v>
      </c>
      <c r="F21" s="251" t="s">
        <v>202</v>
      </c>
      <c r="G21" s="251" t="s">
        <v>202</v>
      </c>
      <c r="H21" s="251">
        <v>2758.1</v>
      </c>
      <c r="I21" s="251">
        <v>2749.8</v>
      </c>
      <c r="J21" s="251">
        <f t="shared" si="2"/>
        <v>100.30184013382791</v>
      </c>
      <c r="K21" s="251">
        <v>680.4</v>
      </c>
      <c r="L21" s="251">
        <v>673</v>
      </c>
      <c r="M21" s="251">
        <f t="shared" si="3"/>
        <v>101.09955423476968</v>
      </c>
      <c r="N21" s="251">
        <f t="shared" si="7"/>
        <v>3438.5</v>
      </c>
      <c r="O21" s="251">
        <f t="shared" si="7"/>
        <v>3422.8</v>
      </c>
      <c r="P21" s="251">
        <f t="shared" si="4"/>
        <v>100.45868879280123</v>
      </c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4.25" customHeight="1" x14ac:dyDescent="0.2">
      <c r="A22" s="80" t="s">
        <v>101</v>
      </c>
      <c r="B22" s="251">
        <f t="shared" si="5"/>
        <v>12687.099999999999</v>
      </c>
      <c r="C22" s="251">
        <f t="shared" si="6"/>
        <v>11957.2</v>
      </c>
      <c r="D22" s="251">
        <f t="shared" si="0"/>
        <v>106.1042719031211</v>
      </c>
      <c r="E22" s="251">
        <v>5102.2</v>
      </c>
      <c r="F22" s="251">
        <v>4762.7</v>
      </c>
      <c r="G22" s="251">
        <f t="shared" si="1"/>
        <v>107.12830957230143</v>
      </c>
      <c r="H22" s="251">
        <v>7584.9</v>
      </c>
      <c r="I22" s="251">
        <v>7194.5</v>
      </c>
      <c r="J22" s="251">
        <f t="shared" si="2"/>
        <v>105.42636736395859</v>
      </c>
      <c r="K22" s="251">
        <v>9506.2999999999993</v>
      </c>
      <c r="L22" s="251">
        <v>9305.7999999999993</v>
      </c>
      <c r="M22" s="251">
        <f t="shared" si="3"/>
        <v>102.1545702680049</v>
      </c>
      <c r="N22" s="251">
        <f t="shared" si="7"/>
        <v>22193.399999999998</v>
      </c>
      <c r="O22" s="251">
        <f t="shared" si="7"/>
        <v>21263</v>
      </c>
      <c r="P22" s="251">
        <f t="shared" si="4"/>
        <v>104.37567605700042</v>
      </c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x14ac:dyDescent="0.2">
      <c r="A23" s="80" t="s">
        <v>102</v>
      </c>
      <c r="B23" s="251">
        <f>H23</f>
        <v>6</v>
      </c>
      <c r="C23" s="251" t="s">
        <v>202</v>
      </c>
      <c r="D23" s="251" t="s">
        <v>202</v>
      </c>
      <c r="E23" s="251" t="s">
        <v>202</v>
      </c>
      <c r="F23" s="251" t="s">
        <v>202</v>
      </c>
      <c r="G23" s="251" t="s">
        <v>202</v>
      </c>
      <c r="H23" s="251">
        <v>6</v>
      </c>
      <c r="I23" s="251" t="s">
        <v>202</v>
      </c>
      <c r="J23" s="251" t="s">
        <v>202</v>
      </c>
      <c r="K23" s="251">
        <v>14.9</v>
      </c>
      <c r="L23" s="251">
        <v>23.4</v>
      </c>
      <c r="M23" s="251">
        <f t="shared" si="3"/>
        <v>63.675213675213683</v>
      </c>
      <c r="N23" s="251">
        <f t="shared" si="7"/>
        <v>20.9</v>
      </c>
      <c r="O23" s="251">
        <f>L23</f>
        <v>23.4</v>
      </c>
      <c r="P23" s="251">
        <f t="shared" si="4"/>
        <v>89.316239316239319</v>
      </c>
      <c r="Q23" s="77"/>
      <c r="R23" s="81"/>
      <c r="S23" s="81"/>
      <c r="T23" s="81"/>
      <c r="U23" s="81"/>
      <c r="V23" s="77"/>
      <c r="W23" s="81"/>
      <c r="X23" s="77"/>
      <c r="Y23" s="77"/>
      <c r="Z23" s="77"/>
    </row>
    <row r="24" spans="1:26" x14ac:dyDescent="0.2">
      <c r="A24" s="80" t="s">
        <v>103</v>
      </c>
      <c r="B24" s="251" t="s">
        <v>202</v>
      </c>
      <c r="C24" s="251">
        <f>I24</f>
        <v>0.5</v>
      </c>
      <c r="D24" s="251" t="s">
        <v>202</v>
      </c>
      <c r="E24" s="251" t="s">
        <v>202</v>
      </c>
      <c r="F24" s="251" t="s">
        <v>202</v>
      </c>
      <c r="G24" s="251" t="s">
        <v>202</v>
      </c>
      <c r="H24" s="251" t="s">
        <v>202</v>
      </c>
      <c r="I24" s="251">
        <v>0.5</v>
      </c>
      <c r="J24" s="251" t="s">
        <v>202</v>
      </c>
      <c r="K24" s="251">
        <v>96.5</v>
      </c>
      <c r="L24" s="251">
        <v>61.5</v>
      </c>
      <c r="M24" s="251">
        <f t="shared" si="3"/>
        <v>156.91056910569105</v>
      </c>
      <c r="N24" s="251">
        <f>K24</f>
        <v>96.5</v>
      </c>
      <c r="O24" s="251">
        <f t="shared" si="7"/>
        <v>62</v>
      </c>
      <c r="P24" s="251">
        <f t="shared" si="4"/>
        <v>155.64516129032256</v>
      </c>
      <c r="Q24" s="77"/>
      <c r="R24" s="81"/>
      <c r="S24" s="81"/>
      <c r="T24" s="81"/>
      <c r="U24" s="77"/>
      <c r="V24" s="77"/>
      <c r="W24" s="77"/>
      <c r="X24" s="77"/>
      <c r="Y24" s="77"/>
      <c r="Z24" s="77"/>
    </row>
    <row r="25" spans="1:26" x14ac:dyDescent="0.2">
      <c r="A25" s="82" t="s">
        <v>104</v>
      </c>
      <c r="B25" s="249">
        <f t="shared" si="5"/>
        <v>3390.4</v>
      </c>
      <c r="C25" s="249">
        <f t="shared" si="6"/>
        <v>3118.7000000000003</v>
      </c>
      <c r="D25" s="249">
        <f>B25/C25*100</f>
        <v>108.71196331804917</v>
      </c>
      <c r="E25" s="249">
        <v>2905.6</v>
      </c>
      <c r="F25" s="249">
        <v>2633.9</v>
      </c>
      <c r="G25" s="249">
        <f t="shared" ref="G25" si="8">E25/F25%</f>
        <v>110.31550172747636</v>
      </c>
      <c r="H25" s="249">
        <v>484.8</v>
      </c>
      <c r="I25" s="249">
        <v>484.8</v>
      </c>
      <c r="J25" s="249">
        <v>100</v>
      </c>
      <c r="K25" s="249">
        <v>4008.3</v>
      </c>
      <c r="L25" s="249">
        <v>4008.3</v>
      </c>
      <c r="M25" s="249">
        <f t="shared" si="3"/>
        <v>100.00000000000001</v>
      </c>
      <c r="N25" s="249">
        <f t="shared" si="7"/>
        <v>7398.7000000000007</v>
      </c>
      <c r="O25" s="249">
        <f t="shared" si="7"/>
        <v>7127</v>
      </c>
      <c r="P25" s="249">
        <f t="shared" si="4"/>
        <v>103.81226322435808</v>
      </c>
      <c r="Q25" s="77"/>
    </row>
    <row r="26" spans="1:26" x14ac:dyDescent="0.2">
      <c r="H26" s="109"/>
      <c r="I26" s="109"/>
    </row>
    <row r="27" spans="1:26" x14ac:dyDescent="0.2">
      <c r="A27" s="238"/>
      <c r="D27" s="110"/>
    </row>
    <row r="29" spans="1:26" x14ac:dyDescent="0.2">
      <c r="D29" s="110"/>
    </row>
  </sheetData>
  <mergeCells count="8">
    <mergeCell ref="N3:P4"/>
    <mergeCell ref="E4:G4"/>
    <mergeCell ref="H4:J4"/>
    <mergeCell ref="A1:M1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93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12</vt:i4>
      </vt:variant>
    </vt:vector>
  </HeadingPairs>
  <TitlesOfParts>
    <vt:vector size="32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'2.1'!Область_печати</vt:lpstr>
      <vt:lpstr>'7'!Область_печати</vt:lpstr>
      <vt:lpstr>'8'!Область_печати</vt:lpstr>
      <vt:lpstr>Обложка!Область_печати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2024-08-02T07:41:53Z</dcterms:modified>
</cp:coreProperties>
</file>