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heckCompatibility="1" defaultThemeVersion="124226"/>
  <bookViews>
    <workbookView xWindow="0" yWindow="0" windowWidth="14295" windowHeight="11835"/>
  </bookViews>
  <sheets>
    <sheet name="Обложка" sheetId="4" r:id="rId1"/>
    <sheet name="Усл.обозначения" sheetId="5" r:id="rId2"/>
    <sheet name="Содержание " sheetId="7" r:id="rId3"/>
    <sheet name="1." sheetId="8" r:id="rId4"/>
    <sheet name="2.1" sheetId="9" r:id="rId5"/>
    <sheet name="2.2" sheetId="10" r:id="rId6"/>
    <sheet name="2.3" sheetId="11" r:id="rId7"/>
    <sheet name="2.4" sheetId="12" r:id="rId8"/>
    <sheet name="3" sheetId="13" r:id="rId9"/>
    <sheet name="3.1" sheetId="14" r:id="rId10"/>
    <sheet name="4" sheetId="15" r:id="rId11"/>
    <sheet name="5" sheetId="16" r:id="rId12"/>
    <sheet name="6" sheetId="17" r:id="rId13"/>
    <sheet name="7" sheetId="18" r:id="rId14"/>
    <sheet name="8" sheetId="19" r:id="rId15"/>
    <sheet name="9" sheetId="20" r:id="rId16"/>
    <sheet name="10" sheetId="21" r:id="rId17"/>
    <sheet name="11" sheetId="22" r:id="rId18"/>
    <sheet name="12" sheetId="23" r:id="rId19"/>
    <sheet name="13" sheetId="24" r:id="rId20"/>
    <sheet name="14" sheetId="25" r:id="rId21"/>
  </sheet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3">'7'!#REF!</definedName>
    <definedName name="_xlnm.Print_Titles" localSheetId="15">'9'!$3:$3</definedName>
    <definedName name="_xlnm.Print_Area" localSheetId="3">'1.'!$A$1:$M$22</definedName>
    <definedName name="_xlnm.Print_Area" localSheetId="4">'2.1'!$A$1:$M$30</definedName>
    <definedName name="_xlnm.Print_Area" localSheetId="13">'7'!$A$1:$F$101</definedName>
    <definedName name="_xlnm.Print_Area" localSheetId="14">'8'!$A$1:$N$276</definedName>
    <definedName name="_xlnm.Print_Area" localSheetId="0">Обложка!#REF!</definedName>
  </definedNames>
  <calcPr calcId="144525"/>
</workbook>
</file>

<file path=xl/calcChain.xml><?xml version="1.0" encoding="utf-8"?>
<calcChain xmlns="http://schemas.openxmlformats.org/spreadsheetml/2006/main">
  <c r="O7" i="9" l="1"/>
  <c r="P7" i="11"/>
  <c r="O7" i="11"/>
  <c r="P8" i="9"/>
  <c r="O8" i="9"/>
  <c r="P52" i="19" l="1"/>
  <c r="P51" i="19"/>
  <c r="P50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M52" i="19"/>
  <c r="M51" i="19"/>
  <c r="M50" i="19"/>
  <c r="M49" i="19"/>
  <c r="M48" i="19"/>
  <c r="M47" i="19"/>
  <c r="M46" i="19"/>
  <c r="M45" i="19"/>
  <c r="M44" i="19"/>
  <c r="M43" i="19"/>
  <c r="M42" i="19"/>
  <c r="M41" i="19"/>
  <c r="M40" i="19"/>
  <c r="M39" i="19"/>
  <c r="M38" i="19"/>
  <c r="M37" i="19"/>
  <c r="M36" i="19"/>
  <c r="M35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G52" i="19"/>
  <c r="G51" i="19"/>
  <c r="G50" i="19"/>
  <c r="G49" i="19"/>
  <c r="G48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J22" i="15"/>
  <c r="J21" i="15"/>
  <c r="J20" i="15"/>
  <c r="J19" i="15"/>
  <c r="J18" i="15"/>
  <c r="J16" i="15"/>
  <c r="J15" i="15"/>
  <c r="J14" i="15"/>
  <c r="J13" i="15"/>
  <c r="J12" i="15"/>
  <c r="J11" i="15"/>
  <c r="J10" i="15"/>
  <c r="J8" i="15"/>
  <c r="J7" i="15"/>
  <c r="J6" i="15"/>
  <c r="G26" i="15"/>
  <c r="G25" i="15"/>
  <c r="G23" i="15"/>
  <c r="G22" i="15"/>
  <c r="G21" i="15"/>
  <c r="G20" i="15"/>
  <c r="G19" i="15"/>
  <c r="G16" i="15"/>
  <c r="G15" i="15"/>
  <c r="G14" i="15"/>
  <c r="G13" i="15"/>
  <c r="G12" i="15"/>
  <c r="G10" i="15"/>
  <c r="G9" i="15"/>
  <c r="G8" i="15"/>
  <c r="G7" i="15"/>
  <c r="G6" i="15"/>
  <c r="D26" i="15"/>
  <c r="D25" i="15"/>
  <c r="D23" i="15"/>
  <c r="D22" i="15"/>
  <c r="D21" i="15"/>
  <c r="D20" i="15"/>
  <c r="D19" i="15"/>
  <c r="D18" i="15"/>
  <c r="D16" i="15"/>
  <c r="D15" i="15"/>
  <c r="D14" i="15"/>
  <c r="D13" i="15"/>
  <c r="D12" i="15"/>
  <c r="D10" i="15"/>
  <c r="D9" i="15"/>
  <c r="D8" i="15"/>
  <c r="D7" i="15"/>
  <c r="D6" i="15"/>
  <c r="J26" i="16"/>
  <c r="P24" i="16"/>
  <c r="P25" i="16"/>
  <c r="P26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G23" i="16"/>
  <c r="G22" i="16"/>
  <c r="G20" i="16"/>
  <c r="G19" i="16"/>
  <c r="G18" i="16"/>
  <c r="G17" i="16"/>
  <c r="G16" i="16"/>
  <c r="G15" i="16"/>
  <c r="G14" i="16"/>
  <c r="G13" i="16"/>
  <c r="G12" i="16"/>
  <c r="G10" i="16"/>
  <c r="G9" i="16"/>
  <c r="G8" i="16"/>
  <c r="G7" i="16"/>
  <c r="G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2" i="16"/>
  <c r="D23" i="16"/>
  <c r="C273" i="19" l="1"/>
  <c r="C265" i="19"/>
  <c r="C274" i="19"/>
  <c r="D274" i="19" s="1"/>
  <c r="D273" i="19"/>
  <c r="C255" i="19"/>
  <c r="D255" i="19" s="1"/>
  <c r="C256" i="19"/>
  <c r="D256" i="19" s="1"/>
  <c r="C257" i="19"/>
  <c r="D257" i="19"/>
  <c r="C258" i="19"/>
  <c r="D258" i="19"/>
  <c r="C259" i="19"/>
  <c r="D259" i="19"/>
  <c r="C260" i="19"/>
  <c r="D260" i="19"/>
  <c r="C261" i="19"/>
  <c r="D261" i="19"/>
  <c r="C262" i="19"/>
  <c r="D262" i="19"/>
  <c r="C263" i="19"/>
  <c r="D263" i="19"/>
  <c r="C264" i="19"/>
  <c r="D264" i="19"/>
  <c r="C266" i="19"/>
  <c r="D266" i="19"/>
  <c r="C267" i="19"/>
  <c r="D267" i="19"/>
  <c r="C268" i="19"/>
  <c r="D268" i="19"/>
  <c r="C269" i="19"/>
  <c r="D269" i="19"/>
  <c r="C270" i="19"/>
  <c r="D270" i="19"/>
  <c r="C271" i="19"/>
  <c r="D271" i="19"/>
  <c r="D254" i="19"/>
  <c r="C254" i="19"/>
  <c r="C245" i="19"/>
  <c r="D245" i="19" s="1"/>
  <c r="C243" i="19"/>
  <c r="C242" i="19"/>
  <c r="C238" i="19"/>
  <c r="D238" i="19" s="1"/>
  <c r="C231" i="19"/>
  <c r="C230" i="19"/>
  <c r="D230" i="19"/>
  <c r="C232" i="19"/>
  <c r="D232" i="19"/>
  <c r="C233" i="19"/>
  <c r="D233" i="19"/>
  <c r="C234" i="19"/>
  <c r="D234" i="19"/>
  <c r="C235" i="19"/>
  <c r="D235" i="19"/>
  <c r="C236" i="19"/>
  <c r="D236" i="19"/>
  <c r="C237" i="19"/>
  <c r="D237" i="19"/>
  <c r="C239" i="19"/>
  <c r="D239" i="19" s="1"/>
  <c r="C240" i="19"/>
  <c r="D240" i="19"/>
  <c r="C241" i="19"/>
  <c r="D241" i="19"/>
  <c r="C244" i="19"/>
  <c r="D244" i="19"/>
  <c r="C246" i="19"/>
  <c r="D246" i="19"/>
  <c r="D229" i="19"/>
  <c r="C229" i="19"/>
  <c r="C219" i="19"/>
  <c r="D219" i="19" s="1"/>
  <c r="D221" i="19"/>
  <c r="C221" i="19"/>
  <c r="C202" i="19"/>
  <c r="D202" i="19" s="1"/>
  <c r="C203" i="19"/>
  <c r="D203" i="19" s="1"/>
  <c r="C204" i="19"/>
  <c r="D204" i="19" s="1"/>
  <c r="C205" i="19"/>
  <c r="D205" i="19"/>
  <c r="C206" i="19"/>
  <c r="D206" i="19"/>
  <c r="C207" i="19"/>
  <c r="D207" i="19"/>
  <c r="C208" i="19"/>
  <c r="D208" i="19"/>
  <c r="C209" i="19"/>
  <c r="D209" i="19"/>
  <c r="C210" i="19"/>
  <c r="D210" i="19"/>
  <c r="C211" i="19"/>
  <c r="D211" i="19"/>
  <c r="C212" i="19"/>
  <c r="D212" i="19" s="1"/>
  <c r="C213" i="19"/>
  <c r="D213" i="19" s="1"/>
  <c r="C214" i="19"/>
  <c r="D214" i="19"/>
  <c r="C215" i="19"/>
  <c r="D215" i="19"/>
  <c r="C216" i="19"/>
  <c r="D216" i="19"/>
  <c r="C217" i="19"/>
  <c r="D217" i="19" s="1"/>
  <c r="C218" i="19"/>
  <c r="D218" i="19"/>
  <c r="D201" i="19"/>
  <c r="C201" i="19"/>
  <c r="C194" i="19"/>
  <c r="D194" i="19" s="1"/>
  <c r="C193" i="19"/>
  <c r="D193" i="19" s="1"/>
  <c r="C190" i="19"/>
  <c r="D190" i="19" s="1"/>
  <c r="C189" i="19"/>
  <c r="D189" i="19" s="1"/>
  <c r="C186" i="19"/>
  <c r="D186" i="19" s="1"/>
  <c r="D182" i="19"/>
  <c r="C180" i="19"/>
  <c r="D180" i="19" s="1"/>
  <c r="C178" i="19"/>
  <c r="C176" i="19"/>
  <c r="D176" i="19"/>
  <c r="C177" i="19"/>
  <c r="D177" i="19" s="1"/>
  <c r="D178" i="19"/>
  <c r="C179" i="19"/>
  <c r="D179" i="19"/>
  <c r="C181" i="19"/>
  <c r="D181" i="19"/>
  <c r="C183" i="19"/>
  <c r="D183" i="19" s="1"/>
  <c r="C184" i="19"/>
  <c r="D184" i="19"/>
  <c r="C185" i="19"/>
  <c r="D185" i="19" s="1"/>
  <c r="C187" i="19"/>
  <c r="D187" i="19"/>
  <c r="C188" i="19"/>
  <c r="D188" i="19" s="1"/>
  <c r="C191" i="19"/>
  <c r="D191" i="19"/>
  <c r="D175" i="19"/>
  <c r="C175" i="19"/>
  <c r="C167" i="19"/>
  <c r="C166" i="19"/>
  <c r="D166" i="19" s="1"/>
  <c r="D154" i="19"/>
  <c r="C148" i="19"/>
  <c r="D148" i="19"/>
  <c r="C149" i="19"/>
  <c r="D149" i="19"/>
  <c r="C150" i="19"/>
  <c r="D150" i="19"/>
  <c r="C151" i="19"/>
  <c r="D151" i="19"/>
  <c r="C152" i="19"/>
  <c r="D152" i="19"/>
  <c r="C153" i="19"/>
  <c r="D153" i="19"/>
  <c r="C155" i="19"/>
  <c r="D155" i="19"/>
  <c r="C156" i="19"/>
  <c r="D156" i="19"/>
  <c r="C157" i="19"/>
  <c r="D157" i="19" s="1"/>
  <c r="C158" i="19"/>
  <c r="D158" i="19"/>
  <c r="C159" i="19"/>
  <c r="D159" i="19"/>
  <c r="C160" i="19"/>
  <c r="D160" i="19"/>
  <c r="C161" i="19"/>
  <c r="D161" i="19"/>
  <c r="C162" i="19"/>
  <c r="D162" i="19"/>
  <c r="C163" i="19"/>
  <c r="D163" i="19"/>
  <c r="C164" i="19"/>
  <c r="D164" i="19"/>
  <c r="D147" i="19"/>
  <c r="C147" i="19"/>
  <c r="C137" i="19"/>
  <c r="D137" i="19" s="1"/>
  <c r="C120" i="19"/>
  <c r="D120" i="19"/>
  <c r="C121" i="19"/>
  <c r="D121" i="19"/>
  <c r="C122" i="19"/>
  <c r="D122" i="19"/>
  <c r="C123" i="19"/>
  <c r="D123" i="19"/>
  <c r="C124" i="19"/>
  <c r="D124" i="19"/>
  <c r="C125" i="19"/>
  <c r="D125" i="19" s="1"/>
  <c r="C126" i="19"/>
  <c r="D126" i="19"/>
  <c r="C127" i="19"/>
  <c r="D127" i="19"/>
  <c r="C128" i="19"/>
  <c r="D128" i="19"/>
  <c r="C129" i="19"/>
  <c r="D129" i="19" s="1"/>
  <c r="C130" i="19"/>
  <c r="D130" i="19"/>
  <c r="C131" i="19"/>
  <c r="D131" i="19"/>
  <c r="C132" i="19"/>
  <c r="D132" i="19"/>
  <c r="C133" i="19"/>
  <c r="D133" i="19"/>
  <c r="C134" i="19"/>
  <c r="D134" i="19"/>
  <c r="C135" i="19"/>
  <c r="D135" i="19"/>
  <c r="C136" i="19"/>
  <c r="D136" i="19"/>
  <c r="C139" i="19"/>
  <c r="D139" i="19" s="1"/>
  <c r="C119" i="19"/>
  <c r="D119" i="19"/>
  <c r="C47" i="19"/>
  <c r="C55" i="19"/>
  <c r="D55" i="19" s="1"/>
  <c r="C36" i="19"/>
  <c r="C37" i="19"/>
  <c r="C38" i="19"/>
  <c r="C39" i="19"/>
  <c r="C40" i="19"/>
  <c r="C41" i="19"/>
  <c r="C42" i="19"/>
  <c r="C43" i="19"/>
  <c r="C44" i="19"/>
  <c r="C45" i="19"/>
  <c r="C46" i="19"/>
  <c r="C48" i="19"/>
  <c r="C49" i="19"/>
  <c r="C50" i="19"/>
  <c r="C51" i="19"/>
  <c r="C52" i="19"/>
  <c r="C35" i="19"/>
  <c r="C28" i="19"/>
  <c r="D28" i="19" s="1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8" i="19"/>
  <c r="D8" i="19" s="1"/>
  <c r="C26" i="17" l="1"/>
  <c r="C23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7" i="17"/>
  <c r="B26" i="17"/>
  <c r="B23" i="17"/>
  <c r="B22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G8" i="17"/>
  <c r="G9" i="17"/>
  <c r="G10" i="17"/>
  <c r="G11" i="17"/>
  <c r="G12" i="17"/>
  <c r="G14" i="17"/>
  <c r="G17" i="17"/>
  <c r="G18" i="17"/>
  <c r="G21" i="17"/>
  <c r="G6" i="17"/>
  <c r="C26" i="16"/>
  <c r="C11" i="16"/>
  <c r="C8" i="16"/>
  <c r="C9" i="16"/>
  <c r="C10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7" i="16"/>
  <c r="B26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7" i="16"/>
  <c r="C26" i="15"/>
  <c r="C25" i="15"/>
  <c r="C18" i="15"/>
  <c r="C17" i="15"/>
  <c r="C8" i="15"/>
  <c r="C9" i="15"/>
  <c r="C10" i="15"/>
  <c r="C11" i="15"/>
  <c r="C12" i="15"/>
  <c r="C13" i="15"/>
  <c r="C14" i="15"/>
  <c r="C15" i="15"/>
  <c r="C16" i="15"/>
  <c r="C19" i="15"/>
  <c r="C20" i="15"/>
  <c r="C21" i="15"/>
  <c r="C22" i="15"/>
  <c r="C23" i="15"/>
  <c r="C7" i="15"/>
  <c r="B26" i="15"/>
  <c r="B25" i="15"/>
  <c r="B18" i="15"/>
  <c r="B17" i="15"/>
  <c r="B8" i="15"/>
  <c r="B9" i="15"/>
  <c r="B10" i="15"/>
  <c r="B11" i="15"/>
  <c r="B12" i="15"/>
  <c r="B13" i="15"/>
  <c r="B14" i="15"/>
  <c r="B15" i="15"/>
  <c r="B16" i="15"/>
  <c r="B19" i="15"/>
  <c r="B20" i="15"/>
  <c r="B21" i="15"/>
  <c r="B22" i="15"/>
  <c r="B23" i="15"/>
  <c r="B7" i="15"/>
  <c r="E6" i="13"/>
  <c r="C24" i="13"/>
  <c r="C21" i="13"/>
  <c r="C25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2" i="13"/>
  <c r="C7" i="13"/>
  <c r="B23" i="13"/>
  <c r="B21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2" i="13"/>
  <c r="B25" i="13"/>
  <c r="B7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G25" i="13"/>
  <c r="G22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M24" i="11"/>
  <c r="G7" i="11"/>
  <c r="C24" i="11"/>
  <c r="B24" i="11"/>
  <c r="D24" i="11" s="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6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6" i="11"/>
  <c r="B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5" i="11"/>
  <c r="M26" i="11"/>
  <c r="J2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G8" i="11"/>
  <c r="G9" i="11"/>
  <c r="G10" i="11"/>
  <c r="G12" i="11"/>
  <c r="G13" i="11"/>
  <c r="G14" i="11"/>
  <c r="G15" i="11"/>
  <c r="G16" i="11"/>
  <c r="G17" i="11"/>
  <c r="G18" i="11"/>
  <c r="G19" i="11"/>
  <c r="G20" i="11"/>
  <c r="G22" i="11"/>
  <c r="G23" i="11"/>
  <c r="G24" i="11"/>
  <c r="G26" i="11"/>
  <c r="B7" i="10"/>
  <c r="C6" i="10"/>
  <c r="N7" i="9"/>
  <c r="L7" i="9"/>
  <c r="K7" i="9"/>
  <c r="I7" i="9"/>
  <c r="H7" i="9"/>
  <c r="F7" i="9"/>
  <c r="E7" i="9"/>
  <c r="C25" i="9"/>
  <c r="C27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8" i="9"/>
  <c r="B25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7" i="9"/>
  <c r="B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G8" i="9"/>
  <c r="G9" i="9"/>
  <c r="G10" i="9"/>
  <c r="G11" i="9"/>
  <c r="G13" i="9"/>
  <c r="G14" i="9"/>
  <c r="G15" i="9"/>
  <c r="G16" i="9"/>
  <c r="G17" i="9"/>
  <c r="G18" i="9"/>
  <c r="G19" i="9"/>
  <c r="G20" i="9"/>
  <c r="G21" i="9"/>
  <c r="G23" i="9"/>
  <c r="G24" i="9"/>
  <c r="G25" i="9"/>
  <c r="P7" i="9" l="1"/>
  <c r="D17" i="13"/>
  <c r="D21" i="13"/>
  <c r="D25" i="13"/>
  <c r="D18" i="13"/>
  <c r="D16" i="13"/>
  <c r="D10" i="13"/>
  <c r="D15" i="13"/>
  <c r="D14" i="13"/>
  <c r="D13" i="13"/>
  <c r="D9" i="13"/>
  <c r="D7" i="13"/>
  <c r="D19" i="13"/>
  <c r="D22" i="13"/>
  <c r="D12" i="13"/>
  <c r="D11" i="13"/>
  <c r="D8" i="13"/>
  <c r="F6" i="15"/>
  <c r="E6" i="15"/>
  <c r="B5" i="14" l="1"/>
  <c r="N21" i="8" l="1"/>
  <c r="D26" i="17" l="1"/>
  <c r="D26" i="16" l="1"/>
  <c r="B6" i="16"/>
  <c r="O6" i="16"/>
  <c r="F6" i="13" l="1"/>
  <c r="O6" i="13"/>
  <c r="D26" i="11"/>
  <c r="I6" i="11"/>
  <c r="I6" i="13"/>
  <c r="N12" i="8" l="1"/>
  <c r="L12" i="8"/>
  <c r="M6" i="17"/>
  <c r="H12" i="8"/>
  <c r="F12" i="8"/>
  <c r="D17" i="17"/>
  <c r="D18" i="17"/>
  <c r="D23" i="17"/>
  <c r="D22" i="17"/>
  <c r="D16" i="17"/>
  <c r="D13" i="17"/>
  <c r="D8" i="17"/>
  <c r="D9" i="17"/>
  <c r="D10" i="17"/>
  <c r="D11" i="17"/>
  <c r="D12" i="17"/>
  <c r="D14" i="17"/>
  <c r="D15" i="17"/>
  <c r="D19" i="17"/>
  <c r="D20" i="17"/>
  <c r="D21" i="17"/>
  <c r="O11" i="8"/>
  <c r="N6" i="16"/>
  <c r="L6" i="16"/>
  <c r="L11" i="8" s="1"/>
  <c r="K6" i="16"/>
  <c r="I6" i="16"/>
  <c r="I11" i="8" s="1"/>
  <c r="H6" i="16"/>
  <c r="F6" i="16"/>
  <c r="F11" i="8" s="1"/>
  <c r="E6" i="16"/>
  <c r="O6" i="15"/>
  <c r="O10" i="8" s="1"/>
  <c r="N6" i="15"/>
  <c r="L6" i="15"/>
  <c r="L10" i="8" s="1"/>
  <c r="K6" i="15"/>
  <c r="K10" i="8" s="1"/>
  <c r="I6" i="15"/>
  <c r="I10" i="8" s="1"/>
  <c r="H6" i="15"/>
  <c r="F10" i="8"/>
  <c r="E10" i="8"/>
  <c r="B6" i="15"/>
  <c r="F5" i="14"/>
  <c r="E5" i="14"/>
  <c r="D5" i="14"/>
  <c r="C5" i="14"/>
  <c r="G6" i="13"/>
  <c r="N6" i="13"/>
  <c r="P6" i="13" s="1"/>
  <c r="L6" i="13"/>
  <c r="L9" i="8" s="1"/>
  <c r="K6" i="13"/>
  <c r="I9" i="8"/>
  <c r="H6" i="13"/>
  <c r="F9" i="8"/>
  <c r="B6" i="13"/>
  <c r="B26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7" i="12"/>
  <c r="I6" i="12"/>
  <c r="H6" i="12"/>
  <c r="G6" i="12"/>
  <c r="F6" i="12"/>
  <c r="E6" i="12"/>
  <c r="D6" i="12"/>
  <c r="C6" i="12"/>
  <c r="O6" i="11"/>
  <c r="O8" i="8" s="1"/>
  <c r="N6" i="11"/>
  <c r="L6" i="11"/>
  <c r="L8" i="8" s="1"/>
  <c r="K6" i="11"/>
  <c r="I8" i="8"/>
  <c r="H6" i="11"/>
  <c r="J6" i="11" s="1"/>
  <c r="F6" i="11"/>
  <c r="F8" i="8" s="1"/>
  <c r="E6" i="11"/>
  <c r="G6" i="11" s="1"/>
  <c r="B6" i="11"/>
  <c r="D20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2" i="11"/>
  <c r="D23" i="11"/>
  <c r="E6" i="10"/>
  <c r="D6" i="10"/>
  <c r="F6" i="10"/>
  <c r="G6" i="10"/>
  <c r="H6" i="10"/>
  <c r="I6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7" i="9"/>
  <c r="D27" i="9"/>
  <c r="D25" i="9"/>
  <c r="D14" i="9"/>
  <c r="D15" i="9"/>
  <c r="D16" i="9"/>
  <c r="D17" i="9"/>
  <c r="D18" i="9"/>
  <c r="D19" i="9"/>
  <c r="D20" i="9"/>
  <c r="D21" i="9"/>
  <c r="D24" i="9"/>
  <c r="D8" i="9"/>
  <c r="D9" i="9"/>
  <c r="D10" i="9"/>
  <c r="D11" i="9"/>
  <c r="D12" i="9"/>
  <c r="D13" i="9"/>
  <c r="D23" i="9"/>
  <c r="O21" i="8"/>
  <c r="L21" i="8"/>
  <c r="K21" i="8"/>
  <c r="I21" i="8"/>
  <c r="H21" i="8"/>
  <c r="F21" i="8"/>
  <c r="E21" i="8"/>
  <c r="O20" i="8"/>
  <c r="N20" i="8"/>
  <c r="L20" i="8"/>
  <c r="K20" i="8"/>
  <c r="I20" i="8"/>
  <c r="H20" i="8"/>
  <c r="F20" i="8"/>
  <c r="E20" i="8"/>
  <c r="O19" i="8"/>
  <c r="N19" i="8"/>
  <c r="L19" i="8"/>
  <c r="K19" i="8"/>
  <c r="I19" i="8"/>
  <c r="H19" i="8"/>
  <c r="F19" i="8"/>
  <c r="E19" i="8"/>
  <c r="O18" i="8"/>
  <c r="N18" i="8"/>
  <c r="L18" i="8"/>
  <c r="K18" i="8"/>
  <c r="I18" i="8"/>
  <c r="H18" i="8"/>
  <c r="F18" i="8"/>
  <c r="E18" i="8"/>
  <c r="O17" i="8"/>
  <c r="N17" i="8"/>
  <c r="L17" i="8"/>
  <c r="K17" i="8"/>
  <c r="I17" i="8"/>
  <c r="H17" i="8"/>
  <c r="F17" i="8"/>
  <c r="E17" i="8"/>
  <c r="O16" i="8"/>
  <c r="N16" i="8"/>
  <c r="L16" i="8"/>
  <c r="K16" i="8"/>
  <c r="I16" i="8"/>
  <c r="H16" i="8"/>
  <c r="F16" i="8"/>
  <c r="E16" i="8"/>
  <c r="O15" i="8"/>
  <c r="N15" i="8"/>
  <c r="L15" i="8"/>
  <c r="K15" i="8"/>
  <c r="I15" i="8"/>
  <c r="H15" i="8"/>
  <c r="F15" i="8"/>
  <c r="E15" i="8"/>
  <c r="O14" i="8"/>
  <c r="L14" i="8"/>
  <c r="K14" i="8"/>
  <c r="I14" i="8"/>
  <c r="H14" i="8"/>
  <c r="F14" i="8"/>
  <c r="E14" i="8"/>
  <c r="K12" i="8"/>
  <c r="E12" i="8"/>
  <c r="E11" i="8" l="1"/>
  <c r="P6" i="11"/>
  <c r="B6" i="10"/>
  <c r="C6" i="17"/>
  <c r="D6" i="17" s="1"/>
  <c r="M7" i="9"/>
  <c r="D7" i="17"/>
  <c r="C6" i="15"/>
  <c r="N7" i="8"/>
  <c r="H11" i="8"/>
  <c r="H8" i="8"/>
  <c r="J8" i="8" s="1"/>
  <c r="H10" i="8"/>
  <c r="B10" i="8" s="1"/>
  <c r="K11" i="8"/>
  <c r="M11" i="8" s="1"/>
  <c r="N11" i="8"/>
  <c r="P11" i="8" s="1"/>
  <c r="N10" i="8"/>
  <c r="P10" i="8" s="1"/>
  <c r="C6" i="16"/>
  <c r="D6" i="16" s="1"/>
  <c r="H9" i="8"/>
  <c r="J9" i="8" s="1"/>
  <c r="J6" i="13"/>
  <c r="K9" i="8"/>
  <c r="M9" i="8" s="1"/>
  <c r="M6" i="13"/>
  <c r="C7" i="9"/>
  <c r="D7" i="9" s="1"/>
  <c r="G7" i="9"/>
  <c r="E8" i="8"/>
  <c r="G8" i="8" s="1"/>
  <c r="K8" i="8"/>
  <c r="M8" i="8" s="1"/>
  <c r="M6" i="11"/>
  <c r="C6" i="11"/>
  <c r="D6" i="11" s="1"/>
  <c r="J7" i="9"/>
  <c r="I12" i="8"/>
  <c r="J12" i="8" s="1"/>
  <c r="J6" i="17"/>
  <c r="O12" i="8"/>
  <c r="P12" i="8" s="1"/>
  <c r="E9" i="8"/>
  <c r="N9" i="8"/>
  <c r="C6" i="13"/>
  <c r="D6" i="13" s="1"/>
  <c r="D7" i="11"/>
  <c r="N8" i="8"/>
  <c r="P8" i="8" s="1"/>
  <c r="O7" i="8"/>
  <c r="O9" i="8"/>
  <c r="C19" i="8"/>
  <c r="J14" i="8"/>
  <c r="G14" i="8"/>
  <c r="M14" i="8"/>
  <c r="B6" i="12"/>
  <c r="C8" i="8"/>
  <c r="P21" i="8"/>
  <c r="M21" i="8"/>
  <c r="C21" i="8"/>
  <c r="J21" i="8"/>
  <c r="G21" i="8"/>
  <c r="B21" i="8"/>
  <c r="P20" i="8"/>
  <c r="M20" i="8"/>
  <c r="C20" i="8"/>
  <c r="J20" i="8"/>
  <c r="B20" i="8"/>
  <c r="G20" i="8"/>
  <c r="P19" i="8"/>
  <c r="M19" i="8"/>
  <c r="J19" i="8"/>
  <c r="G19" i="8"/>
  <c r="B19" i="8"/>
  <c r="P18" i="8"/>
  <c r="M18" i="8"/>
  <c r="C18" i="8"/>
  <c r="J18" i="8"/>
  <c r="G18" i="8"/>
  <c r="B18" i="8"/>
  <c r="P17" i="8"/>
  <c r="M17" i="8"/>
  <c r="C17" i="8"/>
  <c r="J17" i="8"/>
  <c r="G17" i="8"/>
  <c r="B17" i="8"/>
  <c r="P16" i="8"/>
  <c r="M16" i="8"/>
  <c r="C16" i="8"/>
  <c r="J16" i="8"/>
  <c r="G16" i="8"/>
  <c r="B16" i="8"/>
  <c r="P15" i="8"/>
  <c r="M15" i="8"/>
  <c r="C15" i="8"/>
  <c r="J15" i="8"/>
  <c r="G15" i="8"/>
  <c r="B15" i="8"/>
  <c r="C14" i="8"/>
  <c r="B14" i="8"/>
  <c r="B12" i="8"/>
  <c r="C11" i="8"/>
  <c r="C10" i="8"/>
  <c r="C9" i="8"/>
  <c r="M10" i="8"/>
  <c r="M12" i="8"/>
  <c r="L7" i="8"/>
  <c r="K7" i="8"/>
  <c r="G10" i="8"/>
  <c r="G11" i="8"/>
  <c r="G12" i="8"/>
  <c r="I7" i="8"/>
  <c r="H7" i="8"/>
  <c r="F7" i="8"/>
  <c r="E7" i="8"/>
  <c r="C12" i="8" l="1"/>
  <c r="D12" i="8" s="1"/>
  <c r="B11" i="8"/>
  <c r="D11" i="8" s="1"/>
  <c r="B8" i="8"/>
  <c r="D8" i="8" s="1"/>
  <c r="P7" i="8"/>
  <c r="B9" i="8"/>
  <c r="D9" i="8" s="1"/>
  <c r="J10" i="8"/>
  <c r="G9" i="8"/>
  <c r="J11" i="8"/>
  <c r="D19" i="8"/>
  <c r="P9" i="8"/>
  <c r="J7" i="8"/>
  <c r="G7" i="8"/>
  <c r="B7" i="8"/>
  <c r="M7" i="8"/>
  <c r="D15" i="8"/>
  <c r="D20" i="8"/>
  <c r="C7" i="8"/>
  <c r="D21" i="8"/>
  <c r="D18" i="8"/>
  <c r="D17" i="8"/>
  <c r="D16" i="8"/>
  <c r="D14" i="8"/>
  <c r="D10" i="8"/>
  <c r="D7" i="8" l="1"/>
  <c r="N14" i="8" l="1"/>
  <c r="P14" i="8" s="1"/>
</calcChain>
</file>

<file path=xl/sharedStrings.xml><?xml version="1.0" encoding="utf-8"?>
<sst xmlns="http://schemas.openxmlformats.org/spreadsheetml/2006/main" count="2236" uniqueCount="292">
  <si>
    <t>Основные показатели развития животноводства 
в Республике Казахстан</t>
  </si>
  <si>
    <t>3 серия Статистика сельского, лесного, охотничьего и рыбного хозяйства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</si>
  <si>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</si>
  <si>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</si>
  <si>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</si>
  <si>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конфиденциальные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</si>
  <si>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</si>
  <si>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</si>
  <si>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© Қазақстан Республикасы Стратегиялық жоспарлау және реформалар агенттігі Ұлттық статистика бюросы</t>
  </si>
  <si>
    <t>Содержание</t>
  </si>
  <si>
    <t>1.</t>
  </si>
  <si>
    <t>Основные показатели развития животноводства во всех категориях хозяйств</t>
  </si>
  <si>
    <t>2.</t>
  </si>
  <si>
    <t>Забито в хозяйстве или реализовано на убой скота и птицы</t>
  </si>
  <si>
    <t>2.1</t>
  </si>
  <si>
    <t>Забито в хозяйстве или реализовано на убой скота и птицы (в живом весе)</t>
  </si>
  <si>
    <t>2.2</t>
  </si>
  <si>
    <t>Забито в хозяйстве или реализовано на убой скота и птицы (в живом весе) по всем  категориям хозяйств</t>
  </si>
  <si>
    <t>2.3</t>
  </si>
  <si>
    <t>Забито в хозяйстве или реализовано на убой скота и птицы (в убойном весе)</t>
  </si>
  <si>
    <t>2.4</t>
  </si>
  <si>
    <t>Забито в хозяйстве или реализовано на убой скота и птицы (в убойном весе) во всех категориях хозяйств</t>
  </si>
  <si>
    <t>3.</t>
  </si>
  <si>
    <t>Надоено молока коровьего</t>
  </si>
  <si>
    <t>3.1</t>
  </si>
  <si>
    <t>Объем товарного производства сырого коровьего молока</t>
  </si>
  <si>
    <t>4.</t>
  </si>
  <si>
    <t xml:space="preserve">Получено яиц куриных </t>
  </si>
  <si>
    <t>5.</t>
  </si>
  <si>
    <t>Получено шкур крупных</t>
  </si>
  <si>
    <t>6.</t>
  </si>
  <si>
    <t>Получено шкур мелких</t>
  </si>
  <si>
    <t>7.</t>
  </si>
  <si>
    <t>Реализовано продукции животноводства сельскохозяйственными предприятиями</t>
  </si>
  <si>
    <t>Реализовано на убой всех видов скота и птицы в живом весе</t>
  </si>
  <si>
    <t>Реализовано молока коровьего</t>
  </si>
  <si>
    <t xml:space="preserve">Реализовано яиц куриных </t>
  </si>
  <si>
    <t xml:space="preserve">Реализовано шкур крупных </t>
  </si>
  <si>
    <t xml:space="preserve">Реализовано шкур мелких </t>
  </si>
  <si>
    <t>9.</t>
  </si>
  <si>
    <t xml:space="preserve">Крупный рогатый скот </t>
  </si>
  <si>
    <t xml:space="preserve">из них коровы </t>
  </si>
  <si>
    <t>Численность крупного рогатого скота по направлению продуктивности</t>
  </si>
  <si>
    <t xml:space="preserve">Овцы </t>
  </si>
  <si>
    <t xml:space="preserve">Козы </t>
  </si>
  <si>
    <t xml:space="preserve">Свиньи </t>
  </si>
  <si>
    <t xml:space="preserve">Лошади  </t>
  </si>
  <si>
    <t xml:space="preserve">Верблюды  </t>
  </si>
  <si>
    <t xml:space="preserve">Птица </t>
  </si>
  <si>
    <t>10.</t>
  </si>
  <si>
    <t>Средний надой молока на одну дойную корову</t>
  </si>
  <si>
    <t>11.</t>
  </si>
  <si>
    <t>Средний выход яиц на одну курицу-несушку</t>
  </si>
  <si>
    <t>12.</t>
  </si>
  <si>
    <t>13.</t>
  </si>
  <si>
    <t>Получено приплода от сельскохозяйственных животных</t>
  </si>
  <si>
    <t>14.</t>
  </si>
  <si>
    <t>Падеж скота</t>
  </si>
  <si>
    <t>7.1.</t>
  </si>
  <si>
    <t>7.2</t>
  </si>
  <si>
    <t>7.3</t>
  </si>
  <si>
    <t>7.4</t>
  </si>
  <si>
    <t>7.5</t>
  </si>
  <si>
    <t>8.1</t>
  </si>
  <si>
    <t>Птица</t>
  </si>
  <si>
    <t>Верблюды</t>
  </si>
  <si>
    <t>Лошади</t>
  </si>
  <si>
    <t>Свиньи</t>
  </si>
  <si>
    <t>Козы</t>
  </si>
  <si>
    <t>Овцы</t>
  </si>
  <si>
    <t xml:space="preserve">  из него коровы</t>
  </si>
  <si>
    <t>Крупный  рогатый  скот</t>
  </si>
  <si>
    <t>Шкуры мелкие, штук</t>
  </si>
  <si>
    <t>Шкуры крупные, штук</t>
  </si>
  <si>
    <t>Яйца куриные, тыс. штук</t>
  </si>
  <si>
    <t>Молоко  коровье, тонн</t>
  </si>
  <si>
    <t>Забито в хозяйстве или реализовано на убой скота и птицы 
(в убойном весе), тонн</t>
  </si>
  <si>
    <t>Забито в хозяйстве или реализовано на убой скота и птицы 
(в живом весе), тонн</t>
  </si>
  <si>
    <t>2023г.</t>
  </si>
  <si>
    <t>индивидуальные предприниматели и крестьянские или фермерские хозяйства</t>
  </si>
  <si>
    <t>сельхозпредприятия</t>
  </si>
  <si>
    <t>В том числе</t>
  </si>
  <si>
    <t>Все категории хозяйств</t>
  </si>
  <si>
    <t>2. Забито в хозяйстве или реализовано на убой скота и птицы</t>
  </si>
  <si>
    <t>2.1 Забито в хозяйстве или реализовано на убой скота и птицы (в живом весе)</t>
  </si>
  <si>
    <t>тонн</t>
  </si>
  <si>
    <t>Республика Казахстан</t>
  </si>
  <si>
    <t>Абай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</si>
  <si>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</si>
  <si>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</si>
  <si>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</si>
  <si>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</si>
  <si>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</si>
  <si>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</si>
  <si>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Жетісу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</si>
  <si>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</si>
  <si>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</si>
  <si>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</si>
  <si>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</si>
  <si>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</si>
  <si>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</si>
  <si>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</si>
  <si>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Ұлытау</t>
  </si>
  <si>
    <t>Восточно-Казахстанская</t>
  </si>
  <si>
    <t>г. Астана</t>
  </si>
  <si>
    <t>г. Алматы</t>
  </si>
  <si>
    <t>г. Шымкент</t>
  </si>
  <si>
    <t>2.2 Забито в хозяйстве или реализовано на убой скота и птицы  по  всем  категориям хозяйств (в живом весе)</t>
  </si>
  <si>
    <t xml:space="preserve">тонн </t>
  </si>
  <si>
    <t xml:space="preserve"> Скот и птица
 всех видов</t>
  </si>
  <si>
    <t>крупный рогатый скот</t>
  </si>
  <si>
    <t>овцы</t>
  </si>
  <si>
    <t>козы</t>
  </si>
  <si>
    <t>свиньи</t>
  </si>
  <si>
    <t>лошади</t>
  </si>
  <si>
    <t>верблюды</t>
  </si>
  <si>
    <t>птица</t>
  </si>
  <si>
    <t>2.3 Забито в хозяйстве или реализовано на убой скота и птицы (в убойном весе)</t>
  </si>
  <si>
    <t>2.4 Забито в хозяйстве или реализовано на убой скота и птицы по  всем  категориям хозяйств (в убойном весе)</t>
  </si>
  <si>
    <t xml:space="preserve"> тонн </t>
  </si>
  <si>
    <t>3. Надоено молока коровьего</t>
  </si>
  <si>
    <t>3.1. Объем товарного производства сырого коровьего молока</t>
  </si>
  <si>
    <t>4. Получено яиц куриных</t>
  </si>
  <si>
    <t xml:space="preserve">тыс.штук </t>
  </si>
  <si>
    <t>5. Получено шкур крупных</t>
  </si>
  <si>
    <t>штук</t>
  </si>
  <si>
    <t>6. Получено шкур мелких</t>
  </si>
  <si>
    <t>7. Реализовано продукции животноводства сельскохозяйственными предприятиями</t>
  </si>
  <si>
    <t>7.1  Реализовано на убой всех видов скота и птицы в живом весе</t>
  </si>
  <si>
    <t xml:space="preserve">тонн    </t>
  </si>
  <si>
    <t>Реализовано</t>
  </si>
  <si>
    <t>Переработано на продовольственные цели</t>
  </si>
  <si>
    <t>заготовительным организациям</t>
  </si>
  <si>
    <t>перерабатывающим предприятиям</t>
  </si>
  <si>
    <t>через сеть общественного питания и торговую сеть</t>
  </si>
  <si>
    <t>на экспорт</t>
  </si>
  <si>
    <t>7.2  Реализовано молока коровьего</t>
  </si>
  <si>
    <t>Производственное потребление</t>
  </si>
  <si>
    <t>7.3 Реализовано яиц куриных</t>
  </si>
  <si>
    <t xml:space="preserve">тыс. штук </t>
  </si>
  <si>
    <t>7.4 Реализовано шкур крупных</t>
  </si>
  <si>
    <t xml:space="preserve">штук    </t>
  </si>
  <si>
    <t>7.5 Реализовано шкур мелких</t>
  </si>
  <si>
    <t>голов</t>
  </si>
  <si>
    <t xml:space="preserve"> голов</t>
  </si>
  <si>
    <t>КРС молочного направления</t>
  </si>
  <si>
    <t>Доля молочного КРС в общем поголовье</t>
  </si>
  <si>
    <t>КРС мясного направления</t>
  </si>
  <si>
    <t>Доля мясного КРС в общем поголовье</t>
  </si>
  <si>
    <t>КРС молочно-мясного направления</t>
  </si>
  <si>
    <t>Доля молочно-мясного КРС в общем поголовье</t>
  </si>
  <si>
    <t>Всего</t>
  </si>
  <si>
    <t>из них коровы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</si>
  <si>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</si>
  <si>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</si>
  <si>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</si>
  <si>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</si>
  <si>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</si>
  <si>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</si>
  <si>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</si>
  <si>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</si>
  <si>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</si>
  <si>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</si>
  <si>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</si>
  <si>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</si>
  <si>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</si>
  <si>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</si>
  <si>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 xml:space="preserve">Ұлытау </t>
  </si>
  <si>
    <t>Шығыс  Қазақстан</t>
  </si>
  <si>
    <t>Астана қаласы</t>
  </si>
  <si>
    <t>Алматы қаласы</t>
  </si>
  <si>
    <t>Шымкент қаласы</t>
  </si>
  <si>
    <t>Продолжение</t>
  </si>
  <si>
    <t>9. Средний надой молока на одну дойную корову</t>
  </si>
  <si>
    <t>килограммов</t>
  </si>
  <si>
    <t>10. Средний выход яиц на одну курицу-несушку</t>
  </si>
  <si>
    <t xml:space="preserve">11. Получено приплода от сельскохозяйственных животных </t>
  </si>
  <si>
    <t>Телят</t>
  </si>
  <si>
    <t>Поросят</t>
  </si>
  <si>
    <t>всего</t>
  </si>
  <si>
    <t>Ягнят</t>
  </si>
  <si>
    <t>Козлят</t>
  </si>
  <si>
    <t>Жеребят</t>
  </si>
  <si>
    <t>Верблюжат</t>
  </si>
  <si>
    <t xml:space="preserve">12. Падеж скота </t>
  </si>
  <si>
    <t>Крупный рогатый скот</t>
  </si>
  <si>
    <t>В среднем на 1 голову в переводе на условный крупный скот, центнеров кормовых единиц</t>
  </si>
  <si>
    <t>Всего кормов в переводе на кормовые единицы, тонн</t>
  </si>
  <si>
    <t>Культуры кормовые корнеплодные и кормовые бахчевые</t>
  </si>
  <si>
    <t>Культуры кормовые зерновые</t>
  </si>
  <si>
    <t>Культуры кормовые зернобобовые</t>
  </si>
  <si>
    <t>Силос</t>
  </si>
  <si>
    <t>Сено</t>
  </si>
  <si>
    <t>Сенаж</t>
  </si>
  <si>
    <t>Солома и шелуха зерновых</t>
  </si>
  <si>
    <t>Концентриро-ванные корма</t>
  </si>
  <si>
    <t>Корм зеленый</t>
  </si>
  <si>
    <t>Корма прочие</t>
  </si>
  <si>
    <t>2024г.</t>
  </si>
  <si>
    <t>2024 г. в процентах к 2023г.</t>
  </si>
  <si>
    <t>Сельхозформирования</t>
  </si>
  <si>
    <t>все категории хозяйств</t>
  </si>
  <si>
    <t>Ответственные за выпуск:</t>
  </si>
  <si>
    <t>Департамент  статистики сельского хозяйства и национальных переписей</t>
  </si>
  <si>
    <t>Тел. +7 7172 749316</t>
  </si>
  <si>
    <t>А. Джартыбаева</t>
  </si>
  <si>
    <t>Е-mail: n.kenzhebek@aspire.gov.kz</t>
  </si>
  <si>
    <t>8</t>
  </si>
  <si>
    <t>-</t>
  </si>
  <si>
    <t>город Алматы</t>
  </si>
  <si>
    <t>в 2 раза</t>
  </si>
  <si>
    <t xml:space="preserve">Туркестанская </t>
  </si>
  <si>
    <t>город Астана</t>
  </si>
  <si>
    <t>город Шымкент</t>
  </si>
  <si>
    <t>2024г. в % к 2023г.</t>
  </si>
  <si>
    <t xml:space="preserve">Директор департамента </t>
  </si>
  <si>
    <t>Тел. +7 7172 749162</t>
  </si>
  <si>
    <t>Численность скота и птицы</t>
  </si>
  <si>
    <t xml:space="preserve">8. Численность скота и птицы </t>
  </si>
  <si>
    <t>Январь - февраль 2024 года</t>
  </si>
  <si>
    <t>Дата релиза: 13.03.2024</t>
  </si>
  <si>
    <t>Дата следующего релиза: 12.04.2024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</si>
  <si>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</si>
  <si>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</si>
  <si>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</si>
  <si>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</si>
  <si>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</si>
  <si>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</si>
  <si>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</si>
  <si>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</si>
  <si>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</si>
  <si>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Численность скота и птицы по состоянию на 1 марта</t>
  </si>
  <si>
    <t>Численность скота и птицы по состоянию на 1 марта, голов</t>
  </si>
  <si>
    <t xml:space="preserve">14. Наличие кормов в сельхозпредприятиях по видам по состоянию на 1 марта </t>
  </si>
  <si>
    <t xml:space="preserve">13. Наличие кормов в сельхозпредприятиях по состоянию на 1 марта </t>
  </si>
  <si>
    <t>8.1 Численность скота и птицы по состоянию на 1 марта</t>
  </si>
  <si>
    <t>в 4,4 раза</t>
  </si>
  <si>
    <t>в 2,4 раза</t>
  </si>
  <si>
    <t>в 1133 раза</t>
  </si>
  <si>
    <t>в 13 раза</t>
  </si>
  <si>
    <t>в 48 раза</t>
  </si>
  <si>
    <t>в 24,6 раза</t>
  </si>
  <si>
    <t>x</t>
  </si>
  <si>
    <t>в расчете на 100 маток</t>
  </si>
  <si>
    <t>продолжение</t>
  </si>
  <si>
    <t/>
  </si>
  <si>
    <t>в 11,9 раза</t>
  </si>
  <si>
    <t>в 3,2 раза</t>
  </si>
  <si>
    <t>в 2,3 раза</t>
  </si>
  <si>
    <t>в 3,4 раза</t>
  </si>
  <si>
    <t>в 4,6 раза</t>
  </si>
  <si>
    <t>в 2,1 раза</t>
  </si>
  <si>
    <t>в 2,6 раза</t>
  </si>
  <si>
    <t>в 4 раза</t>
  </si>
  <si>
    <t>в 3,8 раза</t>
  </si>
  <si>
    <t>в 4,1 раза</t>
  </si>
  <si>
    <t>в 5,7 раза</t>
  </si>
  <si>
    <t>в 2,2 раза</t>
  </si>
  <si>
    <t>в 6,1 раза</t>
  </si>
  <si>
    <t>в 3,7 раза</t>
  </si>
  <si>
    <t>в 5,5 раза</t>
  </si>
  <si>
    <t>в 4,5 раза</t>
  </si>
  <si>
    <t>в 3,6 раза</t>
  </si>
  <si>
    <t>в 2,9 раза</t>
  </si>
  <si>
    <t>в 3,3 раза</t>
  </si>
  <si>
    <t>в 4,7 раза</t>
  </si>
  <si>
    <t>в 3,9 раза</t>
  </si>
  <si>
    <t>в 3,1 раза</t>
  </si>
  <si>
    <t>в 12,3 раза</t>
  </si>
  <si>
    <t>в 4,8 раза</t>
  </si>
  <si>
    <t>в  7 раза</t>
  </si>
  <si>
    <t>в 311,9 раза</t>
  </si>
  <si>
    <t>в 93 раза</t>
  </si>
  <si>
    <t>в 6,5 раза</t>
  </si>
  <si>
    <t>Наличие кормов в сельхозпредприятиях по состоянию на 1 марта</t>
  </si>
  <si>
    <t>Наличие кормов в сельхозпредприятиях по видам по состоянию на 1  марта</t>
  </si>
  <si>
    <t>8.1 Крупный рогатый скот</t>
  </si>
  <si>
    <t>8.2  из них коровы</t>
  </si>
  <si>
    <t>8.3 Численность крупного рогатого скота по направлению продуктивности</t>
  </si>
  <si>
    <t>8.4 Овцы</t>
  </si>
  <si>
    <t>8.5 Козы</t>
  </si>
  <si>
    <t>8.6 Свиньи</t>
  </si>
  <si>
    <t>8.7 Лошади</t>
  </si>
  <si>
    <t>8.8 Верблюды</t>
  </si>
  <si>
    <t>8.9 Птица</t>
  </si>
  <si>
    <r>
      <rPr>
        <b/>
        <i/>
        <sz val="8"/>
        <rFont val="Roboto"/>
        <charset val="204"/>
      </rPr>
      <t>Исполнитель:</t>
    </r>
    <r>
      <rPr>
        <i/>
        <sz val="8"/>
        <rFont val="Roboto"/>
        <charset val="204"/>
      </rPr>
      <t xml:space="preserve"> Н. Кенжебек</t>
    </r>
  </si>
  <si>
    <t>* Здесь и далее с учетом пересчитанных данных по крестьянским и фермерским хозяйствам, индивидуальным предпринимателям и хозяйствам населения за 2023 год</t>
  </si>
  <si>
    <t>Хозяйства населения</t>
  </si>
  <si>
    <t>Производство отдельных видов продукции животноводства в январе - феврале</t>
  </si>
  <si>
    <t>138,5</t>
  </si>
  <si>
    <t>№ 1-21/1940-ВН</t>
  </si>
  <si>
    <t xml:space="preserve">14 март 2024г.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</si>
</sst>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###\ ###\ ###\ ###\ ##0.0"/>
    <numFmt numFmtId="166" formatCode="###\ ###\ ###\ ###\ ##0"/>
    <numFmt numFmtId="167" formatCode="0.0"/>
    <numFmt numFmtId="168" formatCode="#,##0.0"/>
    <numFmt numFmtId="169" formatCode="###\ ###\ ###\ ##0.00"/>
    <numFmt numFmtId="170" formatCode="###\ ###\ ###\ ##0.0"/>
    <numFmt numFmtId="171" formatCode="###\ ###\ ###\ ##0"/>
    <numFmt numFmtId="172" formatCode="###.#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u/>
      <sz val="8"/>
      <color rgb="FF0000FF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u/>
      <sz val="8"/>
      <color rgb="FF80008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2"/>
      <name val="Roboto"/>
      <charset val="204"/>
    </font>
    <font>
      <sz val="9"/>
      <name val="Roboto"/>
      <charset val="204"/>
    </font>
    <font>
      <b/>
      <sz val="10"/>
      <name val="Roboto"/>
      <charset val="204"/>
    </font>
    <font>
      <sz val="8"/>
      <name val="Roboto"/>
      <charset val="204"/>
    </font>
    <font>
      <sz val="10"/>
      <name val="Roboto"/>
      <charset val="204"/>
    </font>
    <font>
      <b/>
      <sz val="14"/>
      <name val="Roboto"/>
      <charset val="204"/>
    </font>
    <font>
      <b/>
      <sz val="20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i/>
      <sz val="8"/>
      <name val="Roboto"/>
      <charset val="204"/>
    </font>
    <font>
      <u/>
      <sz val="10"/>
      <color theme="10"/>
      <name val="Roboto"/>
      <charset val="204"/>
    </font>
    <font>
      <b/>
      <sz val="8"/>
      <name val="Roboto"/>
      <charset val="204"/>
    </font>
    <font>
      <sz val="8"/>
      <color indexed="8"/>
      <name val="Roboto"/>
      <charset val="204"/>
    </font>
    <font>
      <b/>
      <sz val="11"/>
      <name val="Roboto"/>
      <charset val="204"/>
    </font>
    <font>
      <sz val="10"/>
      <color rgb="FFFF0000"/>
      <name val="Roboto"/>
      <charset val="204"/>
    </font>
    <font>
      <sz val="11"/>
      <color theme="1"/>
      <name val="Roboto"/>
      <charset val="204"/>
    </font>
    <font>
      <sz val="8"/>
      <color rgb="FFFF0000"/>
      <name val="Roboto"/>
      <charset val="204"/>
    </font>
    <font>
      <i/>
      <sz val="9"/>
      <name val="Roboto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rgb="FF000000"/>
      <name val="Calibri"/>
      <family val="2"/>
      <charset val="204"/>
    </font>
    <font>
      <b/>
      <i/>
      <sz val="8"/>
      <name val="Roboto"/>
      <charset val="204"/>
    </font>
    <font>
      <i/>
      <sz val="11"/>
      <color theme="1"/>
      <name val="Roboto"/>
      <charset val="204"/>
    </font>
    <font>
      <i/>
      <sz val="10"/>
      <name val="Roboto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41">
    <xf numFmtId="0" fontId="0" fillId="0" borderId="0"/>
    <xf numFmtId="0" fontId="3" fillId="0" borderId="0"/>
    <xf numFmtId="0" fontId="3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2" fillId="3" borderId="1" applyNumberFormat="0" applyFon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11" borderId="15" applyNumberFormat="0" applyFont="0" applyAlignment="0" applyProtection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</cellStyleXfs>
  <cellXfs count="451">
    <xf numFmtId="0" fontId="0" fillId="0" borderId="0" xfId="0"/>
    <xf numFmtId="0" fontId="12" fillId="0" borderId="2" xfId="192" applyFont="1" applyFill="1" applyBorder="1" applyAlignment="1"/>
    <xf numFmtId="0" fontId="12" fillId="0" borderId="2" xfId="192" applyFont="1" applyFill="1" applyBorder="1" applyAlignment="1">
      <alignment horizontal="right"/>
    </xf>
    <xf numFmtId="170" fontId="13" fillId="0" borderId="0" xfId="16" applyNumberFormat="1" applyFont="1" applyAlignment="1">
      <alignment horizontal="right" wrapText="1"/>
    </xf>
    <xf numFmtId="0" fontId="13" fillId="0" borderId="0" xfId="16" applyFont="1" applyAlignment="1">
      <alignment horizontal="right" wrapText="1"/>
    </xf>
    <xf numFmtId="0" fontId="8" fillId="0" borderId="0" xfId="17" applyFill="1"/>
    <xf numFmtId="169" fontId="13" fillId="0" borderId="0" xfId="16" applyNumberFormat="1" applyFont="1" applyFill="1" applyAlignment="1">
      <alignment horizontal="right" wrapText="1"/>
    </xf>
    <xf numFmtId="170" fontId="13" fillId="0" borderId="0" xfId="16" applyNumberFormat="1" applyFont="1" applyFill="1" applyAlignment="1">
      <alignment horizontal="right" wrapText="1"/>
    </xf>
    <xf numFmtId="0" fontId="13" fillId="0" borderId="0" xfId="16" applyFont="1" applyFill="1" applyAlignment="1">
      <alignment horizontal="right" wrapText="1"/>
    </xf>
    <xf numFmtId="170" fontId="4" fillId="0" borderId="0" xfId="16" applyNumberFormat="1" applyFont="1" applyFill="1" applyAlignment="1">
      <alignment horizontal="right" wrapText="1"/>
    </xf>
    <xf numFmtId="0" fontId="3" fillId="0" borderId="0" xfId="197" applyFont="1" applyFill="1"/>
    <xf numFmtId="0" fontId="3" fillId="0" borderId="0" xfId="197" applyFont="1" applyFill="1" applyBorder="1"/>
    <xf numFmtId="171" fontId="13" fillId="0" borderId="0" xfId="16" applyNumberFormat="1" applyFont="1" applyAlignment="1">
      <alignment horizontal="right" wrapText="1"/>
    </xf>
    <xf numFmtId="0" fontId="8" fillId="0" borderId="0" xfId="17" applyFont="1" applyFill="1" applyBorder="1"/>
    <xf numFmtId="0" fontId="3" fillId="0" borderId="0" xfId="16" applyFont="1" applyFill="1" applyBorder="1"/>
    <xf numFmtId="171" fontId="4" fillId="0" borderId="0" xfId="16" applyNumberFormat="1" applyFont="1" applyFill="1" applyAlignment="1">
      <alignment horizontal="right" wrapText="1"/>
    </xf>
    <xf numFmtId="0" fontId="8" fillId="0" borderId="0" xfId="17" applyFill="1" applyBorder="1"/>
    <xf numFmtId="0" fontId="15" fillId="0" borderId="0" xfId="201" applyFont="1"/>
    <xf numFmtId="0" fontId="16" fillId="0" borderId="2" xfId="201" applyFont="1" applyBorder="1" applyAlignment="1">
      <alignment horizontal="center" vertical="center" wrapText="1"/>
    </xf>
    <xf numFmtId="0" fontId="17" fillId="0" borderId="6" xfId="201" applyFont="1" applyBorder="1" applyAlignment="1">
      <alignment horizontal="center" vertical="center"/>
    </xf>
    <xf numFmtId="0" fontId="15" fillId="0" borderId="0" xfId="201" applyFont="1" applyBorder="1"/>
    <xf numFmtId="0" fontId="17" fillId="0" borderId="5" xfId="201" applyFont="1" applyBorder="1" applyAlignment="1">
      <alignment horizontal="center" vertical="center" wrapText="1"/>
    </xf>
    <xf numFmtId="0" fontId="17" fillId="0" borderId="4" xfId="201" applyFont="1" applyBorder="1" applyAlignment="1">
      <alignment horizontal="center" vertical="center" wrapText="1"/>
    </xf>
    <xf numFmtId="49" fontId="17" fillId="0" borderId="0" xfId="17" applyNumberFormat="1" applyFont="1" applyBorder="1" applyAlignment="1">
      <alignment horizontal="left" wrapText="1"/>
    </xf>
    <xf numFmtId="168" fontId="17" fillId="0" borderId="0" xfId="17" applyNumberFormat="1" applyFont="1" applyBorder="1" applyAlignment="1">
      <alignment horizontal="right"/>
    </xf>
    <xf numFmtId="165" fontId="17" fillId="0" borderId="0" xfId="17" applyNumberFormat="1" applyFont="1" applyAlignment="1">
      <alignment horizontal="right"/>
    </xf>
    <xf numFmtId="168" fontId="17" fillId="0" borderId="0" xfId="16" applyNumberFormat="1" applyFont="1" applyFill="1" applyAlignment="1">
      <alignment horizontal="right"/>
    </xf>
    <xf numFmtId="168" fontId="17" fillId="0" borderId="0" xfId="17" applyNumberFormat="1" applyFont="1" applyAlignment="1">
      <alignment horizontal="right"/>
    </xf>
    <xf numFmtId="49" fontId="17" fillId="0" borderId="0" xfId="17" applyNumberFormat="1" applyFont="1" applyAlignment="1">
      <alignment horizontal="left" wrapText="1"/>
    </xf>
    <xf numFmtId="168" fontId="17" fillId="0" borderId="0" xfId="16" applyNumberFormat="1" applyFont="1" applyAlignment="1">
      <alignment horizontal="right"/>
    </xf>
    <xf numFmtId="166" fontId="17" fillId="0" borderId="0" xfId="17" applyNumberFormat="1" applyFont="1" applyAlignment="1">
      <alignment horizontal="right"/>
    </xf>
    <xf numFmtId="166" fontId="17" fillId="0" borderId="0" xfId="17" applyNumberFormat="1" applyFont="1" applyBorder="1" applyAlignment="1">
      <alignment horizontal="right"/>
    </xf>
    <xf numFmtId="49" fontId="17" fillId="0" borderId="0" xfId="17" applyNumberFormat="1" applyFont="1" applyBorder="1" applyAlignment="1">
      <alignment horizontal="left" wrapText="1" indent="1"/>
    </xf>
    <xf numFmtId="0" fontId="15" fillId="0" borderId="0" xfId="201" applyFont="1" applyAlignment="1">
      <alignment vertical="center"/>
    </xf>
    <xf numFmtId="0" fontId="17" fillId="0" borderId="0" xfId="201" applyFont="1" applyBorder="1" applyAlignment="1">
      <alignment horizontal="left"/>
    </xf>
    <xf numFmtId="0" fontId="17" fillId="0" borderId="0" xfId="201" applyFont="1" applyBorder="1" applyAlignment="1">
      <alignment horizontal="left" vertical="center" wrapText="1" indent="1"/>
    </xf>
    <xf numFmtId="3" fontId="17" fillId="0" borderId="0" xfId="17" applyNumberFormat="1" applyFont="1" applyBorder="1" applyAlignment="1">
      <alignment horizontal="right"/>
    </xf>
    <xf numFmtId="0" fontId="17" fillId="0" borderId="0" xfId="201" applyFont="1" applyFill="1" applyBorder="1" applyAlignment="1">
      <alignment horizontal="left"/>
    </xf>
    <xf numFmtId="0" fontId="15" fillId="0" borderId="0" xfId="201" applyFont="1" applyFill="1"/>
    <xf numFmtId="0" fontId="17" fillId="0" borderId="2" xfId="201" applyFont="1" applyBorder="1" applyAlignment="1">
      <alignment horizontal="left"/>
    </xf>
    <xf numFmtId="166" fontId="17" fillId="0" borderId="2" xfId="17" applyNumberFormat="1" applyFont="1" applyBorder="1" applyAlignment="1">
      <alignment horizontal="right"/>
    </xf>
    <xf numFmtId="0" fontId="18" fillId="0" borderId="0" xfId="1" applyFont="1" applyAlignment="1"/>
    <xf numFmtId="0" fontId="18" fillId="0" borderId="0" xfId="1" applyFont="1"/>
    <xf numFmtId="0" fontId="15" fillId="0" borderId="0" xfId="1" applyFont="1"/>
    <xf numFmtId="0" fontId="17" fillId="0" borderId="0" xfId="2" applyNumberFormat="1" applyFont="1" applyFill="1" applyBorder="1" applyAlignment="1" applyProtection="1">
      <alignment vertical="top" wrapText="1"/>
    </xf>
    <xf numFmtId="0" fontId="18" fillId="0" borderId="0" xfId="1" applyFont="1" applyAlignment="1">
      <alignment vertical="top" wrapText="1"/>
    </xf>
    <xf numFmtId="0" fontId="19" fillId="0" borderId="0" xfId="2" applyNumberFormat="1" applyFont="1" applyFill="1" applyBorder="1" applyAlignment="1" applyProtection="1">
      <alignment horizontal="right" vertical="top" wrapText="1"/>
    </xf>
    <xf numFmtId="0" fontId="21" fillId="0" borderId="0" xfId="1" applyFont="1" applyAlignment="1"/>
    <xf numFmtId="0" fontId="22" fillId="0" borderId="0" xfId="2" applyNumberFormat="1" applyFont="1" applyFill="1" applyBorder="1" applyAlignment="1" applyProtection="1"/>
    <xf numFmtId="0" fontId="18" fillId="0" borderId="0" xfId="2" applyNumberFormat="1" applyFont="1" applyFill="1" applyBorder="1" applyAlignment="1" applyProtection="1"/>
    <xf numFmtId="0" fontId="19" fillId="0" borderId="0" xfId="2" applyNumberFormat="1" applyFont="1" applyFill="1" applyBorder="1" applyAlignment="1" applyProtection="1">
      <alignment vertical="center"/>
    </xf>
    <xf numFmtId="0" fontId="18" fillId="0" borderId="0" xfId="16" applyFont="1"/>
    <xf numFmtId="0" fontId="18" fillId="0" borderId="0" xfId="16" applyFont="1" applyAlignment="1"/>
    <xf numFmtId="0" fontId="18" fillId="0" borderId="0" xfId="16" applyFont="1" applyAlignment="1">
      <alignment horizontal="left" vertical="top"/>
    </xf>
    <xf numFmtId="0" fontId="18" fillId="0" borderId="0" xfId="16" applyFont="1" applyAlignment="1">
      <alignment horizontal="left" vertical="top" wrapText="1"/>
    </xf>
    <xf numFmtId="0" fontId="23" fillId="0" borderId="0" xfId="2" applyFont="1" applyFill="1" applyAlignment="1">
      <alignment vertical="top"/>
    </xf>
    <xf numFmtId="0" fontId="18" fillId="0" borderId="0" xfId="16" applyFont="1" applyAlignment="1">
      <alignment vertical="top"/>
    </xf>
    <xf numFmtId="0" fontId="18" fillId="0" borderId="0" xfId="16" applyFont="1" applyBorder="1" applyAlignment="1">
      <alignment horizontal="center" vertical="center"/>
    </xf>
    <xf numFmtId="0" fontId="16" fillId="0" borderId="0" xfId="16" applyFont="1" applyBorder="1" applyAlignment="1">
      <alignment horizontal="center"/>
    </xf>
    <xf numFmtId="49" fontId="16" fillId="0" borderId="0" xfId="16" applyNumberFormat="1" applyFont="1" applyBorder="1" applyAlignment="1">
      <alignment vertical="center" wrapText="1"/>
    </xf>
    <xf numFmtId="0" fontId="24" fillId="0" borderId="0" xfId="204" applyFont="1" applyBorder="1" applyAlignment="1" applyProtection="1">
      <alignment horizontal="left" vertical="center" wrapText="1" indent="1"/>
    </xf>
    <xf numFmtId="49" fontId="18" fillId="0" borderId="0" xfId="16" applyNumberFormat="1" applyFont="1" applyBorder="1" applyAlignment="1">
      <alignment vertical="center" wrapText="1"/>
    </xf>
    <xf numFmtId="0" fontId="24" fillId="0" borderId="0" xfId="204" applyFont="1" applyBorder="1" applyAlignment="1" applyProtection="1">
      <alignment horizontal="left" wrapText="1" indent="1"/>
    </xf>
    <xf numFmtId="0" fontId="18" fillId="0" borderId="0" xfId="16" applyFont="1" applyBorder="1" applyAlignment="1">
      <alignment horizontal="center" vertical="center" wrapText="1"/>
    </xf>
    <xf numFmtId="0" fontId="18" fillId="0" borderId="0" xfId="16" applyFont="1" applyBorder="1"/>
    <xf numFmtId="168" fontId="17" fillId="0" borderId="2" xfId="17" applyNumberFormat="1" applyFont="1" applyBorder="1" applyAlignment="1">
      <alignment horizontal="right"/>
    </xf>
    <xf numFmtId="3" fontId="17" fillId="0" borderId="2" xfId="17" applyNumberFormat="1" applyFont="1" applyBorder="1" applyAlignment="1">
      <alignment horizontal="right"/>
    </xf>
    <xf numFmtId="0" fontId="17" fillId="0" borderId="0" xfId="201" applyFont="1" applyBorder="1"/>
    <xf numFmtId="168" fontId="17" fillId="0" borderId="0" xfId="201" applyNumberFormat="1" applyFont="1" applyBorder="1"/>
    <xf numFmtId="0" fontId="17" fillId="0" borderId="2" xfId="201" applyFont="1" applyBorder="1"/>
    <xf numFmtId="168" fontId="17" fillId="0" borderId="2" xfId="201" applyNumberFormat="1" applyFont="1" applyBorder="1"/>
    <xf numFmtId="0" fontId="18" fillId="0" borderId="0" xfId="192" applyFont="1" applyFill="1"/>
    <xf numFmtId="0" fontId="17" fillId="0" borderId="2" xfId="192" applyFont="1" applyFill="1" applyBorder="1" applyAlignment="1"/>
    <xf numFmtId="0" fontId="17" fillId="0" borderId="2" xfId="192" applyFont="1" applyFill="1" applyBorder="1" applyAlignment="1">
      <alignment horizontal="right"/>
    </xf>
    <xf numFmtId="0" fontId="18" fillId="0" borderId="0" xfId="192" applyFont="1" applyFill="1" applyBorder="1"/>
    <xf numFmtId="49" fontId="25" fillId="0" borderId="3" xfId="17" applyNumberFormat="1" applyFont="1" applyFill="1" applyBorder="1" applyAlignment="1">
      <alignment horizontal="left" wrapText="1"/>
    </xf>
    <xf numFmtId="168" fontId="17" fillId="0" borderId="0" xfId="17" applyNumberFormat="1" applyFont="1" applyFill="1" applyAlignment="1">
      <alignment horizontal="right"/>
    </xf>
    <xf numFmtId="168" fontId="26" fillId="0" borderId="0" xfId="0" applyNumberFormat="1" applyFont="1" applyAlignment="1">
      <alignment horizontal="right" wrapText="1"/>
    </xf>
    <xf numFmtId="170" fontId="26" fillId="0" borderId="0" xfId="16" applyNumberFormat="1" applyFont="1" applyAlignment="1">
      <alignment horizontal="right" wrapText="1"/>
    </xf>
    <xf numFmtId="169" fontId="26" fillId="0" borderId="0" xfId="16" applyNumberFormat="1" applyFont="1" applyAlignment="1">
      <alignment horizontal="right" wrapText="1"/>
    </xf>
    <xf numFmtId="0" fontId="17" fillId="0" borderId="0" xfId="16" applyFont="1"/>
    <xf numFmtId="49" fontId="17" fillId="0" borderId="0" xfId="17" applyNumberFormat="1" applyFont="1" applyFill="1" applyBorder="1" applyAlignment="1">
      <alignment horizontal="left"/>
    </xf>
    <xf numFmtId="0" fontId="26" fillId="0" borderId="0" xfId="16" applyFont="1" applyAlignment="1">
      <alignment horizontal="right" wrapText="1"/>
    </xf>
    <xf numFmtId="49" fontId="17" fillId="0" borderId="2" xfId="17" applyNumberFormat="1" applyFont="1" applyFill="1" applyBorder="1" applyAlignment="1">
      <alignment horizontal="left"/>
    </xf>
    <xf numFmtId="168" fontId="17" fillId="0" borderId="2" xfId="17" applyNumberFormat="1" applyFont="1" applyFill="1" applyBorder="1" applyAlignment="1">
      <alignment horizontal="right"/>
    </xf>
    <xf numFmtId="168" fontId="26" fillId="0" borderId="2" xfId="0" applyNumberFormat="1" applyFont="1" applyBorder="1" applyAlignment="1">
      <alignment horizontal="right" wrapText="1"/>
    </xf>
    <xf numFmtId="0" fontId="18" fillId="0" borderId="0" xfId="16" applyFont="1" applyFill="1"/>
    <xf numFmtId="167" fontId="27" fillId="0" borderId="0" xfId="16" applyNumberFormat="1" applyFont="1" applyFill="1" applyAlignment="1">
      <alignment horizontal="center" vertical="center" wrapText="1"/>
    </xf>
    <xf numFmtId="167" fontId="27" fillId="0" borderId="0" xfId="16" applyNumberFormat="1" applyFont="1" applyFill="1" applyAlignment="1">
      <alignment horizontal="center" vertical="center"/>
    </xf>
    <xf numFmtId="0" fontId="17" fillId="0" borderId="2" xfId="16" applyFont="1" applyFill="1" applyBorder="1"/>
    <xf numFmtId="167" fontId="17" fillId="0" borderId="2" xfId="16" applyNumberFormat="1" applyFont="1" applyFill="1" applyBorder="1" applyAlignment="1"/>
    <xf numFmtId="167" fontId="17" fillId="0" borderId="2" xfId="16" applyNumberFormat="1" applyFont="1" applyFill="1" applyBorder="1" applyAlignment="1">
      <alignment horizontal="right"/>
    </xf>
    <xf numFmtId="0" fontId="17" fillId="0" borderId="0" xfId="16" applyFont="1" applyFill="1"/>
    <xf numFmtId="0" fontId="17" fillId="0" borderId="5" xfId="16" applyFont="1" applyFill="1" applyBorder="1" applyAlignment="1">
      <alignment horizontal="center" vertical="center" wrapText="1"/>
    </xf>
    <xf numFmtId="0" fontId="17" fillId="0" borderId="4" xfId="16" applyFont="1" applyFill="1" applyBorder="1" applyAlignment="1">
      <alignment horizontal="center" vertical="center" wrapText="1"/>
    </xf>
    <xf numFmtId="167" fontId="27" fillId="0" borderId="0" xfId="16" applyNumberFormat="1" applyFont="1" applyFill="1" applyAlignment="1">
      <alignment horizontal="right"/>
    </xf>
    <xf numFmtId="0" fontId="27" fillId="0" borderId="0" xfId="16" applyFont="1" applyFill="1" applyAlignment="1">
      <alignment horizontal="left"/>
    </xf>
    <xf numFmtId="4" fontId="18" fillId="0" borderId="0" xfId="16" applyNumberFormat="1" applyFont="1" applyFill="1"/>
    <xf numFmtId="168" fontId="18" fillId="0" borderId="0" xfId="16" applyNumberFormat="1" applyFont="1" applyFill="1"/>
    <xf numFmtId="0" fontId="17" fillId="0" borderId="2" xfId="16" applyFont="1" applyBorder="1"/>
    <xf numFmtId="167" fontId="17" fillId="0" borderId="2" xfId="16" applyNumberFormat="1" applyFont="1" applyBorder="1" applyAlignment="1"/>
    <xf numFmtId="167" fontId="17" fillId="0" borderId="2" xfId="16" applyNumberFormat="1" applyFont="1" applyBorder="1" applyAlignment="1">
      <alignment horizontal="right"/>
    </xf>
    <xf numFmtId="168" fontId="26" fillId="0" borderId="3" xfId="0" applyNumberFormat="1" applyFont="1" applyBorder="1" applyAlignment="1">
      <alignment horizontal="right" wrapText="1"/>
    </xf>
    <xf numFmtId="0" fontId="27" fillId="0" borderId="0" xfId="16" applyFont="1" applyAlignment="1">
      <alignment horizontal="left"/>
    </xf>
    <xf numFmtId="168" fontId="26" fillId="0" borderId="0" xfId="0" applyNumberFormat="1" applyFont="1" applyBorder="1" applyAlignment="1">
      <alignment horizontal="right" wrapText="1"/>
    </xf>
    <xf numFmtId="167" fontId="18" fillId="0" borderId="0" xfId="16" applyNumberFormat="1" applyFont="1"/>
    <xf numFmtId="0" fontId="18" fillId="0" borderId="0" xfId="195" applyFont="1" applyFill="1"/>
    <xf numFmtId="0" fontId="17" fillId="0" borderId="2" xfId="195" applyFont="1" applyFill="1" applyBorder="1" applyAlignment="1"/>
    <xf numFmtId="0" fontId="17" fillId="0" borderId="2" xfId="195" applyFont="1" applyFill="1" applyBorder="1" applyAlignment="1">
      <alignment horizontal="right"/>
    </xf>
    <xf numFmtId="0" fontId="18" fillId="0" borderId="0" xfId="195" applyFont="1" applyFill="1" applyBorder="1"/>
    <xf numFmtId="168" fontId="18" fillId="0" borderId="0" xfId="195" applyNumberFormat="1" applyFont="1" applyFill="1"/>
    <xf numFmtId="167" fontId="18" fillId="0" borderId="0" xfId="195" applyNumberFormat="1" applyFont="1" applyFill="1"/>
    <xf numFmtId="0" fontId="17" fillId="0" borderId="2" xfId="16" applyFont="1" applyBorder="1" applyAlignment="1"/>
    <xf numFmtId="0" fontId="17" fillId="0" borderId="2" xfId="16" applyFont="1" applyBorder="1" applyAlignment="1">
      <alignment horizontal="right"/>
    </xf>
    <xf numFmtId="0" fontId="18" fillId="0" borderId="0" xfId="16" applyFont="1" applyBorder="1" applyAlignment="1">
      <alignment vertical="justify"/>
    </xf>
    <xf numFmtId="0" fontId="18" fillId="0" borderId="0" xfId="16" applyFont="1" applyAlignment="1">
      <alignment vertical="justify"/>
    </xf>
    <xf numFmtId="0" fontId="17" fillId="0" borderId="5" xfId="16" applyFont="1" applyBorder="1" applyAlignment="1">
      <alignment horizontal="center" vertical="center" wrapText="1"/>
    </xf>
    <xf numFmtId="0" fontId="17" fillId="0" borderId="4" xfId="16" applyFont="1" applyBorder="1" applyAlignment="1">
      <alignment horizontal="center" vertical="center" wrapText="1"/>
    </xf>
    <xf numFmtId="0" fontId="16" fillId="0" borderId="0" xfId="16" applyFont="1" applyAlignment="1">
      <alignment vertical="center"/>
    </xf>
    <xf numFmtId="0" fontId="18" fillId="0" borderId="0" xfId="196" applyFont="1" applyFill="1"/>
    <xf numFmtId="0" fontId="17" fillId="0" borderId="2" xfId="196" applyFont="1" applyFill="1" applyBorder="1" applyAlignment="1"/>
    <xf numFmtId="0" fontId="17" fillId="0" borderId="2" xfId="196" applyFont="1" applyFill="1" applyBorder="1" applyAlignment="1">
      <alignment horizontal="right"/>
    </xf>
    <xf numFmtId="0" fontId="18" fillId="0" borderId="0" xfId="196" applyFont="1" applyFill="1" applyBorder="1"/>
    <xf numFmtId="0" fontId="15" fillId="0" borderId="0" xfId="17" applyFont="1" applyFill="1" applyBorder="1"/>
    <xf numFmtId="170" fontId="17" fillId="0" borderId="0" xfId="16" applyNumberFormat="1" applyFont="1" applyFill="1" applyAlignment="1">
      <alignment horizontal="right" wrapText="1"/>
    </xf>
    <xf numFmtId="168" fontId="15" fillId="0" borderId="0" xfId="17" applyNumberFormat="1" applyFont="1" applyFill="1" applyBorder="1"/>
    <xf numFmtId="168" fontId="26" fillId="0" borderId="0" xfId="0" applyNumberFormat="1" applyFont="1" applyAlignment="1">
      <alignment horizontal="right" vertical="top" wrapText="1"/>
    </xf>
    <xf numFmtId="49" fontId="17" fillId="0" borderId="0" xfId="17" applyNumberFormat="1" applyFont="1" applyFill="1" applyBorder="1" applyAlignment="1">
      <alignment horizontal="left" vertical="top"/>
    </xf>
    <xf numFmtId="0" fontId="18" fillId="0" borderId="0" xfId="197" applyFont="1" applyFill="1"/>
    <xf numFmtId="0" fontId="17" fillId="0" borderId="2" xfId="197" applyFont="1" applyFill="1" applyBorder="1" applyAlignment="1"/>
    <xf numFmtId="0" fontId="17" fillId="0" borderId="2" xfId="197" applyFont="1" applyFill="1" applyBorder="1" applyAlignment="1">
      <alignment horizontal="right"/>
    </xf>
    <xf numFmtId="167" fontId="3" fillId="0" borderId="0" xfId="197" applyNumberFormat="1" applyFont="1" applyFill="1"/>
    <xf numFmtId="0" fontId="18" fillId="0" borderId="0" xfId="198" applyFont="1" applyFill="1"/>
    <xf numFmtId="0" fontId="17" fillId="0" borderId="2" xfId="198" applyFont="1" applyFill="1" applyBorder="1" applyAlignment="1"/>
    <xf numFmtId="0" fontId="17" fillId="0" borderId="2" xfId="198" applyFont="1" applyFill="1" applyBorder="1" applyAlignment="1">
      <alignment horizontal="right"/>
    </xf>
    <xf numFmtId="0" fontId="18" fillId="0" borderId="0" xfId="198" applyFont="1" applyFill="1" applyBorder="1"/>
    <xf numFmtId="171" fontId="26" fillId="0" borderId="0" xfId="0" applyNumberFormat="1" applyFont="1" applyAlignment="1">
      <alignment horizontal="right" wrapText="1"/>
    </xf>
    <xf numFmtId="167" fontId="26" fillId="0" borderId="0" xfId="0" applyNumberFormat="1" applyFont="1" applyAlignment="1">
      <alignment horizontal="right" wrapText="1"/>
    </xf>
    <xf numFmtId="170" fontId="26" fillId="0" borderId="0" xfId="0" applyNumberFormat="1" applyFont="1" applyAlignment="1">
      <alignment horizontal="right" wrapText="1"/>
    </xf>
    <xf numFmtId="171" fontId="26" fillId="0" borderId="0" xfId="16" applyNumberFormat="1" applyFont="1" applyAlignment="1">
      <alignment horizontal="right" wrapText="1"/>
    </xf>
    <xf numFmtId="4" fontId="26" fillId="0" borderId="0" xfId="16" applyNumberFormat="1" applyFont="1" applyAlignment="1">
      <alignment horizontal="right" wrapText="1"/>
    </xf>
    <xf numFmtId="0" fontId="26" fillId="0" borderId="0" xfId="0" applyFont="1" applyAlignment="1">
      <alignment horizontal="right" wrapText="1"/>
    </xf>
    <xf numFmtId="0" fontId="15" fillId="0" borderId="0" xfId="17" applyFont="1" applyFill="1"/>
    <xf numFmtId="171" fontId="26" fillId="0" borderId="2" xfId="0" applyNumberFormat="1" applyFont="1" applyBorder="1" applyAlignment="1">
      <alignment horizontal="right" wrapText="1"/>
    </xf>
    <xf numFmtId="0" fontId="26" fillId="0" borderId="2" xfId="0" applyFont="1" applyBorder="1" applyAlignment="1">
      <alignment horizontal="right" wrapText="1"/>
    </xf>
    <xf numFmtId="0" fontId="18" fillId="0" borderId="0" xfId="199" applyFont="1"/>
    <xf numFmtId="0" fontId="17" fillId="0" borderId="2" xfId="199" applyFont="1" applyBorder="1" applyAlignment="1">
      <alignment vertical="justify"/>
    </xf>
    <xf numFmtId="0" fontId="17" fillId="0" borderId="0" xfId="199" applyFont="1" applyBorder="1" applyAlignment="1">
      <alignment vertical="justify"/>
    </xf>
    <xf numFmtId="0" fontId="17" fillId="0" borderId="2" xfId="199" applyFont="1" applyBorder="1" applyAlignment="1">
      <alignment horizontal="right" vertical="justify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right" wrapText="1"/>
    </xf>
    <xf numFmtId="0" fontId="17" fillId="0" borderId="2" xfId="200" applyFont="1" applyBorder="1" applyAlignment="1">
      <alignment vertical="justify"/>
    </xf>
    <xf numFmtId="0" fontId="17" fillId="0" borderId="2" xfId="200" applyFont="1" applyBorder="1" applyAlignment="1">
      <alignment horizontal="right" vertical="justify"/>
    </xf>
    <xf numFmtId="170" fontId="26" fillId="0" borderId="0" xfId="16" applyNumberFormat="1" applyFont="1" applyBorder="1" applyAlignment="1">
      <alignment horizontal="right" wrapText="1"/>
    </xf>
    <xf numFmtId="0" fontId="26" fillId="0" borderId="0" xfId="16" applyFont="1" applyBorder="1" applyAlignment="1">
      <alignment horizontal="right" wrapText="1"/>
    </xf>
    <xf numFmtId="170" fontId="26" fillId="0" borderId="2" xfId="0" applyNumberFormat="1" applyFont="1" applyBorder="1" applyAlignment="1">
      <alignment horizontal="right" wrapText="1"/>
    </xf>
    <xf numFmtId="0" fontId="17" fillId="0" borderId="2" xfId="196" applyFont="1" applyBorder="1" applyAlignment="1"/>
    <xf numFmtId="0" fontId="17" fillId="0" borderId="0" xfId="17" applyFont="1"/>
    <xf numFmtId="0" fontId="17" fillId="0" borderId="2" xfId="196" applyFont="1" applyBorder="1" applyAlignment="1">
      <alignment horizontal="right"/>
    </xf>
    <xf numFmtId="0" fontId="17" fillId="0" borderId="2" xfId="17" applyFont="1" applyBorder="1" applyAlignment="1">
      <alignment vertical="justify"/>
    </xf>
    <xf numFmtId="0" fontId="17" fillId="0" borderId="2" xfId="17" applyFont="1" applyBorder="1" applyAlignment="1">
      <alignment horizontal="right" vertical="justify"/>
    </xf>
    <xf numFmtId="0" fontId="18" fillId="0" borderId="0" xfId="199" applyFont="1" applyBorder="1"/>
    <xf numFmtId="0" fontId="17" fillId="0" borderId="0" xfId="17" applyFont="1" applyBorder="1" applyAlignment="1">
      <alignment horizontal="right" vertical="justify"/>
    </xf>
    <xf numFmtId="0" fontId="26" fillId="0" borderId="4" xfId="0" applyFont="1" applyBorder="1" applyAlignment="1">
      <alignment vertical="center" wrapText="1"/>
    </xf>
    <xf numFmtId="0" fontId="18" fillId="0" borderId="0" xfId="183" applyFont="1" applyFill="1"/>
    <xf numFmtId="0" fontId="17" fillId="0" borderId="2" xfId="183" applyFont="1" applyFill="1" applyBorder="1" applyAlignment="1"/>
    <xf numFmtId="0" fontId="17" fillId="0" borderId="2" xfId="183" applyFont="1" applyFill="1" applyBorder="1" applyAlignment="1">
      <alignment horizontal="right"/>
    </xf>
    <xf numFmtId="0" fontId="18" fillId="0" borderId="0" xfId="183" applyFont="1" applyFill="1" applyBorder="1"/>
    <xf numFmtId="0" fontId="26" fillId="0" borderId="5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center" wrapText="1"/>
    </xf>
    <xf numFmtId="171" fontId="26" fillId="0" borderId="0" xfId="0" applyNumberFormat="1" applyFont="1" applyBorder="1" applyAlignment="1">
      <alignment horizontal="right" wrapText="1"/>
    </xf>
    <xf numFmtId="167" fontId="26" fillId="0" borderId="0" xfId="0" applyNumberFormat="1" applyFont="1" applyBorder="1" applyAlignment="1">
      <alignment horizontal="right" wrapText="1"/>
    </xf>
    <xf numFmtId="170" fontId="26" fillId="0" borderId="0" xfId="0" applyNumberFormat="1" applyFont="1" applyBorder="1" applyAlignment="1">
      <alignment horizontal="right" wrapText="1"/>
    </xf>
    <xf numFmtId="171" fontId="17" fillId="0" borderId="0" xfId="16" applyNumberFormat="1" applyFont="1" applyFill="1" applyAlignment="1">
      <alignment horizontal="right" wrapText="1"/>
    </xf>
    <xf numFmtId="0" fontId="17" fillId="0" borderId="0" xfId="16" applyFont="1" applyFill="1" applyAlignment="1">
      <alignment horizontal="right" wrapText="1"/>
    </xf>
    <xf numFmtId="167" fontId="26" fillId="0" borderId="2" xfId="0" applyNumberFormat="1" applyFont="1" applyBorder="1" applyAlignment="1">
      <alignment horizontal="right" wrapText="1"/>
    </xf>
    <xf numFmtId="167" fontId="17" fillId="0" borderId="2" xfId="184" applyNumberFormat="1" applyFont="1" applyFill="1" applyBorder="1" applyAlignment="1"/>
    <xf numFmtId="167" fontId="17" fillId="0" borderId="2" xfId="184" applyNumberFormat="1" applyFont="1" applyFill="1" applyBorder="1" applyAlignment="1">
      <alignment horizontal="right"/>
    </xf>
    <xf numFmtId="0" fontId="28" fillId="0" borderId="0" xfId="183" applyFont="1" applyFill="1"/>
    <xf numFmtId="0" fontId="29" fillId="0" borderId="0" xfId="183" applyFont="1" applyFill="1"/>
    <xf numFmtId="49" fontId="17" fillId="0" borderId="0" xfId="17" applyNumberFormat="1" applyFont="1" applyFill="1" applyBorder="1" applyAlignment="1"/>
    <xf numFmtId="3" fontId="17" fillId="0" borderId="0" xfId="17" applyNumberFormat="1" applyFont="1" applyFill="1" applyBorder="1" applyAlignment="1">
      <alignment horizontal="right"/>
    </xf>
    <xf numFmtId="167" fontId="17" fillId="0" borderId="0" xfId="17" applyNumberFormat="1" applyFont="1" applyFill="1" applyBorder="1" applyAlignment="1">
      <alignment horizontal="right"/>
    </xf>
    <xf numFmtId="171" fontId="17" fillId="0" borderId="0" xfId="16" applyNumberFormat="1" applyFont="1" applyFill="1" applyBorder="1" applyAlignment="1">
      <alignment horizontal="right" wrapText="1"/>
    </xf>
    <xf numFmtId="171" fontId="26" fillId="0" borderId="0" xfId="16" applyNumberFormat="1" applyFont="1" applyFill="1" applyAlignment="1">
      <alignment horizontal="right" wrapText="1"/>
    </xf>
    <xf numFmtId="0" fontId="26" fillId="0" borderId="0" xfId="16" applyFont="1" applyFill="1" applyAlignment="1">
      <alignment horizontal="right" wrapText="1"/>
    </xf>
    <xf numFmtId="4" fontId="17" fillId="0" borderId="0" xfId="16" applyNumberFormat="1" applyFont="1" applyFill="1" applyAlignment="1">
      <alignment horizontal="right"/>
    </xf>
    <xf numFmtId="0" fontId="17" fillId="0" borderId="0" xfId="16" applyFont="1" applyFill="1" applyBorder="1"/>
    <xf numFmtId="0" fontId="17" fillId="0" borderId="0" xfId="16" applyFont="1" applyFill="1" applyBorder="1" applyAlignment="1"/>
    <xf numFmtId="0" fontId="17" fillId="0" borderId="0" xfId="16" applyFont="1" applyFill="1" applyBorder="1" applyAlignment="1">
      <alignment horizontal="right"/>
    </xf>
    <xf numFmtId="49" fontId="25" fillId="0" borderId="0" xfId="16" applyNumberFormat="1" applyFont="1" applyFill="1" applyAlignment="1">
      <alignment horizontal="left"/>
    </xf>
    <xf numFmtId="49" fontId="17" fillId="0" borderId="2" xfId="17" applyNumberFormat="1" applyFont="1" applyFill="1" applyBorder="1" applyAlignment="1"/>
    <xf numFmtId="166" fontId="18" fillId="0" borderId="0" xfId="16" applyNumberFormat="1" applyFont="1" applyFill="1"/>
    <xf numFmtId="0" fontId="17" fillId="0" borderId="2" xfId="16" applyFont="1" applyFill="1" applyBorder="1" applyAlignment="1"/>
    <xf numFmtId="0" fontId="17" fillId="0" borderId="2" xfId="185" applyFont="1" applyFill="1" applyBorder="1" applyAlignment="1"/>
    <xf numFmtId="0" fontId="17" fillId="0" borderId="2" xfId="185" applyFont="1" applyFill="1" applyBorder="1" applyAlignment="1">
      <alignment horizontal="right"/>
    </xf>
    <xf numFmtId="168" fontId="17" fillId="0" borderId="0" xfId="16" applyNumberFormat="1" applyFont="1" applyFill="1"/>
    <xf numFmtId="0" fontId="17" fillId="0" borderId="0" xfId="16" applyNumberFormat="1" applyFont="1" applyFill="1"/>
    <xf numFmtId="0" fontId="17" fillId="0" borderId="2" xfId="186" applyFont="1" applyFill="1" applyBorder="1" applyAlignment="1"/>
    <xf numFmtId="0" fontId="17" fillId="0" borderId="2" xfId="186" applyFont="1" applyFill="1" applyBorder="1" applyAlignment="1">
      <alignment horizontal="right"/>
    </xf>
    <xf numFmtId="166" fontId="17" fillId="0" borderId="0" xfId="17" applyNumberFormat="1" applyFont="1" applyFill="1" applyBorder="1" applyAlignment="1">
      <alignment horizontal="right"/>
    </xf>
    <xf numFmtId="165" fontId="17" fillId="0" borderId="0" xfId="17" applyNumberFormat="1" applyFont="1" applyFill="1" applyBorder="1" applyAlignment="1">
      <alignment horizontal="right"/>
    </xf>
    <xf numFmtId="171" fontId="26" fillId="0" borderId="0" xfId="16" applyNumberFormat="1" applyFont="1" applyFill="1" applyBorder="1" applyAlignment="1">
      <alignment horizontal="right" wrapText="1"/>
    </xf>
    <xf numFmtId="3" fontId="17" fillId="0" borderId="0" xfId="17" applyNumberFormat="1" applyFont="1" applyFill="1" applyAlignment="1">
      <alignment horizontal="right"/>
    </xf>
    <xf numFmtId="0" fontId="26" fillId="0" borderId="0" xfId="145" applyFont="1" applyFill="1" applyAlignment="1">
      <alignment horizontal="right" wrapText="1"/>
    </xf>
    <xf numFmtId="0" fontId="30" fillId="0" borderId="0" xfId="145" applyFont="1" applyFill="1" applyAlignment="1">
      <alignment horizontal="right" wrapText="1"/>
    </xf>
    <xf numFmtId="0" fontId="17" fillId="0" borderId="0" xfId="145" applyFont="1" applyFill="1" applyAlignment="1">
      <alignment horizontal="right" wrapText="1"/>
    </xf>
    <xf numFmtId="167" fontId="17" fillId="0" borderId="0" xfId="17" applyNumberFormat="1" applyFont="1" applyFill="1" applyAlignment="1">
      <alignment horizontal="right"/>
    </xf>
    <xf numFmtId="171" fontId="26" fillId="0" borderId="0" xfId="16" applyNumberFormat="1" applyFont="1" applyBorder="1" applyAlignment="1">
      <alignment horizontal="right" wrapText="1"/>
    </xf>
    <xf numFmtId="0" fontId="17" fillId="0" borderId="2" xfId="190" applyFont="1" applyFill="1" applyBorder="1" applyAlignment="1"/>
    <xf numFmtId="0" fontId="17" fillId="0" borderId="2" xfId="190" applyFont="1" applyFill="1" applyBorder="1" applyAlignment="1">
      <alignment horizontal="right"/>
    </xf>
    <xf numFmtId="0" fontId="15" fillId="0" borderId="3" xfId="17" applyFont="1" applyFill="1" applyBorder="1"/>
    <xf numFmtId="3" fontId="18" fillId="0" borderId="0" xfId="16" applyNumberFormat="1" applyFont="1" applyFill="1"/>
    <xf numFmtId="3" fontId="17" fillId="0" borderId="0" xfId="16" applyNumberFormat="1" applyFont="1" applyFill="1"/>
    <xf numFmtId="3" fontId="17" fillId="0" borderId="0" xfId="16" applyNumberFormat="1" applyFont="1" applyFill="1" applyAlignment="1">
      <alignment horizontal="right"/>
    </xf>
    <xf numFmtId="0" fontId="18" fillId="0" borderId="3" xfId="16" applyFont="1" applyFill="1" applyBorder="1"/>
    <xf numFmtId="0" fontId="18" fillId="0" borderId="3" xfId="183" applyFont="1" applyFill="1" applyBorder="1"/>
    <xf numFmtId="0" fontId="18" fillId="0" borderId="0" xfId="16" applyFont="1" applyFill="1" applyBorder="1"/>
    <xf numFmtId="0" fontId="18" fillId="0" borderId="0" xfId="194" applyFont="1"/>
    <xf numFmtId="0" fontId="17" fillId="0" borderId="2" xfId="194" applyFont="1" applyBorder="1" applyAlignment="1"/>
    <xf numFmtId="0" fontId="17" fillId="0" borderId="0" xfId="194" applyFont="1" applyAlignment="1">
      <alignment horizontal="right"/>
    </xf>
    <xf numFmtId="0" fontId="17" fillId="0" borderId="0" xfId="194" applyFont="1"/>
    <xf numFmtId="0" fontId="17" fillId="0" borderId="0" xfId="194" applyFont="1" applyAlignment="1">
      <alignment horizontal="left" wrapText="1"/>
    </xf>
    <xf numFmtId="0" fontId="17" fillId="0" borderId="0" xfId="194" applyFont="1" applyFill="1" applyAlignment="1">
      <alignment horizontal="left" wrapText="1"/>
    </xf>
    <xf numFmtId="0" fontId="17" fillId="0" borderId="2" xfId="194" applyFont="1" applyFill="1" applyBorder="1" applyAlignment="1"/>
    <xf numFmtId="0" fontId="18" fillId="0" borderId="0" xfId="193" applyFont="1" applyFill="1"/>
    <xf numFmtId="0" fontId="17" fillId="0" borderId="2" xfId="193" applyFont="1" applyFill="1" applyBorder="1" applyAlignment="1"/>
    <xf numFmtId="0" fontId="17" fillId="0" borderId="2" xfId="193" applyFont="1" applyFill="1" applyBorder="1" applyAlignment="1">
      <alignment horizontal="right"/>
    </xf>
    <xf numFmtId="171" fontId="26" fillId="0" borderId="0" xfId="16" applyNumberFormat="1" applyFont="1" applyFill="1" applyAlignment="1">
      <alignment horizontal="center" vertical="center" wrapText="1"/>
    </xf>
    <xf numFmtId="170" fontId="26" fillId="0" borderId="0" xfId="16" applyNumberFormat="1" applyFont="1" applyFill="1" applyAlignment="1">
      <alignment horizontal="center" vertical="center" wrapText="1"/>
    </xf>
    <xf numFmtId="170" fontId="17" fillId="0" borderId="0" xfId="16" applyNumberFormat="1" applyFont="1" applyFill="1" applyAlignment="1">
      <alignment horizontal="center" vertical="center" wrapText="1"/>
    </xf>
    <xf numFmtId="0" fontId="26" fillId="0" borderId="0" xfId="16" applyFont="1" applyFill="1" applyAlignment="1">
      <alignment horizontal="center" vertical="center" wrapText="1"/>
    </xf>
    <xf numFmtId="0" fontId="17" fillId="0" borderId="0" xfId="16" applyFont="1" applyFill="1" applyAlignment="1">
      <alignment horizontal="center" vertical="center" wrapText="1"/>
    </xf>
    <xf numFmtId="0" fontId="18" fillId="0" borderId="0" xfId="193" applyFont="1"/>
    <xf numFmtId="0" fontId="18" fillId="0" borderId="0" xfId="191" applyFont="1"/>
    <xf numFmtId="0" fontId="17" fillId="0" borderId="0" xfId="17" applyFont="1" applyBorder="1" applyAlignment="1"/>
    <xf numFmtId="0" fontId="18" fillId="0" borderId="0" xfId="191" applyFont="1" applyBorder="1"/>
    <xf numFmtId="0" fontId="17" fillId="0" borderId="2" xfId="17" applyFont="1" applyBorder="1" applyAlignment="1">
      <alignment horizontal="right"/>
    </xf>
    <xf numFmtId="0" fontId="18" fillId="0" borderId="0" xfId="191" applyFont="1" applyFill="1"/>
    <xf numFmtId="0" fontId="18" fillId="0" borderId="0" xfId="191" applyFont="1" applyFill="1" applyBorder="1"/>
    <xf numFmtId="0" fontId="17" fillId="0" borderId="2" xfId="17" applyFont="1" applyBorder="1"/>
    <xf numFmtId="0" fontId="27" fillId="0" borderId="0" xfId="16" applyFont="1" applyAlignment="1">
      <alignment horizontal="center" vertical="center" wrapText="1"/>
    </xf>
    <xf numFmtId="170" fontId="26" fillId="0" borderId="0" xfId="145" applyNumberFormat="1" applyFont="1" applyAlignment="1">
      <alignment horizontal="right" wrapText="1"/>
    </xf>
    <xf numFmtId="0" fontId="17" fillId="0" borderId="2" xfId="201" applyFont="1" applyBorder="1" applyAlignment="1">
      <alignment vertical="justify"/>
    </xf>
    <xf numFmtId="0" fontId="17" fillId="0" borderId="2" xfId="201" applyFont="1" applyBorder="1" applyAlignment="1">
      <alignment horizontal="right" vertical="justify"/>
    </xf>
    <xf numFmtId="168" fontId="17" fillId="0" borderId="0" xfId="16" applyNumberFormat="1" applyFont="1" applyFill="1" applyBorder="1" applyAlignment="1">
      <alignment horizontal="right"/>
    </xf>
    <xf numFmtId="0" fontId="17" fillId="0" borderId="0" xfId="201" applyFont="1"/>
    <xf numFmtId="170" fontId="17" fillId="0" borderId="0" xfId="201" applyNumberFormat="1" applyFont="1"/>
    <xf numFmtId="0" fontId="18" fillId="0" borderId="0" xfId="201" applyFont="1"/>
    <xf numFmtId="0" fontId="18" fillId="0" borderId="2" xfId="201" applyFont="1" applyBorder="1"/>
    <xf numFmtId="0" fontId="17" fillId="0" borderId="0" xfId="201" applyFont="1" applyBorder="1" applyAlignment="1"/>
    <xf numFmtId="0" fontId="17" fillId="0" borderId="0" xfId="17" applyFont="1" applyBorder="1"/>
    <xf numFmtId="0" fontId="17" fillId="0" borderId="0" xfId="194" applyFont="1" applyBorder="1"/>
    <xf numFmtId="0" fontId="31" fillId="0" borderId="0" xfId="201" applyFont="1"/>
    <xf numFmtId="3" fontId="26" fillId="0" borderId="0" xfId="0" applyNumberFormat="1" applyFont="1" applyAlignment="1">
      <alignment horizontal="right" wrapText="1"/>
    </xf>
    <xf numFmtId="3" fontId="26" fillId="0" borderId="2" xfId="0" applyNumberFormat="1" applyFont="1" applyBorder="1" applyAlignment="1">
      <alignment horizontal="right" wrapText="1"/>
    </xf>
    <xf numFmtId="0" fontId="17" fillId="0" borderId="5" xfId="201" applyFont="1" applyBorder="1" applyAlignment="1">
      <alignment horizontal="center" vertical="center" wrapText="1"/>
    </xf>
    <xf numFmtId="0" fontId="17" fillId="0" borderId="4" xfId="20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right" wrapText="1"/>
    </xf>
    <xf numFmtId="171" fontId="26" fillId="0" borderId="0" xfId="0" applyNumberFormat="1" applyFont="1" applyFill="1" applyBorder="1" applyAlignment="1">
      <alignment horizontal="right" wrapText="1"/>
    </xf>
    <xf numFmtId="170" fontId="26" fillId="0" borderId="0" xfId="0" applyNumberFormat="1" applyFont="1" applyFill="1" applyBorder="1" applyAlignment="1">
      <alignment horizontal="right" wrapText="1"/>
    </xf>
    <xf numFmtId="3" fontId="26" fillId="0" borderId="0" xfId="0" applyNumberFormat="1" applyFont="1" applyFill="1" applyBorder="1" applyAlignment="1">
      <alignment horizontal="right" wrapText="1"/>
    </xf>
    <xf numFmtId="171" fontId="26" fillId="0" borderId="2" xfId="0" applyNumberFormat="1" applyFont="1" applyFill="1" applyBorder="1" applyAlignment="1">
      <alignment horizontal="right" wrapText="1"/>
    </xf>
    <xf numFmtId="170" fontId="26" fillId="0" borderId="2" xfId="0" applyNumberFormat="1" applyFont="1" applyFill="1" applyBorder="1" applyAlignment="1">
      <alignment horizontal="right" wrapText="1"/>
    </xf>
    <xf numFmtId="3" fontId="26" fillId="0" borderId="2" xfId="0" applyNumberFormat="1" applyFont="1" applyFill="1" applyBorder="1" applyAlignment="1">
      <alignment horizontal="right" wrapText="1"/>
    </xf>
    <xf numFmtId="3" fontId="17" fillId="0" borderId="0" xfId="17" applyNumberFormat="1" applyFont="1" applyAlignment="1">
      <alignment horizontal="right"/>
    </xf>
    <xf numFmtId="168" fontId="26" fillId="0" borderId="0" xfId="0" applyNumberFormat="1" applyFont="1" applyFill="1" applyAlignment="1">
      <alignment horizontal="right" wrapText="1"/>
    </xf>
    <xf numFmtId="168" fontId="26" fillId="0" borderId="0" xfId="16" applyNumberFormat="1" applyFont="1" applyFill="1" applyAlignment="1">
      <alignment horizontal="right" wrapText="1"/>
    </xf>
    <xf numFmtId="168" fontId="26" fillId="0" borderId="2" xfId="0" applyNumberFormat="1" applyFont="1" applyFill="1" applyBorder="1" applyAlignment="1">
      <alignment horizontal="right" wrapText="1"/>
    </xf>
    <xf numFmtId="168" fontId="26" fillId="0" borderId="3" xfId="0" applyNumberFormat="1" applyFont="1" applyFill="1" applyBorder="1" applyAlignment="1">
      <alignment horizontal="right" wrapText="1"/>
    </xf>
    <xf numFmtId="168" fontId="26" fillId="0" borderId="0" xfId="0" applyNumberFormat="1" applyFont="1" applyFill="1" applyBorder="1" applyAlignment="1">
      <alignment horizontal="right" wrapText="1"/>
    </xf>
    <xf numFmtId="167" fontId="15" fillId="0" borderId="0" xfId="201" applyNumberFormat="1" applyFont="1"/>
    <xf numFmtId="170" fontId="26" fillId="0" borderId="0" xfId="211" applyNumberFormat="1" applyFont="1" applyAlignment="1">
      <alignment horizontal="right" wrapText="1"/>
    </xf>
    <xf numFmtId="171" fontId="18" fillId="0" borderId="0" xfId="183" applyNumberFormat="1" applyFont="1" applyFill="1"/>
    <xf numFmtId="167" fontId="18" fillId="0" borderId="0" xfId="192" applyNumberFormat="1" applyFont="1" applyFill="1"/>
    <xf numFmtId="168" fontId="17" fillId="0" borderId="3" xfId="17" applyNumberFormat="1" applyFont="1" applyFill="1" applyBorder="1" applyAlignment="1">
      <alignment horizontal="right"/>
    </xf>
    <xf numFmtId="168" fontId="17" fillId="0" borderId="0" xfId="17" applyNumberFormat="1" applyFont="1" applyFill="1" applyBorder="1" applyAlignment="1">
      <alignment horizontal="right"/>
    </xf>
    <xf numFmtId="167" fontId="18" fillId="0" borderId="0" xfId="198" applyNumberFormat="1" applyFont="1" applyFill="1"/>
    <xf numFmtId="0" fontId="33" fillId="0" borderId="0" xfId="0" applyFont="1" applyAlignment="1">
      <alignment horizontal="left" wrapText="1"/>
    </xf>
    <xf numFmtId="0" fontId="33" fillId="0" borderId="2" xfId="0" applyFont="1" applyBorder="1" applyAlignment="1">
      <alignment horizontal="right" wrapText="1"/>
    </xf>
    <xf numFmtId="170" fontId="33" fillId="0" borderId="2" xfId="0" applyNumberFormat="1" applyFont="1" applyBorder="1" applyAlignment="1">
      <alignment horizontal="right" wrapText="1"/>
    </xf>
    <xf numFmtId="0" fontId="18" fillId="0" borderId="0" xfId="199" applyFont="1" applyAlignment="1">
      <alignment horizontal="right"/>
    </xf>
    <xf numFmtId="0" fontId="17" fillId="0" borderId="0" xfId="199" applyFont="1" applyAlignment="1">
      <alignment horizontal="right"/>
    </xf>
    <xf numFmtId="0" fontId="17" fillId="0" borderId="0" xfId="199" applyFont="1" applyBorder="1" applyAlignment="1">
      <alignment horizontal="right"/>
    </xf>
    <xf numFmtId="168" fontId="17" fillId="0" borderId="2" xfId="11" applyNumberFormat="1" applyFont="1" applyBorder="1" applyAlignment="1">
      <alignment horizontal="right" vertical="center" wrapText="1"/>
    </xf>
    <xf numFmtId="168" fontId="17" fillId="0" borderId="2" xfId="199" applyNumberFormat="1" applyFont="1" applyBorder="1" applyAlignment="1">
      <alignment horizontal="right"/>
    </xf>
    <xf numFmtId="171" fontId="34" fillId="0" borderId="0" xfId="0" applyNumberFormat="1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right" wrapText="1"/>
    </xf>
    <xf numFmtId="0" fontId="34" fillId="0" borderId="2" xfId="0" applyFont="1" applyFill="1" applyBorder="1" applyAlignment="1">
      <alignment horizontal="right" wrapText="1"/>
    </xf>
    <xf numFmtId="171" fontId="34" fillId="0" borderId="2" xfId="0" applyNumberFormat="1" applyFont="1" applyFill="1" applyBorder="1" applyAlignment="1">
      <alignment horizontal="right" wrapText="1"/>
    </xf>
    <xf numFmtId="0" fontId="17" fillId="0" borderId="2" xfId="199" applyFont="1" applyBorder="1" applyAlignment="1">
      <alignment horizontal="right"/>
    </xf>
    <xf numFmtId="0" fontId="2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7" fillId="0" borderId="13" xfId="20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71" fontId="26" fillId="0" borderId="0" xfId="0" applyNumberFormat="1" applyFont="1" applyAlignment="1">
      <alignment horizontal="right" vertical="center" wrapText="1"/>
    </xf>
    <xf numFmtId="170" fontId="26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171" fontId="26" fillId="0" borderId="2" xfId="0" applyNumberFormat="1" applyFont="1" applyBorder="1" applyAlignment="1">
      <alignment horizontal="right" vertical="center" wrapText="1"/>
    </xf>
    <xf numFmtId="170" fontId="26" fillId="0" borderId="2" xfId="0" applyNumberFormat="1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171" fontId="26" fillId="0" borderId="0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170" fontId="26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172" fontId="26" fillId="0" borderId="0" xfId="16" applyNumberFormat="1" applyFont="1" applyFill="1" applyAlignment="1">
      <alignment horizontal="center" vertical="center" wrapText="1"/>
    </xf>
    <xf numFmtId="167" fontId="18" fillId="0" borderId="0" xfId="183" applyNumberFormat="1" applyFont="1" applyFill="1"/>
    <xf numFmtId="171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right" wrapText="1"/>
    </xf>
    <xf numFmtId="170" fontId="13" fillId="0" borderId="0" xfId="0" applyNumberFormat="1" applyFont="1" applyAlignment="1">
      <alignment horizontal="right" wrapText="1"/>
    </xf>
    <xf numFmtId="171" fontId="26" fillId="0" borderId="3" xfId="0" applyNumberFormat="1" applyFont="1" applyBorder="1" applyAlignment="1">
      <alignment horizontal="right" wrapText="1"/>
    </xf>
    <xf numFmtId="49" fontId="17" fillId="0" borderId="0" xfId="17" applyNumberFormat="1" applyFont="1" applyFill="1" applyBorder="1" applyAlignment="1">
      <alignment horizontal="right"/>
    </xf>
    <xf numFmtId="49" fontId="17" fillId="0" borderId="3" xfId="17" applyNumberFormat="1" applyFont="1" applyFill="1" applyBorder="1" applyAlignment="1">
      <alignment horizontal="right"/>
    </xf>
    <xf numFmtId="49" fontId="17" fillId="0" borderId="2" xfId="17" applyNumberFormat="1" applyFont="1" applyFill="1" applyBorder="1" applyAlignment="1">
      <alignment horizontal="right"/>
    </xf>
    <xf numFmtId="167" fontId="26" fillId="0" borderId="3" xfId="0" applyNumberFormat="1" applyFont="1" applyBorder="1" applyAlignment="1">
      <alignment horizontal="right"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 wrapText="1"/>
    </xf>
    <xf numFmtId="171" fontId="33" fillId="0" borderId="0" xfId="211" applyNumberFormat="1" applyFont="1" applyAlignment="1">
      <alignment horizontal="right" wrapText="1"/>
    </xf>
    <xf numFmtId="0" fontId="26" fillId="0" borderId="0" xfId="0" applyFont="1" applyAlignment="1">
      <alignment horizontal="right" wrapText="1"/>
    </xf>
    <xf numFmtId="167" fontId="18" fillId="0" borderId="0" xfId="193" applyNumberFormat="1" applyFont="1"/>
    <xf numFmtId="167" fontId="18" fillId="0" borderId="0" xfId="194" applyNumberFormat="1" applyFont="1"/>
    <xf numFmtId="167" fontId="26" fillId="0" borderId="0" xfId="16" applyNumberFormat="1" applyFont="1" applyAlignment="1">
      <alignment horizontal="right" wrapText="1"/>
    </xf>
    <xf numFmtId="171" fontId="26" fillId="0" borderId="21" xfId="0" applyNumberFormat="1" applyFont="1" applyBorder="1" applyAlignment="1">
      <alignment horizontal="right" wrapText="1"/>
    </xf>
    <xf numFmtId="167" fontId="26" fillId="0" borderId="21" xfId="0" applyNumberFormat="1" applyFont="1" applyBorder="1" applyAlignment="1">
      <alignment horizontal="right" wrapText="1"/>
    </xf>
    <xf numFmtId="168" fontId="8" fillId="0" borderId="0" xfId="17" applyNumberFormat="1" applyFill="1"/>
    <xf numFmtId="0" fontId="35" fillId="0" borderId="0" xfId="0" applyFont="1"/>
    <xf numFmtId="14" fontId="23" fillId="0" borderId="3" xfId="201" applyNumberFormat="1" applyFont="1" applyBorder="1" applyAlignment="1">
      <alignment wrapText="1"/>
    </xf>
    <xf numFmtId="0" fontId="36" fillId="0" borderId="0" xfId="0" applyFont="1"/>
    <xf numFmtId="0" fontId="23" fillId="0" borderId="0" xfId="201" applyFont="1" applyBorder="1" applyAlignment="1"/>
    <xf numFmtId="0" fontId="23" fillId="0" borderId="3" xfId="194" applyFont="1" applyBorder="1"/>
    <xf numFmtId="0" fontId="35" fillId="0" borderId="3" xfId="201" applyFont="1" applyBorder="1" applyAlignment="1"/>
    <xf numFmtId="0" fontId="37" fillId="0" borderId="0" xfId="0" applyFont="1"/>
    <xf numFmtId="0" fontId="23" fillId="0" borderId="0" xfId="0" applyFont="1"/>
    <xf numFmtId="0" fontId="23" fillId="0" borderId="0" xfId="201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2" xfId="201" applyFont="1" applyBorder="1" applyAlignment="1">
      <alignment wrapText="1"/>
    </xf>
    <xf numFmtId="14" fontId="23" fillId="0" borderId="2" xfId="201" applyNumberFormat="1" applyFont="1" applyBorder="1" applyAlignment="1">
      <alignment horizontal="left" wrapText="1"/>
    </xf>
    <xf numFmtId="0" fontId="36" fillId="0" borderId="2" xfId="0" applyFont="1" applyBorder="1"/>
    <xf numFmtId="0" fontId="23" fillId="0" borderId="2" xfId="201" applyFont="1" applyFill="1" applyBorder="1" applyAlignment="1">
      <alignment horizontal="left"/>
    </xf>
    <xf numFmtId="0" fontId="23" fillId="0" borderId="2" xfId="17" applyFont="1" applyBorder="1"/>
    <xf numFmtId="0" fontId="37" fillId="0" borderId="2" xfId="0" applyFont="1" applyBorder="1"/>
    <xf numFmtId="0" fontId="23" fillId="0" borderId="2" xfId="194" applyFont="1" applyBorder="1"/>
    <xf numFmtId="0" fontId="23" fillId="0" borderId="2" xfId="201" applyFont="1" applyBorder="1"/>
    <xf numFmtId="0" fontId="23" fillId="0" borderId="0" xfId="201" applyFont="1"/>
    <xf numFmtId="0" fontId="17" fillId="0" borderId="0" xfId="201" applyFont="1" applyFill="1"/>
    <xf numFmtId="172" fontId="26" fillId="0" borderId="0" xfId="16" applyNumberFormat="1" applyFont="1" applyAlignment="1">
      <alignment horizontal="right" wrapText="1"/>
    </xf>
    <xf numFmtId="0" fontId="18" fillId="0" borderId="0" xfId="1" applyFont="1" applyAlignment="1">
      <alignment horizontal="center"/>
    </xf>
    <xf numFmtId="0" fontId="19" fillId="0" borderId="0" xfId="2" applyNumberFormat="1" applyFont="1" applyFill="1" applyBorder="1" applyAlignment="1" applyProtection="1">
      <alignment horizontal="right" vertical="top" wrapText="1"/>
    </xf>
    <xf numFmtId="0" fontId="18" fillId="0" borderId="0" xfId="1" applyFont="1" applyAlignment="1">
      <alignment vertical="top" wrapText="1"/>
    </xf>
    <xf numFmtId="0" fontId="18" fillId="0" borderId="0" xfId="1" applyFont="1" applyAlignment="1">
      <alignment horizontal="right" vertical="top" wrapText="1"/>
    </xf>
    <xf numFmtId="0" fontId="20" fillId="10" borderId="0" xfId="2" applyNumberFormat="1" applyFont="1" applyFill="1" applyBorder="1" applyAlignment="1" applyProtection="1">
      <alignment horizontal="left" vertical="center" wrapText="1"/>
    </xf>
    <xf numFmtId="0" fontId="19" fillId="0" borderId="0" xfId="2" applyNumberFormat="1" applyFont="1" applyFill="1" applyBorder="1" applyAlignment="1" applyProtection="1">
      <alignment horizontal="right" vertical="top"/>
    </xf>
    <xf numFmtId="0" fontId="17" fillId="0" borderId="10" xfId="201" applyFont="1" applyBorder="1" applyAlignment="1">
      <alignment horizontal="center" vertical="center" wrapText="1"/>
    </xf>
    <xf numFmtId="0" fontId="17" fillId="0" borderId="3" xfId="201" applyFont="1" applyBorder="1" applyAlignment="1">
      <alignment horizontal="center" vertical="center" wrapText="1"/>
    </xf>
    <xf numFmtId="0" fontId="17" fillId="0" borderId="8" xfId="201" applyFont="1" applyBorder="1" applyAlignment="1">
      <alignment horizontal="center" vertical="center" wrapText="1"/>
    </xf>
    <xf numFmtId="0" fontId="17" fillId="0" borderId="11" xfId="201" applyFont="1" applyBorder="1" applyAlignment="1">
      <alignment horizontal="center" vertical="center" wrapText="1"/>
    </xf>
    <xf numFmtId="0" fontId="17" fillId="0" borderId="2" xfId="201" applyFont="1" applyBorder="1" applyAlignment="1">
      <alignment horizontal="center" vertical="center" wrapText="1"/>
    </xf>
    <xf numFmtId="0" fontId="17" fillId="0" borderId="12" xfId="201" applyFont="1" applyBorder="1" applyAlignment="1">
      <alignment horizontal="center" vertical="center" wrapText="1"/>
    </xf>
    <xf numFmtId="0" fontId="17" fillId="0" borderId="5" xfId="201" applyFont="1" applyBorder="1" applyAlignment="1">
      <alignment horizontal="center" vertical="center" wrapText="1"/>
    </xf>
    <xf numFmtId="0" fontId="17" fillId="0" borderId="4" xfId="201" applyFont="1" applyBorder="1" applyAlignment="1">
      <alignment horizontal="center" vertical="center" wrapText="1"/>
    </xf>
    <xf numFmtId="0" fontId="16" fillId="0" borderId="3" xfId="201" applyFont="1" applyBorder="1" applyAlignment="1">
      <alignment horizontal="center" vertical="center" wrapText="1"/>
    </xf>
    <xf numFmtId="0" fontId="16" fillId="0" borderId="0" xfId="201" applyFont="1" applyBorder="1" applyAlignment="1">
      <alignment horizontal="center" vertical="center" wrapText="1"/>
    </xf>
    <xf numFmtId="0" fontId="14" fillId="0" borderId="0" xfId="201" applyFont="1" applyBorder="1" applyAlignment="1">
      <alignment horizontal="left" vertical="center" wrapText="1"/>
    </xf>
    <xf numFmtId="0" fontId="17" fillId="0" borderId="6" xfId="201" applyFont="1" applyBorder="1" applyAlignment="1">
      <alignment horizontal="center" vertical="center"/>
    </xf>
    <xf numFmtId="0" fontId="17" fillId="0" borderId="7" xfId="201" applyFont="1" applyBorder="1" applyAlignment="1">
      <alignment horizontal="center" vertical="center" wrapText="1"/>
    </xf>
    <xf numFmtId="0" fontId="14" fillId="0" borderId="0" xfId="17" applyFont="1" applyFill="1" applyAlignment="1">
      <alignment horizontal="center" vertical="center" wrapText="1"/>
    </xf>
    <xf numFmtId="0" fontId="16" fillId="0" borderId="0" xfId="17" applyFont="1" applyFill="1" applyAlignment="1">
      <alignment horizontal="center" vertical="center" wrapText="1"/>
    </xf>
    <xf numFmtId="167" fontId="16" fillId="0" borderId="0" xfId="16" applyNumberFormat="1" applyFont="1" applyFill="1" applyAlignment="1">
      <alignment horizontal="center" vertical="center" wrapText="1"/>
    </xf>
    <xf numFmtId="167" fontId="17" fillId="0" borderId="6" xfId="16" applyNumberFormat="1" applyFont="1" applyFill="1" applyBorder="1" applyAlignment="1">
      <alignment horizontal="center"/>
    </xf>
    <xf numFmtId="0" fontId="17" fillId="0" borderId="5" xfId="16" applyFont="1" applyFill="1" applyBorder="1" applyAlignment="1">
      <alignment horizontal="center" vertical="center" wrapText="1"/>
    </xf>
    <xf numFmtId="0" fontId="17" fillId="0" borderId="4" xfId="16" applyFont="1" applyFill="1" applyBorder="1" applyAlignment="1">
      <alignment horizontal="center" vertical="top" wrapText="1"/>
    </xf>
    <xf numFmtId="0" fontId="17" fillId="0" borderId="7" xfId="16" applyFont="1" applyFill="1" applyBorder="1" applyAlignment="1">
      <alignment horizontal="center" vertical="top"/>
    </xf>
    <xf numFmtId="0" fontId="12" fillId="0" borderId="6" xfId="201" applyFont="1" applyBorder="1" applyAlignment="1">
      <alignment horizontal="center" vertical="center"/>
    </xf>
    <xf numFmtId="167" fontId="17" fillId="0" borderId="6" xfId="16" applyNumberFormat="1" applyFont="1" applyBorder="1" applyAlignment="1">
      <alignment horizontal="center"/>
    </xf>
    <xf numFmtId="0" fontId="16" fillId="0" borderId="0" xfId="195" applyFont="1" applyFill="1" applyAlignment="1">
      <alignment horizontal="center" vertical="center" wrapText="1"/>
    </xf>
    <xf numFmtId="0" fontId="17" fillId="0" borderId="4" xfId="16" applyFont="1" applyBorder="1" applyAlignment="1">
      <alignment horizontal="center" vertical="center" wrapText="1"/>
    </xf>
    <xf numFmtId="0" fontId="16" fillId="0" borderId="0" xfId="16" applyFont="1" applyAlignment="1">
      <alignment horizontal="center" vertical="center" wrapText="1"/>
    </xf>
    <xf numFmtId="0" fontId="17" fillId="0" borderId="6" xfId="16" applyFont="1" applyBorder="1" applyAlignment="1">
      <alignment horizontal="center" vertical="center"/>
    </xf>
    <xf numFmtId="0" fontId="17" fillId="0" borderId="5" xfId="16" applyFont="1" applyBorder="1" applyAlignment="1">
      <alignment horizontal="center" vertical="center" wrapText="1"/>
    </xf>
    <xf numFmtId="0" fontId="17" fillId="0" borderId="4" xfId="16" applyFont="1" applyBorder="1" applyAlignment="1">
      <alignment horizontal="center" vertical="top" wrapText="1"/>
    </xf>
    <xf numFmtId="0" fontId="17" fillId="0" borderId="7" xfId="16" applyFont="1" applyBorder="1" applyAlignment="1">
      <alignment horizontal="center" vertical="top" wrapText="1"/>
    </xf>
    <xf numFmtId="0" fontId="17" fillId="0" borderId="13" xfId="16" applyFont="1" applyBorder="1" applyAlignment="1">
      <alignment horizontal="center" vertical="center" wrapText="1"/>
    </xf>
    <xf numFmtId="0" fontId="17" fillId="0" borderId="14" xfId="16" applyFont="1" applyBorder="1" applyAlignment="1">
      <alignment horizontal="center" vertical="center" wrapText="1"/>
    </xf>
    <xf numFmtId="0" fontId="16" fillId="0" borderId="0" xfId="196" applyFont="1" applyFill="1" applyAlignment="1">
      <alignment horizontal="center" vertical="center" wrapText="1"/>
    </xf>
    <xf numFmtId="0" fontId="16" fillId="0" borderId="0" xfId="197" applyFont="1" applyFill="1" applyAlignment="1">
      <alignment horizontal="center" vertical="center" wrapText="1"/>
    </xf>
    <xf numFmtId="0" fontId="16" fillId="0" borderId="0" xfId="198" applyFont="1" applyFill="1" applyAlignment="1">
      <alignment horizontal="center" vertical="center" wrapText="1"/>
    </xf>
    <xf numFmtId="164" fontId="16" fillId="0" borderId="0" xfId="1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64" fontId="16" fillId="0" borderId="0" xfId="13" applyFont="1" applyAlignment="1">
      <alignment horizontal="center" vertical="center" wrapText="1"/>
    </xf>
    <xf numFmtId="164" fontId="16" fillId="0" borderId="0" xfId="10" applyFont="1" applyAlignment="1">
      <alignment horizontal="center" vertical="center" wrapText="1"/>
    </xf>
    <xf numFmtId="164" fontId="16" fillId="0" borderId="0" xfId="11" applyFont="1" applyAlignment="1">
      <alignment horizontal="center" vertical="center" wrapText="1"/>
    </xf>
    <xf numFmtId="0" fontId="14" fillId="0" borderId="0" xfId="199" applyFont="1" applyAlignment="1">
      <alignment horizontal="left" vertical="center" wrapText="1"/>
    </xf>
    <xf numFmtId="0" fontId="18" fillId="0" borderId="0" xfId="16" applyFont="1" applyAlignment="1">
      <alignment horizontal="left"/>
    </xf>
    <xf numFmtId="0" fontId="16" fillId="0" borderId="0" xfId="199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6" fillId="0" borderId="0" xfId="188" applyFont="1" applyFill="1" applyAlignment="1">
      <alignment horizontal="center" vertical="center" wrapText="1"/>
    </xf>
    <xf numFmtId="0" fontId="16" fillId="0" borderId="0" xfId="189" applyFont="1" applyFill="1" applyAlignment="1">
      <alignment horizontal="center" vertical="center" wrapText="1"/>
    </xf>
    <xf numFmtId="0" fontId="16" fillId="0" borderId="0" xfId="190" applyFont="1" applyFill="1" applyAlignment="1">
      <alignment horizontal="center" vertical="center" wrapText="1"/>
    </xf>
    <xf numFmtId="0" fontId="16" fillId="0" borderId="0" xfId="16" applyFont="1" applyFill="1" applyAlignment="1">
      <alignment horizontal="center" vertical="center" wrapText="1"/>
    </xf>
    <xf numFmtId="0" fontId="17" fillId="0" borderId="8" xfId="16" applyFont="1" applyFill="1" applyBorder="1" applyAlignment="1">
      <alignment horizontal="center"/>
    </xf>
    <xf numFmtId="0" fontId="17" fillId="0" borderId="9" xfId="16" applyFont="1" applyFill="1" applyBorder="1" applyAlignment="1">
      <alignment horizontal="center"/>
    </xf>
    <xf numFmtId="0" fontId="17" fillId="0" borderId="12" xfId="16" applyFont="1" applyFill="1" applyBorder="1" applyAlignment="1">
      <alignment horizontal="center"/>
    </xf>
    <xf numFmtId="0" fontId="17" fillId="0" borderId="10" xfId="16" applyFont="1" applyFill="1" applyBorder="1" applyAlignment="1">
      <alignment horizontal="center" vertical="center" wrapText="1"/>
    </xf>
    <xf numFmtId="0" fontId="17" fillId="0" borderId="3" xfId="16" applyFont="1" applyFill="1" applyBorder="1" applyAlignment="1">
      <alignment horizontal="center" vertical="center" wrapText="1"/>
    </xf>
    <xf numFmtId="0" fontId="17" fillId="0" borderId="8" xfId="16" applyFont="1" applyFill="1" applyBorder="1" applyAlignment="1">
      <alignment horizontal="center" vertical="center" wrapText="1"/>
    </xf>
    <xf numFmtId="0" fontId="17" fillId="0" borderId="11" xfId="16" applyFont="1" applyFill="1" applyBorder="1" applyAlignment="1">
      <alignment horizontal="center" vertical="center" wrapText="1"/>
    </xf>
    <xf numFmtId="0" fontId="17" fillId="0" borderId="2" xfId="16" applyFont="1" applyFill="1" applyBorder="1" applyAlignment="1">
      <alignment horizontal="center" vertical="center" wrapText="1"/>
    </xf>
    <xf numFmtId="0" fontId="17" fillId="0" borderId="12" xfId="16" applyFont="1" applyFill="1" applyBorder="1" applyAlignment="1">
      <alignment horizontal="center" vertical="center" wrapText="1"/>
    </xf>
    <xf numFmtId="0" fontId="17" fillId="0" borderId="4" xfId="16" applyFont="1" applyFill="1" applyBorder="1" applyAlignment="1">
      <alignment horizontal="center" vertical="center" wrapText="1"/>
    </xf>
    <xf numFmtId="0" fontId="17" fillId="0" borderId="7" xfId="16" applyFont="1" applyFill="1" applyBorder="1" applyAlignment="1">
      <alignment horizontal="center" vertical="center" wrapText="1"/>
    </xf>
    <xf numFmtId="0" fontId="17" fillId="0" borderId="6" xfId="16" applyFont="1" applyFill="1" applyBorder="1" applyAlignment="1">
      <alignment horizontal="center" vertical="center" wrapText="1"/>
    </xf>
    <xf numFmtId="0" fontId="17" fillId="0" borderId="13" xfId="16" applyFont="1" applyFill="1" applyBorder="1" applyAlignment="1">
      <alignment horizontal="center" vertical="center" wrapText="1"/>
    </xf>
    <xf numFmtId="0" fontId="17" fillId="0" borderId="14" xfId="16" applyFont="1" applyFill="1" applyBorder="1" applyAlignment="1">
      <alignment horizontal="center" vertical="center" wrapText="1"/>
    </xf>
    <xf numFmtId="0" fontId="17" fillId="0" borderId="6" xfId="16" applyFont="1" applyFill="1" applyBorder="1" applyAlignment="1">
      <alignment horizontal="center" vertical="center"/>
    </xf>
    <xf numFmtId="0" fontId="14" fillId="0" borderId="0" xfId="183" applyFont="1" applyFill="1" applyAlignment="1">
      <alignment horizontal="left" vertical="center" wrapText="1"/>
    </xf>
    <xf numFmtId="0" fontId="16" fillId="0" borderId="0" xfId="183" applyFont="1" applyFill="1" applyAlignment="1">
      <alignment horizontal="center" vertical="center" wrapText="1"/>
    </xf>
    <xf numFmtId="0" fontId="26" fillId="0" borderId="5" xfId="0" applyFont="1" applyBorder="1" applyAlignment="1">
      <alignment horizontal="right" wrapText="1"/>
    </xf>
    <xf numFmtId="167" fontId="16" fillId="0" borderId="0" xfId="184" applyNumberFormat="1" applyFont="1" applyFill="1" applyAlignment="1">
      <alignment horizontal="center" vertical="center" wrapText="1"/>
    </xf>
    <xf numFmtId="0" fontId="26" fillId="0" borderId="4" xfId="0" applyFont="1" applyBorder="1" applyAlignment="1">
      <alignment horizontal="right" wrapText="1"/>
    </xf>
    <xf numFmtId="0" fontId="16" fillId="0" borderId="0" xfId="185" applyFont="1" applyFill="1" applyAlignment="1">
      <alignment horizontal="center" vertical="center" wrapText="1"/>
    </xf>
    <xf numFmtId="0" fontId="16" fillId="0" borderId="0" xfId="186" applyFont="1" applyFill="1" applyAlignment="1">
      <alignment horizontal="center" vertical="center" wrapText="1"/>
    </xf>
    <xf numFmtId="0" fontId="16" fillId="0" borderId="0" xfId="187" applyFont="1" applyFill="1" applyAlignment="1">
      <alignment horizontal="center" vertical="center" wrapText="1"/>
    </xf>
    <xf numFmtId="0" fontId="16" fillId="0" borderId="0" xfId="191" applyFont="1" applyAlignment="1">
      <alignment horizontal="center" vertical="center" wrapText="1"/>
    </xf>
    <xf numFmtId="0" fontId="17" fillId="0" borderId="8" xfId="191" applyFont="1" applyBorder="1" applyAlignment="1">
      <alignment horizontal="center" vertical="center"/>
    </xf>
    <xf numFmtId="0" fontId="17" fillId="0" borderId="12" xfId="191" applyFont="1" applyBorder="1" applyAlignment="1">
      <alignment horizontal="center" vertical="center"/>
    </xf>
    <xf numFmtId="0" fontId="17" fillId="0" borderId="13" xfId="201" applyFont="1" applyBorder="1" applyAlignment="1">
      <alignment horizontal="center" vertical="center" wrapText="1"/>
    </xf>
    <xf numFmtId="0" fontId="17" fillId="0" borderId="14" xfId="201" applyFont="1" applyBorder="1" applyAlignment="1">
      <alignment horizontal="center" vertical="center" wrapText="1"/>
    </xf>
    <xf numFmtId="0" fontId="17" fillId="0" borderId="6" xfId="20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6" fillId="0" borderId="0" xfId="193" applyFont="1" applyFill="1" applyAlignment="1">
      <alignment horizontal="center" vertical="center" wrapText="1"/>
    </xf>
    <xf numFmtId="0" fontId="26" fillId="0" borderId="0" xfId="0" applyFont="1" applyAlignment="1">
      <alignment horizontal="right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6" fillId="0" borderId="0" xfId="194" applyFont="1" applyAlignment="1">
      <alignment horizontal="center" vertical="center" wrapText="1"/>
    </xf>
    <xf numFmtId="0" fontId="18" fillId="0" borderId="0" xfId="16" applyFont="1" applyAlignment="1">
      <alignment horizontal="center" vertical="center" wrapText="1"/>
    </xf>
    <xf numFmtId="0" fontId="17" fillId="0" borderId="0" xfId="201" applyFont="1" applyFill="1" applyAlignment="1"/>
    <xf numFmtId="0" fontId="17" fillId="0" borderId="2" xfId="201" applyFont="1" applyFill="1" applyBorder="1" applyAlignment="1"/>
  </cellXfs>
  <cellStyles count="341">
    <cellStyle name="60% — акцент1 2" xfId="3"/>
    <cellStyle name="60% — акцент1 2 2" xfId="294"/>
    <cellStyle name="60% — акцент1 2_2.1" xfId="205"/>
    <cellStyle name="60% — акцент2 2" xfId="4"/>
    <cellStyle name="60% — акцент2 2 2" xfId="295"/>
    <cellStyle name="60% — акцент2 2_2.1" xfId="206"/>
    <cellStyle name="60% — акцент3 2" xfId="5"/>
    <cellStyle name="60% — акцент3 2 2" xfId="296"/>
    <cellStyle name="60% — акцент3 2_2.1" xfId="207"/>
    <cellStyle name="60% — акцент4 2" xfId="6"/>
    <cellStyle name="60% — акцент4 2 2" xfId="297"/>
    <cellStyle name="60% — акцент4 2_2.1" xfId="208"/>
    <cellStyle name="60% — акцент5 2" xfId="7"/>
    <cellStyle name="60% — акцент5 2 2" xfId="298"/>
    <cellStyle name="60% — акцент5 2_2.1" xfId="209"/>
    <cellStyle name="60% — акцент6 2" xfId="8"/>
    <cellStyle name="60% — акцент6 2 2" xfId="299"/>
    <cellStyle name="60% — акцент6 2_2.1" xfId="210"/>
    <cellStyle name="Гиперссылка" xfId="204" builtinId="8"/>
    <cellStyle name="Гиперссылка 2" xfId="9"/>
    <cellStyle name="Денежный_tabsv911" xfId="10"/>
    <cellStyle name="Денежный_tabsv913" xfId="11"/>
    <cellStyle name="Денежный_tabsv914" xfId="12"/>
    <cellStyle name="Денежный_tabsv99" xfId="13"/>
    <cellStyle name="Название 2" xfId="14"/>
    <cellStyle name="Нейтральный 2" xfId="15"/>
    <cellStyle name="Обычный" xfId="0" builtinId="0"/>
    <cellStyle name="Обычный 10" xfId="211"/>
    <cellStyle name="Обычный 11" xfId="16"/>
    <cellStyle name="Обычный 12" xfId="212"/>
    <cellStyle name="Обычный 13" xfId="213"/>
    <cellStyle name="Обычный 14" xfId="214"/>
    <cellStyle name="Обычный 15" xfId="215"/>
    <cellStyle name="Обычный 16" xfId="216"/>
    <cellStyle name="Обычный 17" xfId="217"/>
    <cellStyle name="Обычный 18" xfId="218"/>
    <cellStyle name="Обычный 19" xfId="219"/>
    <cellStyle name="Обычный 2" xfId="1"/>
    <cellStyle name="Обычный 2 10" xfId="17"/>
    <cellStyle name="Обычный 2 11" xfId="18"/>
    <cellStyle name="Обычный 2 12" xfId="19"/>
    <cellStyle name="Обычный 2 13" xfId="20"/>
    <cellStyle name="Обычный 2 14" xfId="21"/>
    <cellStyle name="Обычный 2 15" xfId="22"/>
    <cellStyle name="Обычный 2 16" xfId="23"/>
    <cellStyle name="Обычный 2 17" xfId="24"/>
    <cellStyle name="Обычный 2 17 2" xfId="25"/>
    <cellStyle name="Обычный 2 17 2 2" xfId="26"/>
    <cellStyle name="Обычный 2 17 2 3" xfId="300"/>
    <cellStyle name="Обычный 2 17 2_2.1" xfId="221"/>
    <cellStyle name="Обычный 2 18" xfId="27"/>
    <cellStyle name="Обычный 2 19" xfId="28"/>
    <cellStyle name="Обычный 2 19 2" xfId="29"/>
    <cellStyle name="Обычный 2 19 2 2" xfId="30"/>
    <cellStyle name="Обычный 2 19 2 2 2" xfId="31"/>
    <cellStyle name="Обычный 2 19 2 2 2 2" xfId="32"/>
    <cellStyle name="Обычный 2 19 2 2 2 2 2" xfId="33"/>
    <cellStyle name="Обычный 2 19 2 2 2 2 3" xfId="34"/>
    <cellStyle name="Обычный 2 19 2 2 2 3" xfId="302"/>
    <cellStyle name="Обычный 2 19 2 2 2_2.1" xfId="223"/>
    <cellStyle name="Обычный 2 19 2 2 3" xfId="35"/>
    <cellStyle name="Обычный 2 19 2 2 4" xfId="36"/>
    <cellStyle name="Обычный 2 19 2 3" xfId="37"/>
    <cellStyle name="Обычный 2 19 2 3 2" xfId="38"/>
    <cellStyle name="Обычный 2 19 2 3 3" xfId="39"/>
    <cellStyle name="Обычный 2 19 2 4" xfId="301"/>
    <cellStyle name="Обычный 2 19 2_2.1" xfId="222"/>
    <cellStyle name="Обычный 2 19 3" xfId="40"/>
    <cellStyle name="Обычный 2 19 3 2" xfId="41"/>
    <cellStyle name="Обычный 2 19 3 2 2" xfId="42"/>
    <cellStyle name="Обычный 2 19 3 2 3" xfId="43"/>
    <cellStyle name="Обычный 2 19 3 3" xfId="303"/>
    <cellStyle name="Обычный 2 19 3_2.1" xfId="224"/>
    <cellStyle name="Обычный 2 19 4" xfId="44"/>
    <cellStyle name="Обычный 2 19 5" xfId="45"/>
    <cellStyle name="Обычный 2 2" xfId="2"/>
    <cellStyle name="Обычный 2 2 2" xfId="46"/>
    <cellStyle name="Обычный 2 2 2 2" xfId="47"/>
    <cellStyle name="Обычный 2 2 2 2 2" xfId="48"/>
    <cellStyle name="Обычный 2 2 2 2 2 2" xfId="49"/>
    <cellStyle name="Обычный 2 2 2 2 2 2 2" xfId="50"/>
    <cellStyle name="Обычный 2 2 2 2 2 2 2 2" xfId="51"/>
    <cellStyle name="Обычный 2 2 2 2 2 2 2 2 2" xfId="52"/>
    <cellStyle name="Обычный 2 2 2 2 2 2 2 2 2 2" xfId="53"/>
    <cellStyle name="Обычный 2 2 2 2 2 2 2 2 2 2 2" xfId="54"/>
    <cellStyle name="Обычный 2 2 2 2 2 2 2 2 2 2 2 2" xfId="55"/>
    <cellStyle name="Обычный 2 2 2 2 2 2 2 2 2 2 2 3" xfId="308"/>
    <cellStyle name="Обычный 2 2 2 2 2 2 2 2 2 2 2_2.1" xfId="229"/>
    <cellStyle name="Обычный 2 2 2 2 2 2 2 2 2 3" xfId="56"/>
    <cellStyle name="Обычный 2 2 2 2 2 2 2 2 2 4" xfId="307"/>
    <cellStyle name="Обычный 2 2 2 2 2 2 2 2 2_2.1" xfId="228"/>
    <cellStyle name="Обычный 2 2 2 2 2 2 2 2 3" xfId="57"/>
    <cellStyle name="Обычный 2 2 2 2 2 2 2 2 3 2" xfId="58"/>
    <cellStyle name="Обычный 2 2 2 2 2 2 2 2 3 3" xfId="309"/>
    <cellStyle name="Обычный 2 2 2 2 2 2 2 2 3_2.1" xfId="230"/>
    <cellStyle name="Обычный 2 2 2 2 2 2 2 3" xfId="59"/>
    <cellStyle name="Обычный 2 2 2 2 2 2 2 3 2" xfId="60"/>
    <cellStyle name="Обычный 2 2 2 2 2 2 2 3 2 2" xfId="61"/>
    <cellStyle name="Обычный 2 2 2 2 2 2 2 3 2 3" xfId="310"/>
    <cellStyle name="Обычный 2 2 2 2 2 2 2 3 2_2.1" xfId="231"/>
    <cellStyle name="Обычный 2 2 2 2 2 2 2 4" xfId="62"/>
    <cellStyle name="Обычный 2 2 2 2 2 2 2 5" xfId="306"/>
    <cellStyle name="Обычный 2 2 2 2 2 2 2_2.1" xfId="227"/>
    <cellStyle name="Обычный 2 2 2 2 2 2 3" xfId="63"/>
    <cellStyle name="Обычный 2 2 2 2 2 2 3 2" xfId="64"/>
    <cellStyle name="Обычный 2 2 2 2 2 2 3 2 2" xfId="65"/>
    <cellStyle name="Обычный 2 2 2 2 2 2 3 2 2 2" xfId="66"/>
    <cellStyle name="Обычный 2 2 2 2 2 2 3 2 2 3" xfId="312"/>
    <cellStyle name="Обычный 2 2 2 2 2 2 3 2 2_2.1" xfId="233"/>
    <cellStyle name="Обычный 2 2 2 2 2 2 3 3" xfId="67"/>
    <cellStyle name="Обычный 2 2 2 2 2 2 3 4" xfId="311"/>
    <cellStyle name="Обычный 2 2 2 2 2 2 3_2.1" xfId="232"/>
    <cellStyle name="Обычный 2 2 2 2 2 2 4" xfId="68"/>
    <cellStyle name="Обычный 2 2 2 2 2 2 4 2" xfId="69"/>
    <cellStyle name="Обычный 2 2 2 2 2 2 4 3" xfId="313"/>
    <cellStyle name="Обычный 2 2 2 2 2 2 4_2.1" xfId="234"/>
    <cellStyle name="Обычный 2 2 2 2 2 3" xfId="70"/>
    <cellStyle name="Обычный 2 2 2 2 2 3 2" xfId="71"/>
    <cellStyle name="Обычный 2 2 2 2 2 3 2 2" xfId="72"/>
    <cellStyle name="Обычный 2 2 2 2 2 3 2 2 2" xfId="73"/>
    <cellStyle name="Обычный 2 2 2 2 2 3 2 2 2 2" xfId="74"/>
    <cellStyle name="Обычный 2 2 2 2 2 3 2 2 2 3" xfId="315"/>
    <cellStyle name="Обычный 2 2 2 2 2 3 2 2 2_2.1" xfId="236"/>
    <cellStyle name="Обычный 2 2 2 2 2 3 2 3" xfId="75"/>
    <cellStyle name="Обычный 2 2 2 2 2 3 2 4" xfId="314"/>
    <cellStyle name="Обычный 2 2 2 2 2 3 2_2.1" xfId="235"/>
    <cellStyle name="Обычный 2 2 2 2 2 3 3" xfId="76"/>
    <cellStyle name="Обычный 2 2 2 2 2 3 3 2" xfId="77"/>
    <cellStyle name="Обычный 2 2 2 2 2 3 3 3" xfId="316"/>
    <cellStyle name="Обычный 2 2 2 2 2 3 3_2.1" xfId="237"/>
    <cellStyle name="Обычный 2 2 2 2 2 4" xfId="78"/>
    <cellStyle name="Обычный 2 2 2 2 2 4 2" xfId="79"/>
    <cellStyle name="Обычный 2 2 2 2 2 4 2 2" xfId="80"/>
    <cellStyle name="Обычный 2 2 2 2 2 4 2 3" xfId="317"/>
    <cellStyle name="Обычный 2 2 2 2 2 4 2_2.1" xfId="238"/>
    <cellStyle name="Обычный 2 2 2 2 2 5" xfId="81"/>
    <cellStyle name="Обычный 2 2 2 2 2 6" xfId="305"/>
    <cellStyle name="Обычный 2 2 2 2 2_2.1" xfId="226"/>
    <cellStyle name="Обычный 2 2 2 2 3" xfId="82"/>
    <cellStyle name="Обычный 2 2 2 2 3 2" xfId="83"/>
    <cellStyle name="Обычный 2 2 2 2 3 2 2" xfId="84"/>
    <cellStyle name="Обычный 2 2 2 2 3 2 2 2" xfId="85"/>
    <cellStyle name="Обычный 2 2 2 2 3 2 2 2 2" xfId="86"/>
    <cellStyle name="Обычный 2 2 2 2 3 2 2 2 2 2" xfId="320"/>
    <cellStyle name="Обычный 2 2 2 2 3 2 2 2 2_2.1" xfId="241"/>
    <cellStyle name="Обычный 2 2 2 2 3 2 2 3" xfId="319"/>
    <cellStyle name="Обычный 2 2 2 2 3 2 2_2.1" xfId="240"/>
    <cellStyle name="Обычный 2 2 2 2 3 2 3" xfId="87"/>
    <cellStyle name="Обычный 2 2 2 2 3 2 3 2" xfId="321"/>
    <cellStyle name="Обычный 2 2 2 2 3 2 3_2.1" xfId="242"/>
    <cellStyle name="Обычный 2 2 2 2 3 3" xfId="88"/>
    <cellStyle name="Обычный 2 2 2 2 3 3 2" xfId="89"/>
    <cellStyle name="Обычный 2 2 2 2 3 3 2 2" xfId="322"/>
    <cellStyle name="Обычный 2 2 2 2 3 3 2_2.1" xfId="243"/>
    <cellStyle name="Обычный 2 2 2 2 3 4" xfId="318"/>
    <cellStyle name="Обычный 2 2 2 2 3_2.1" xfId="239"/>
    <cellStyle name="Обычный 2 2 2 2 4" xfId="90"/>
    <cellStyle name="Обычный 2 2 2 2 4 2" xfId="91"/>
    <cellStyle name="Обычный 2 2 2 2 4 2 2" xfId="92"/>
    <cellStyle name="Обычный 2 2 2 2 4 2 2 2" xfId="324"/>
    <cellStyle name="Обычный 2 2 2 2 4 2 2_2.1" xfId="245"/>
    <cellStyle name="Обычный 2 2 2 2 4 3" xfId="323"/>
    <cellStyle name="Обычный 2 2 2 2 4_2.1" xfId="244"/>
    <cellStyle name="Обычный 2 2 2 2 5" xfId="93"/>
    <cellStyle name="Обычный 2 2 2 2 5 2" xfId="325"/>
    <cellStyle name="Обычный 2 2 2 2 5_2.1" xfId="246"/>
    <cellStyle name="Обычный 2 2 2 3" xfId="94"/>
    <cellStyle name="Обычный 2 2 2 4" xfId="95"/>
    <cellStyle name="Обычный 2 2 2 4 2" xfId="96"/>
    <cellStyle name="Обычный 2 2 2 4 2 2" xfId="97"/>
    <cellStyle name="Обычный 2 2 2 4 2 2 2" xfId="98"/>
    <cellStyle name="Обычный 2 2 2 4 2 2 2 2" xfId="99"/>
    <cellStyle name="Обычный 2 2 2 4 2 2 2 3" xfId="327"/>
    <cellStyle name="Обычный 2 2 2 4 2 2 2_2.1" xfId="248"/>
    <cellStyle name="Обычный 2 2 2 4 2 3" xfId="100"/>
    <cellStyle name="Обычный 2 2 2 4 2 4" xfId="326"/>
    <cellStyle name="Обычный 2 2 2 4 2_2.1" xfId="247"/>
    <cellStyle name="Обычный 2 2 2 4 3" xfId="101"/>
    <cellStyle name="Обычный 2 2 2 4 3 2" xfId="102"/>
    <cellStyle name="Обычный 2 2 2 4 3 3" xfId="328"/>
    <cellStyle name="Обычный 2 2 2 4 3_2.1" xfId="249"/>
    <cellStyle name="Обычный 2 2 2 5" xfId="103"/>
    <cellStyle name="Обычный 2 2 2 5 2" xfId="104"/>
    <cellStyle name="Обычный 2 2 2 5 2 2" xfId="105"/>
    <cellStyle name="Обычный 2 2 2 5 2 3" xfId="329"/>
    <cellStyle name="Обычный 2 2 2 5 2_2.1" xfId="250"/>
    <cellStyle name="Обычный 2 2 2 6" xfId="106"/>
    <cellStyle name="Обычный 2 2 2 7" xfId="304"/>
    <cellStyle name="Обычный 2 2 2_2.1" xfId="225"/>
    <cellStyle name="Обычный 2 2 3" xfId="107"/>
    <cellStyle name="Обычный 2 2 3 2" xfId="108"/>
    <cellStyle name="Обычный 2 2 3 3" xfId="330"/>
    <cellStyle name="Обычный 2 2 3_2.1" xfId="251"/>
    <cellStyle name="Обычный 2 2 4" xfId="109"/>
    <cellStyle name="Обычный 2 2 4 2" xfId="110"/>
    <cellStyle name="Обычный 2 2 4 2 2" xfId="111"/>
    <cellStyle name="Обычный 2 2 4 2 2 2" xfId="112"/>
    <cellStyle name="Обычный 2 2 4 2 2 2 2" xfId="113"/>
    <cellStyle name="Обычный 2 2 4 2 2 2 2 2" xfId="333"/>
    <cellStyle name="Обычный 2 2 4 2 2 2 2_2.1" xfId="254"/>
    <cellStyle name="Обычный 2 2 4 2 2 3" xfId="332"/>
    <cellStyle name="Обычный 2 2 4 2 2_2.1" xfId="253"/>
    <cellStyle name="Обычный 2 2 4 2 3" xfId="114"/>
    <cellStyle name="Обычный 2 2 4 2 3 2" xfId="334"/>
    <cellStyle name="Обычный 2 2 4 2 3_2.1" xfId="255"/>
    <cellStyle name="Обычный 2 2 4 3" xfId="115"/>
    <cellStyle name="Обычный 2 2 4 3 2" xfId="116"/>
    <cellStyle name="Обычный 2 2 4 3 2 2" xfId="335"/>
    <cellStyle name="Обычный 2 2 4 3 2_2.1" xfId="256"/>
    <cellStyle name="Обычный 2 2 4 4" xfId="331"/>
    <cellStyle name="Обычный 2 2 4_2.1" xfId="252"/>
    <cellStyle name="Обычный 2 2 5" xfId="117"/>
    <cellStyle name="Обычный 2 2 5 2" xfId="118"/>
    <cellStyle name="Обычный 2 2 5 2 2" xfId="119"/>
    <cellStyle name="Обычный 2 2 5 2 2 2" xfId="337"/>
    <cellStyle name="Обычный 2 2 5 2 2_2.1" xfId="258"/>
    <cellStyle name="Обычный 2 2 5 3" xfId="336"/>
    <cellStyle name="Обычный 2 2 5_2.1" xfId="257"/>
    <cellStyle name="Обычный 2 2 6" xfId="120"/>
    <cellStyle name="Обычный 2 2 6 2" xfId="338"/>
    <cellStyle name="Обычный 2 2 6_2.1" xfId="259"/>
    <cellStyle name="Обычный 2 2 7" xfId="121"/>
    <cellStyle name="Обычный 2 20" xfId="122"/>
    <cellStyle name="Обычный 2 20 2" xfId="123"/>
    <cellStyle name="Обычный 2 20 2 2" xfId="124"/>
    <cellStyle name="Обычный 2 20 2 2 2" xfId="125"/>
    <cellStyle name="Обычный 2 20 2 2 3" xfId="126"/>
    <cellStyle name="Обычный 2 20 2 3" xfId="339"/>
    <cellStyle name="Обычный 2 20 2_2.1" xfId="260"/>
    <cellStyle name="Обычный 2 20 3" xfId="127"/>
    <cellStyle name="Обычный 2 20 4" xfId="128"/>
    <cellStyle name="Обычный 2 21" xfId="129"/>
    <cellStyle name="Обычный 2 21 2" xfId="130"/>
    <cellStyle name="Обычный 2 21 3" xfId="131"/>
    <cellStyle name="Обычный 2 22" xfId="132"/>
    <cellStyle name="Обычный 2 23" xfId="133"/>
    <cellStyle name="Обычный 2 24" xfId="134"/>
    <cellStyle name="Обычный 2 3" xfId="135"/>
    <cellStyle name="Обычный 2 3 2" xfId="136"/>
    <cellStyle name="Обычный 2 4" xfId="137"/>
    <cellStyle name="Обычный 2 4 2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_2.1" xfId="220"/>
    <cellStyle name="Обычный 20" xfId="261"/>
    <cellStyle name="Обычный 21" xfId="262"/>
    <cellStyle name="Обычный 22" xfId="263"/>
    <cellStyle name="Обычный 23" xfId="264"/>
    <cellStyle name="Обычный 24" xfId="265"/>
    <cellStyle name="Обычный 25" xfId="266"/>
    <cellStyle name="Обычный 26" xfId="267"/>
    <cellStyle name="Обычный 27" xfId="268"/>
    <cellStyle name="Обычный 28" xfId="269"/>
    <cellStyle name="Обычный 29" xfId="270"/>
    <cellStyle name="Обычный 3" xfId="145"/>
    <cellStyle name="Обычный 3 10" xfId="146"/>
    <cellStyle name="Обычный 3 11" xfId="147"/>
    <cellStyle name="Обычный 3 12" xfId="148"/>
    <cellStyle name="Обычный 3 13" xfId="149"/>
    <cellStyle name="Обычный 3 13 2" xfId="150"/>
    <cellStyle name="Обычный 3 13 3" xfId="151"/>
    <cellStyle name="Обычный 3 14" xfId="152"/>
    <cellStyle name="Обычный 3 14 2" xfId="153"/>
    <cellStyle name="Обычный 3 14 3" xfId="154"/>
    <cellStyle name="Обычный 3 15" xfId="155"/>
    <cellStyle name="Обычный 3 2" xfId="156"/>
    <cellStyle name="Обычный 3 3" xfId="157"/>
    <cellStyle name="Обычный 3 4" xfId="158"/>
    <cellStyle name="Обычный 3 5" xfId="159"/>
    <cellStyle name="Обычный 3 6" xfId="160"/>
    <cellStyle name="Обычный 3 7" xfId="161"/>
    <cellStyle name="Обычный 3 8" xfId="162"/>
    <cellStyle name="Обычный 3 9" xfId="163"/>
    <cellStyle name="Обычный 3_8" xfId="287"/>
    <cellStyle name="Обычный 30" xfId="271"/>
    <cellStyle name="Обычный 31" xfId="272"/>
    <cellStyle name="Обычный 32" xfId="273"/>
    <cellStyle name="Обычный 33" xfId="274"/>
    <cellStyle name="Обычный 34" xfId="275"/>
    <cellStyle name="Обычный 35" xfId="276"/>
    <cellStyle name="Обычный 36" xfId="277"/>
    <cellStyle name="Обычный 37" xfId="278"/>
    <cellStyle name="Обычный 38" xfId="279"/>
    <cellStyle name="Обычный 39" xfId="280"/>
    <cellStyle name="Обычный 4" xfId="281"/>
    <cellStyle name="Обычный 4 10" xfId="164"/>
    <cellStyle name="Обычный 4 2" xfId="165"/>
    <cellStyle name="Обычный 4 3" xfId="166"/>
    <cellStyle name="Обычный 4 4" xfId="167"/>
    <cellStyle name="Обычный 4 5" xfId="168"/>
    <cellStyle name="Обычный 4 6" xfId="169"/>
    <cellStyle name="Обычный 4 7" xfId="170"/>
    <cellStyle name="Обычный 4 8" xfId="171"/>
    <cellStyle name="Обычный 4 9" xfId="172"/>
    <cellStyle name="Обычный 4 9 2" xfId="173"/>
    <cellStyle name="Обычный 4 9 3" xfId="174"/>
    <cellStyle name="Обычный 4_8" xfId="288"/>
    <cellStyle name="Обычный 40" xfId="293"/>
    <cellStyle name="Обычный 5" xfId="282"/>
    <cellStyle name="Обычный 5 2" xfId="175"/>
    <cellStyle name="Обычный 5 3" xfId="176"/>
    <cellStyle name="Обычный 5 4" xfId="177"/>
    <cellStyle name="Обычный 5 5" xfId="178"/>
    <cellStyle name="Обычный 5_8" xfId="289"/>
    <cellStyle name="Обычный 56" xfId="179"/>
    <cellStyle name="Обычный 6" xfId="283"/>
    <cellStyle name="Обычный 6 2" xfId="180"/>
    <cellStyle name="Обычный 6 3" xfId="181"/>
    <cellStyle name="Обычный 6_8" xfId="290"/>
    <cellStyle name="Обычный 7" xfId="284"/>
    <cellStyle name="Обычный 7 2" xfId="182"/>
    <cellStyle name="Обычный 7_8" xfId="291"/>
    <cellStyle name="Обычный 8" xfId="285"/>
    <cellStyle name="Обычный 9" xfId="286"/>
    <cellStyle name="Обычный_tabsv10" xfId="183"/>
    <cellStyle name="Обычный_tabsv11" xfId="184"/>
    <cellStyle name="Обычный_tabsv12" xfId="185"/>
    <cellStyle name="Обычный_tabsv13" xfId="186"/>
    <cellStyle name="Обычный_tabsv14" xfId="187"/>
    <cellStyle name="Обычный_tabsv15" xfId="188"/>
    <cellStyle name="Обычный_tabsv16" xfId="189"/>
    <cellStyle name="Обычный_tabsv17" xfId="190"/>
    <cellStyle name="Обычный_tabsv18" xfId="191"/>
    <cellStyle name="Обычный_tabsv2" xfId="192"/>
    <cellStyle name="Обычный_tabsv22" xfId="193"/>
    <cellStyle name="Обычный_tabsv26" xfId="194"/>
    <cellStyle name="Обычный_tabsv3" xfId="195"/>
    <cellStyle name="Обычный_tabsv4" xfId="196"/>
    <cellStyle name="Обычный_tabsv7" xfId="197"/>
    <cellStyle name="Обычный_tabsv8" xfId="198"/>
    <cellStyle name="Обычный_tabsv92" xfId="199"/>
    <cellStyle name="Обычный_tabsv99" xfId="200"/>
    <cellStyle name="Обычный_таблицы1" xfId="201"/>
    <cellStyle name="Открывавшаяся гиперссылка 2" xfId="202"/>
    <cellStyle name="Примечание 2" xfId="203"/>
    <cellStyle name="Примечание 2 2" xfId="340"/>
    <cellStyle name="Примечание 2_8" xfId="2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4</xdr:col>
      <xdr:colOff>180975</xdr:colOff>
      <xdr:row>3</xdr:row>
      <xdr:rowOff>47625</xdr:rowOff>
    </xdr:to>
    <xdr:pic>
      <xdr:nvPicPr>
        <xdr:cNvPr id="2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2543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bitrix.statdata.kz/video/U6F8mPGR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zoomScale="80" zoomScaleNormal="80" workbookViewId="0">
      <selection activeCell="K38" sqref="K38"/>
    </sheetView>
  </sheetViews>
  <sheetFormatPr defaultRowHeight="12.75" x14ac:dyDescent="0.2"/>
  <cols>
    <col min="1" max="8" width="9.140625" style="42"/>
    <col min="9" max="16384" width="9.140625" style="43"/>
  </cols>
  <sheetData>
    <row r="2" spans="1:10" ht="27" customHeight="1" x14ac:dyDescent="0.2">
      <c r="A2" s="350"/>
      <c r="B2" s="350"/>
      <c r="C2" s="350"/>
      <c r="D2" s="350"/>
      <c r="E2" s="41"/>
      <c r="F2" s="41"/>
      <c r="G2" s="41"/>
    </row>
    <row r="3" spans="1:10" ht="20.25" customHeight="1" x14ac:dyDescent="0.2">
      <c r="A3" s="350"/>
      <c r="B3" s="350"/>
      <c r="C3" s="350"/>
      <c r="D3" s="350"/>
      <c r="E3" s="41"/>
      <c r="F3" s="41"/>
      <c r="G3" s="41"/>
    </row>
    <row r="4" spans="1:10" x14ac:dyDescent="0.2">
      <c r="A4" s="44"/>
      <c r="B4" s="44"/>
      <c r="C4" s="44"/>
      <c r="D4" s="44"/>
      <c r="E4" s="44"/>
      <c r="F4" s="44"/>
      <c r="G4" s="44"/>
    </row>
    <row r="5" spans="1:10" ht="18.75" x14ac:dyDescent="0.2">
      <c r="A5" s="355" t="s">
        <v>220</v>
      </c>
      <c r="B5" s="355"/>
      <c r="C5" s="355"/>
      <c r="D5" s="355"/>
      <c r="E5" s="355"/>
      <c r="F5" s="351"/>
      <c r="G5" s="352"/>
    </row>
    <row r="6" spans="1:10" ht="44.25" customHeight="1" x14ac:dyDescent="0.2">
      <c r="A6" s="351" t="s">
        <v>221</v>
      </c>
      <c r="B6" s="353"/>
      <c r="C6" s="353"/>
      <c r="D6" s="353"/>
      <c r="E6" s="353"/>
      <c r="F6" s="45"/>
      <c r="G6" s="45"/>
    </row>
    <row r="7" spans="1:10" ht="18.75" x14ac:dyDescent="0.2">
      <c r="A7" s="44"/>
      <c r="B7" s="44"/>
      <c r="C7" s="44"/>
      <c r="D7" s="44"/>
      <c r="E7" s="46"/>
      <c r="F7" s="45"/>
      <c r="G7" s="45"/>
    </row>
    <row r="8" spans="1:10" ht="18.75" x14ac:dyDescent="0.2">
      <c r="A8" s="44"/>
      <c r="B8" s="44"/>
      <c r="C8" s="44"/>
      <c r="D8" s="44"/>
      <c r="E8" s="46"/>
      <c r="F8" s="45"/>
      <c r="G8" s="45"/>
    </row>
    <row r="9" spans="1:10" ht="26.25" customHeight="1" x14ac:dyDescent="0.2">
      <c r="A9" s="354" t="s">
        <v>0</v>
      </c>
      <c r="B9" s="354"/>
      <c r="C9" s="354"/>
      <c r="D9" s="354"/>
      <c r="E9" s="354"/>
      <c r="F9" s="354"/>
      <c r="G9" s="354"/>
      <c r="H9" s="354"/>
      <c r="I9" s="354"/>
      <c r="J9" s="354"/>
    </row>
    <row r="10" spans="1:10" ht="26.25" customHeight="1" x14ac:dyDescent="0.2">
      <c r="A10" s="354"/>
      <c r="B10" s="354"/>
      <c r="C10" s="354"/>
      <c r="D10" s="354"/>
      <c r="E10" s="354"/>
      <c r="F10" s="354"/>
      <c r="G10" s="354"/>
      <c r="H10" s="354"/>
      <c r="I10" s="354"/>
      <c r="J10" s="354"/>
    </row>
    <row r="11" spans="1:10" ht="15" x14ac:dyDescent="0.25">
      <c r="A11" s="47"/>
      <c r="B11" s="47"/>
      <c r="C11" s="47"/>
      <c r="D11" s="47"/>
      <c r="E11" s="47"/>
      <c r="F11" s="47"/>
      <c r="G11" s="47"/>
    </row>
    <row r="12" spans="1:10" ht="18.75" x14ac:dyDescent="0.3">
      <c r="A12" s="48" t="s">
        <v>219</v>
      </c>
      <c r="B12" s="41"/>
      <c r="C12" s="41"/>
      <c r="D12" s="41"/>
      <c r="E12" s="41"/>
      <c r="F12" s="41"/>
      <c r="G12" s="41"/>
    </row>
    <row r="13" spans="1:10" x14ac:dyDescent="0.2">
      <c r="A13" s="41"/>
      <c r="B13" s="41"/>
      <c r="C13" s="41"/>
      <c r="D13" s="41"/>
      <c r="E13" s="41"/>
      <c r="F13" s="41"/>
      <c r="G13" s="41"/>
    </row>
    <row r="14" spans="1:10" x14ac:dyDescent="0.2">
      <c r="A14" s="41"/>
      <c r="B14" s="41"/>
      <c r="C14" s="41"/>
      <c r="D14" s="41"/>
      <c r="E14" s="41"/>
      <c r="F14" s="41"/>
      <c r="G14" s="41"/>
    </row>
    <row r="15" spans="1:10" x14ac:dyDescent="0.2">
      <c r="A15" s="41"/>
      <c r="B15" s="41"/>
      <c r="C15" s="41"/>
      <c r="D15" s="41"/>
      <c r="E15" s="41"/>
      <c r="F15" s="41"/>
      <c r="G15" s="41"/>
    </row>
    <row r="16" spans="1:10" x14ac:dyDescent="0.2">
      <c r="A16" s="49"/>
      <c r="B16" s="49"/>
      <c r="C16" s="49"/>
      <c r="D16" s="49"/>
      <c r="E16" s="49"/>
      <c r="F16" s="49"/>
      <c r="G16" s="41"/>
    </row>
    <row r="17" spans="1:7" ht="18.75" customHeight="1" x14ac:dyDescent="0.2">
      <c r="A17" s="50" t="s">
        <v>1</v>
      </c>
      <c r="B17" s="50"/>
      <c r="C17" s="50"/>
      <c r="D17" s="50"/>
      <c r="E17" s="50"/>
      <c r="F17" s="41"/>
      <c r="G17" s="41"/>
    </row>
  </sheetData>
  <mergeCells count="5">
    <mergeCell ref="A2:D3"/>
    <mergeCell ref="F5:G5"/>
    <mergeCell ref="A6:E6"/>
    <mergeCell ref="A9:J10"/>
    <mergeCell ref="A5:E5"/>
  </mergeCells>
  <pageMargins left="0.78740157480314965" right="0.39370078740157483" top="0.39370078740157483" bottom="0.39370078740157483" header="0" footer="0"/>
  <pageSetup paperSize="9" scale="89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F34" sqref="F34"/>
    </sheetView>
  </sheetViews>
  <sheetFormatPr defaultRowHeight="12.75" x14ac:dyDescent="0.2"/>
  <cols>
    <col min="1" max="1" width="26.28515625" style="51" customWidth="1"/>
    <col min="2" max="4" width="24.85546875" style="51" customWidth="1"/>
    <col min="5" max="5" width="28.140625" style="51" customWidth="1"/>
    <col min="6" max="6" width="27.140625" style="51" customWidth="1"/>
    <col min="7" max="256" width="9.140625" style="51"/>
    <col min="257" max="257" width="26.28515625" style="51" customWidth="1"/>
    <col min="258" max="260" width="24.85546875" style="51" customWidth="1"/>
    <col min="261" max="261" width="28.140625" style="51" customWidth="1"/>
    <col min="262" max="512" width="9.140625" style="51"/>
    <col min="513" max="513" width="26.28515625" style="51" customWidth="1"/>
    <col min="514" max="516" width="24.85546875" style="51" customWidth="1"/>
    <col min="517" max="517" width="28.140625" style="51" customWidth="1"/>
    <col min="518" max="768" width="9.140625" style="51"/>
    <col min="769" max="769" width="26.28515625" style="51" customWidth="1"/>
    <col min="770" max="772" width="24.85546875" style="51" customWidth="1"/>
    <col min="773" max="773" width="28.140625" style="51" customWidth="1"/>
    <col min="774" max="1024" width="9.140625" style="51"/>
    <col min="1025" max="1025" width="26.28515625" style="51" customWidth="1"/>
    <col min="1026" max="1028" width="24.85546875" style="51" customWidth="1"/>
    <col min="1029" max="1029" width="28.140625" style="51" customWidth="1"/>
    <col min="1030" max="1280" width="9.140625" style="51"/>
    <col min="1281" max="1281" width="26.28515625" style="51" customWidth="1"/>
    <col min="1282" max="1284" width="24.85546875" style="51" customWidth="1"/>
    <col min="1285" max="1285" width="28.140625" style="51" customWidth="1"/>
    <col min="1286" max="1536" width="9.140625" style="51"/>
    <col min="1537" max="1537" width="26.28515625" style="51" customWidth="1"/>
    <col min="1538" max="1540" width="24.85546875" style="51" customWidth="1"/>
    <col min="1541" max="1541" width="28.140625" style="51" customWidth="1"/>
    <col min="1542" max="1792" width="9.140625" style="51"/>
    <col min="1793" max="1793" width="26.28515625" style="51" customWidth="1"/>
    <col min="1794" max="1796" width="24.85546875" style="51" customWidth="1"/>
    <col min="1797" max="1797" width="28.140625" style="51" customWidth="1"/>
    <col min="1798" max="2048" width="9.140625" style="51"/>
    <col min="2049" max="2049" width="26.28515625" style="51" customWidth="1"/>
    <col min="2050" max="2052" width="24.85546875" style="51" customWidth="1"/>
    <col min="2053" max="2053" width="28.140625" style="51" customWidth="1"/>
    <col min="2054" max="2304" width="9.140625" style="51"/>
    <col min="2305" max="2305" width="26.28515625" style="51" customWidth="1"/>
    <col min="2306" max="2308" width="24.85546875" style="51" customWidth="1"/>
    <col min="2309" max="2309" width="28.140625" style="51" customWidth="1"/>
    <col min="2310" max="2560" width="9.140625" style="51"/>
    <col min="2561" max="2561" width="26.28515625" style="51" customWidth="1"/>
    <col min="2562" max="2564" width="24.85546875" style="51" customWidth="1"/>
    <col min="2565" max="2565" width="28.140625" style="51" customWidth="1"/>
    <col min="2566" max="2816" width="9.140625" style="51"/>
    <col min="2817" max="2817" width="26.28515625" style="51" customWidth="1"/>
    <col min="2818" max="2820" width="24.85546875" style="51" customWidth="1"/>
    <col min="2821" max="2821" width="28.140625" style="51" customWidth="1"/>
    <col min="2822" max="3072" width="9.140625" style="51"/>
    <col min="3073" max="3073" width="26.28515625" style="51" customWidth="1"/>
    <col min="3074" max="3076" width="24.85546875" style="51" customWidth="1"/>
    <col min="3077" max="3077" width="28.140625" style="51" customWidth="1"/>
    <col min="3078" max="3328" width="9.140625" style="51"/>
    <col min="3329" max="3329" width="26.28515625" style="51" customWidth="1"/>
    <col min="3330" max="3332" width="24.85546875" style="51" customWidth="1"/>
    <col min="3333" max="3333" width="28.140625" style="51" customWidth="1"/>
    <col min="3334" max="3584" width="9.140625" style="51"/>
    <col min="3585" max="3585" width="26.28515625" style="51" customWidth="1"/>
    <col min="3586" max="3588" width="24.85546875" style="51" customWidth="1"/>
    <col min="3589" max="3589" width="28.140625" style="51" customWidth="1"/>
    <col min="3590" max="3840" width="9.140625" style="51"/>
    <col min="3841" max="3841" width="26.28515625" style="51" customWidth="1"/>
    <col min="3842" max="3844" width="24.85546875" style="51" customWidth="1"/>
    <col min="3845" max="3845" width="28.140625" style="51" customWidth="1"/>
    <col min="3846" max="4096" width="9.140625" style="51"/>
    <col min="4097" max="4097" width="26.28515625" style="51" customWidth="1"/>
    <col min="4098" max="4100" width="24.85546875" style="51" customWidth="1"/>
    <col min="4101" max="4101" width="28.140625" style="51" customWidth="1"/>
    <col min="4102" max="4352" width="9.140625" style="51"/>
    <col min="4353" max="4353" width="26.28515625" style="51" customWidth="1"/>
    <col min="4354" max="4356" width="24.85546875" style="51" customWidth="1"/>
    <col min="4357" max="4357" width="28.140625" style="51" customWidth="1"/>
    <col min="4358" max="4608" width="9.140625" style="51"/>
    <col min="4609" max="4609" width="26.28515625" style="51" customWidth="1"/>
    <col min="4610" max="4612" width="24.85546875" style="51" customWidth="1"/>
    <col min="4613" max="4613" width="28.140625" style="51" customWidth="1"/>
    <col min="4614" max="4864" width="9.140625" style="51"/>
    <col min="4865" max="4865" width="26.28515625" style="51" customWidth="1"/>
    <col min="4866" max="4868" width="24.85546875" style="51" customWidth="1"/>
    <col min="4869" max="4869" width="28.140625" style="51" customWidth="1"/>
    <col min="4870" max="5120" width="9.140625" style="51"/>
    <col min="5121" max="5121" width="26.28515625" style="51" customWidth="1"/>
    <col min="5122" max="5124" width="24.85546875" style="51" customWidth="1"/>
    <col min="5125" max="5125" width="28.140625" style="51" customWidth="1"/>
    <col min="5126" max="5376" width="9.140625" style="51"/>
    <col min="5377" max="5377" width="26.28515625" style="51" customWidth="1"/>
    <col min="5378" max="5380" width="24.85546875" style="51" customWidth="1"/>
    <col min="5381" max="5381" width="28.140625" style="51" customWidth="1"/>
    <col min="5382" max="5632" width="9.140625" style="51"/>
    <col min="5633" max="5633" width="26.28515625" style="51" customWidth="1"/>
    <col min="5634" max="5636" width="24.85546875" style="51" customWidth="1"/>
    <col min="5637" max="5637" width="28.140625" style="51" customWidth="1"/>
    <col min="5638" max="5888" width="9.140625" style="51"/>
    <col min="5889" max="5889" width="26.28515625" style="51" customWidth="1"/>
    <col min="5890" max="5892" width="24.85546875" style="51" customWidth="1"/>
    <col min="5893" max="5893" width="28.140625" style="51" customWidth="1"/>
    <col min="5894" max="6144" width="9.140625" style="51"/>
    <col min="6145" max="6145" width="26.28515625" style="51" customWidth="1"/>
    <col min="6146" max="6148" width="24.85546875" style="51" customWidth="1"/>
    <col min="6149" max="6149" width="28.140625" style="51" customWidth="1"/>
    <col min="6150" max="6400" width="9.140625" style="51"/>
    <col min="6401" max="6401" width="26.28515625" style="51" customWidth="1"/>
    <col min="6402" max="6404" width="24.85546875" style="51" customWidth="1"/>
    <col min="6405" max="6405" width="28.140625" style="51" customWidth="1"/>
    <col min="6406" max="6656" width="9.140625" style="51"/>
    <col min="6657" max="6657" width="26.28515625" style="51" customWidth="1"/>
    <col min="6658" max="6660" width="24.85546875" style="51" customWidth="1"/>
    <col min="6661" max="6661" width="28.140625" style="51" customWidth="1"/>
    <col min="6662" max="6912" width="9.140625" style="51"/>
    <col min="6913" max="6913" width="26.28515625" style="51" customWidth="1"/>
    <col min="6914" max="6916" width="24.85546875" style="51" customWidth="1"/>
    <col min="6917" max="6917" width="28.140625" style="51" customWidth="1"/>
    <col min="6918" max="7168" width="9.140625" style="51"/>
    <col min="7169" max="7169" width="26.28515625" style="51" customWidth="1"/>
    <col min="7170" max="7172" width="24.85546875" style="51" customWidth="1"/>
    <col min="7173" max="7173" width="28.140625" style="51" customWidth="1"/>
    <col min="7174" max="7424" width="9.140625" style="51"/>
    <col min="7425" max="7425" width="26.28515625" style="51" customWidth="1"/>
    <col min="7426" max="7428" width="24.85546875" style="51" customWidth="1"/>
    <col min="7429" max="7429" width="28.140625" style="51" customWidth="1"/>
    <col min="7430" max="7680" width="9.140625" style="51"/>
    <col min="7681" max="7681" width="26.28515625" style="51" customWidth="1"/>
    <col min="7682" max="7684" width="24.85546875" style="51" customWidth="1"/>
    <col min="7685" max="7685" width="28.140625" style="51" customWidth="1"/>
    <col min="7686" max="7936" width="9.140625" style="51"/>
    <col min="7937" max="7937" width="26.28515625" style="51" customWidth="1"/>
    <col min="7938" max="7940" width="24.85546875" style="51" customWidth="1"/>
    <col min="7941" max="7941" width="28.140625" style="51" customWidth="1"/>
    <col min="7942" max="8192" width="9.140625" style="51"/>
    <col min="8193" max="8193" width="26.28515625" style="51" customWidth="1"/>
    <col min="8194" max="8196" width="24.85546875" style="51" customWidth="1"/>
    <col min="8197" max="8197" width="28.140625" style="51" customWidth="1"/>
    <col min="8198" max="8448" width="9.140625" style="51"/>
    <col min="8449" max="8449" width="26.28515625" style="51" customWidth="1"/>
    <col min="8450" max="8452" width="24.85546875" style="51" customWidth="1"/>
    <col min="8453" max="8453" width="28.140625" style="51" customWidth="1"/>
    <col min="8454" max="8704" width="9.140625" style="51"/>
    <col min="8705" max="8705" width="26.28515625" style="51" customWidth="1"/>
    <col min="8706" max="8708" width="24.85546875" style="51" customWidth="1"/>
    <col min="8709" max="8709" width="28.140625" style="51" customWidth="1"/>
    <col min="8710" max="8960" width="9.140625" style="51"/>
    <col min="8961" max="8961" width="26.28515625" style="51" customWidth="1"/>
    <col min="8962" max="8964" width="24.85546875" style="51" customWidth="1"/>
    <col min="8965" max="8965" width="28.140625" style="51" customWidth="1"/>
    <col min="8966" max="9216" width="9.140625" style="51"/>
    <col min="9217" max="9217" width="26.28515625" style="51" customWidth="1"/>
    <col min="9218" max="9220" width="24.85546875" style="51" customWidth="1"/>
    <col min="9221" max="9221" width="28.140625" style="51" customWidth="1"/>
    <col min="9222" max="9472" width="9.140625" style="51"/>
    <col min="9473" max="9473" width="26.28515625" style="51" customWidth="1"/>
    <col min="9474" max="9476" width="24.85546875" style="51" customWidth="1"/>
    <col min="9477" max="9477" width="28.140625" style="51" customWidth="1"/>
    <col min="9478" max="9728" width="9.140625" style="51"/>
    <col min="9729" max="9729" width="26.28515625" style="51" customWidth="1"/>
    <col min="9730" max="9732" width="24.85546875" style="51" customWidth="1"/>
    <col min="9733" max="9733" width="28.140625" style="51" customWidth="1"/>
    <col min="9734" max="9984" width="9.140625" style="51"/>
    <col min="9985" max="9985" width="26.28515625" style="51" customWidth="1"/>
    <col min="9986" max="9988" width="24.85546875" style="51" customWidth="1"/>
    <col min="9989" max="9989" width="28.140625" style="51" customWidth="1"/>
    <col min="9990" max="10240" width="9.140625" style="51"/>
    <col min="10241" max="10241" width="26.28515625" style="51" customWidth="1"/>
    <col min="10242" max="10244" width="24.85546875" style="51" customWidth="1"/>
    <col min="10245" max="10245" width="28.140625" style="51" customWidth="1"/>
    <col min="10246" max="10496" width="9.140625" style="51"/>
    <col min="10497" max="10497" width="26.28515625" style="51" customWidth="1"/>
    <col min="10498" max="10500" width="24.85546875" style="51" customWidth="1"/>
    <col min="10501" max="10501" width="28.140625" style="51" customWidth="1"/>
    <col min="10502" max="10752" width="9.140625" style="51"/>
    <col min="10753" max="10753" width="26.28515625" style="51" customWidth="1"/>
    <col min="10754" max="10756" width="24.85546875" style="51" customWidth="1"/>
    <col min="10757" max="10757" width="28.140625" style="51" customWidth="1"/>
    <col min="10758" max="11008" width="9.140625" style="51"/>
    <col min="11009" max="11009" width="26.28515625" style="51" customWidth="1"/>
    <col min="11010" max="11012" width="24.85546875" style="51" customWidth="1"/>
    <col min="11013" max="11013" width="28.140625" style="51" customWidth="1"/>
    <col min="11014" max="11264" width="9.140625" style="51"/>
    <col min="11265" max="11265" width="26.28515625" style="51" customWidth="1"/>
    <col min="11266" max="11268" width="24.85546875" style="51" customWidth="1"/>
    <col min="11269" max="11269" width="28.140625" style="51" customWidth="1"/>
    <col min="11270" max="11520" width="9.140625" style="51"/>
    <col min="11521" max="11521" width="26.28515625" style="51" customWidth="1"/>
    <col min="11522" max="11524" width="24.85546875" style="51" customWidth="1"/>
    <col min="11525" max="11525" width="28.140625" style="51" customWidth="1"/>
    <col min="11526" max="11776" width="9.140625" style="51"/>
    <col min="11777" max="11777" width="26.28515625" style="51" customWidth="1"/>
    <col min="11778" max="11780" width="24.85546875" style="51" customWidth="1"/>
    <col min="11781" max="11781" width="28.140625" style="51" customWidth="1"/>
    <col min="11782" max="12032" width="9.140625" style="51"/>
    <col min="12033" max="12033" width="26.28515625" style="51" customWidth="1"/>
    <col min="12034" max="12036" width="24.85546875" style="51" customWidth="1"/>
    <col min="12037" max="12037" width="28.140625" style="51" customWidth="1"/>
    <col min="12038" max="12288" width="9.140625" style="51"/>
    <col min="12289" max="12289" width="26.28515625" style="51" customWidth="1"/>
    <col min="12290" max="12292" width="24.85546875" style="51" customWidth="1"/>
    <col min="12293" max="12293" width="28.140625" style="51" customWidth="1"/>
    <col min="12294" max="12544" width="9.140625" style="51"/>
    <col min="12545" max="12545" width="26.28515625" style="51" customWidth="1"/>
    <col min="12546" max="12548" width="24.85546875" style="51" customWidth="1"/>
    <col min="12549" max="12549" width="28.140625" style="51" customWidth="1"/>
    <col min="12550" max="12800" width="9.140625" style="51"/>
    <col min="12801" max="12801" width="26.28515625" style="51" customWidth="1"/>
    <col min="12802" max="12804" width="24.85546875" style="51" customWidth="1"/>
    <col min="12805" max="12805" width="28.140625" style="51" customWidth="1"/>
    <col min="12806" max="13056" width="9.140625" style="51"/>
    <col min="13057" max="13057" width="26.28515625" style="51" customWidth="1"/>
    <col min="13058" max="13060" width="24.85546875" style="51" customWidth="1"/>
    <col min="13061" max="13061" width="28.140625" style="51" customWidth="1"/>
    <col min="13062" max="13312" width="9.140625" style="51"/>
    <col min="13313" max="13313" width="26.28515625" style="51" customWidth="1"/>
    <col min="13314" max="13316" width="24.85546875" style="51" customWidth="1"/>
    <col min="13317" max="13317" width="28.140625" style="51" customWidth="1"/>
    <col min="13318" max="13568" width="9.140625" style="51"/>
    <col min="13569" max="13569" width="26.28515625" style="51" customWidth="1"/>
    <col min="13570" max="13572" width="24.85546875" style="51" customWidth="1"/>
    <col min="13573" max="13573" width="28.140625" style="51" customWidth="1"/>
    <col min="13574" max="13824" width="9.140625" style="51"/>
    <col min="13825" max="13825" width="26.28515625" style="51" customWidth="1"/>
    <col min="13826" max="13828" width="24.85546875" style="51" customWidth="1"/>
    <col min="13829" max="13829" width="28.140625" style="51" customWidth="1"/>
    <col min="13830" max="14080" width="9.140625" style="51"/>
    <col min="14081" max="14081" width="26.28515625" style="51" customWidth="1"/>
    <col min="14082" max="14084" width="24.85546875" style="51" customWidth="1"/>
    <col min="14085" max="14085" width="28.140625" style="51" customWidth="1"/>
    <col min="14086" max="14336" width="9.140625" style="51"/>
    <col min="14337" max="14337" width="26.28515625" style="51" customWidth="1"/>
    <col min="14338" max="14340" width="24.85546875" style="51" customWidth="1"/>
    <col min="14341" max="14341" width="28.140625" style="51" customWidth="1"/>
    <col min="14342" max="14592" width="9.140625" style="51"/>
    <col min="14593" max="14593" width="26.28515625" style="51" customWidth="1"/>
    <col min="14594" max="14596" width="24.85546875" style="51" customWidth="1"/>
    <col min="14597" max="14597" width="28.140625" style="51" customWidth="1"/>
    <col min="14598" max="14848" width="9.140625" style="51"/>
    <col min="14849" max="14849" width="26.28515625" style="51" customWidth="1"/>
    <col min="14850" max="14852" width="24.85546875" style="51" customWidth="1"/>
    <col min="14853" max="14853" width="28.140625" style="51" customWidth="1"/>
    <col min="14854" max="15104" width="9.140625" style="51"/>
    <col min="15105" max="15105" width="26.28515625" style="51" customWidth="1"/>
    <col min="15106" max="15108" width="24.85546875" style="51" customWidth="1"/>
    <col min="15109" max="15109" width="28.140625" style="51" customWidth="1"/>
    <col min="15110" max="15360" width="9.140625" style="51"/>
    <col min="15361" max="15361" width="26.28515625" style="51" customWidth="1"/>
    <col min="15362" max="15364" width="24.85546875" style="51" customWidth="1"/>
    <col min="15365" max="15365" width="28.140625" style="51" customWidth="1"/>
    <col min="15366" max="15616" width="9.140625" style="51"/>
    <col min="15617" max="15617" width="26.28515625" style="51" customWidth="1"/>
    <col min="15618" max="15620" width="24.85546875" style="51" customWidth="1"/>
    <col min="15621" max="15621" width="28.140625" style="51" customWidth="1"/>
    <col min="15622" max="15872" width="9.140625" style="51"/>
    <col min="15873" max="15873" width="26.28515625" style="51" customWidth="1"/>
    <col min="15874" max="15876" width="24.85546875" style="51" customWidth="1"/>
    <col min="15877" max="15877" width="28.140625" style="51" customWidth="1"/>
    <col min="15878" max="16128" width="9.140625" style="51"/>
    <col min="16129" max="16129" width="26.28515625" style="51" customWidth="1"/>
    <col min="16130" max="16132" width="24.85546875" style="51" customWidth="1"/>
    <col min="16133" max="16133" width="28.140625" style="51" customWidth="1"/>
    <col min="16134" max="16384" width="9.140625" style="51"/>
  </cols>
  <sheetData>
    <row r="1" spans="1:17" ht="31.5" customHeight="1" x14ac:dyDescent="0.2">
      <c r="A1" s="380" t="s">
        <v>121</v>
      </c>
      <c r="B1" s="380"/>
      <c r="C1" s="380"/>
      <c r="D1" s="380"/>
      <c r="E1" s="380"/>
    </row>
    <row r="2" spans="1:17" ht="16.5" customHeight="1" x14ac:dyDescent="0.2">
      <c r="A2" s="112"/>
      <c r="B2" s="112"/>
      <c r="C2" s="112"/>
      <c r="D2" s="112"/>
      <c r="F2" s="113" t="s">
        <v>85</v>
      </c>
    </row>
    <row r="3" spans="1:17" s="115" customFormat="1" ht="14.25" customHeight="1" x14ac:dyDescent="0.25">
      <c r="A3" s="381"/>
      <c r="B3" s="382" t="s">
        <v>200</v>
      </c>
      <c r="C3" s="383" t="s">
        <v>81</v>
      </c>
      <c r="D3" s="384"/>
      <c r="E3" s="385" t="s">
        <v>287</v>
      </c>
      <c r="F3" s="379" t="s">
        <v>82</v>
      </c>
      <c r="G3" s="114"/>
    </row>
    <row r="4" spans="1:17" s="115" customFormat="1" ht="45" customHeight="1" x14ac:dyDescent="0.25">
      <c r="A4" s="381"/>
      <c r="B4" s="382"/>
      <c r="C4" s="116" t="s">
        <v>80</v>
      </c>
      <c r="D4" s="117" t="s">
        <v>79</v>
      </c>
      <c r="E4" s="386"/>
      <c r="F4" s="379"/>
      <c r="G4" s="114"/>
    </row>
    <row r="5" spans="1:17" s="118" customFormat="1" ht="13.5" customHeight="1" x14ac:dyDescent="0.2">
      <c r="A5" s="75" t="s">
        <v>86</v>
      </c>
      <c r="B5" s="77">
        <f>SUM(B6:B24)</f>
        <v>136207.50000000003</v>
      </c>
      <c r="C5" s="77">
        <f>SUM(C6:C24)</f>
        <v>93614.500000000015</v>
      </c>
      <c r="D5" s="77">
        <f>SUM(D6:D24)</f>
        <v>43560.800000000003</v>
      </c>
      <c r="E5" s="77">
        <f>SUM(E6:E24)</f>
        <v>177335.99999999997</v>
      </c>
      <c r="F5" s="77">
        <f>SUM(F6:F24)</f>
        <v>314117.89999999997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s="118" customFormat="1" ht="13.5" customHeight="1" x14ac:dyDescent="0.2">
      <c r="A6" s="80" t="s">
        <v>87</v>
      </c>
      <c r="B6" s="77">
        <v>2464.5</v>
      </c>
      <c r="C6" s="77">
        <v>1015</v>
      </c>
      <c r="D6" s="77">
        <v>1449.5</v>
      </c>
      <c r="E6" s="77">
        <v>2856.1</v>
      </c>
      <c r="F6" s="77">
        <v>5320.6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x14ac:dyDescent="0.2">
      <c r="A7" s="81" t="s">
        <v>88</v>
      </c>
      <c r="B7" s="77">
        <v>11388</v>
      </c>
      <c r="C7" s="77">
        <v>10626.2</v>
      </c>
      <c r="D7" s="77">
        <v>761.8</v>
      </c>
      <c r="E7" s="77">
        <v>7380.1</v>
      </c>
      <c r="F7" s="77">
        <v>18768.099999999999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 x14ac:dyDescent="0.2">
      <c r="A8" s="81" t="s">
        <v>89</v>
      </c>
      <c r="B8" s="77">
        <v>3729.3</v>
      </c>
      <c r="C8" s="77">
        <v>2404.8000000000002</v>
      </c>
      <c r="D8" s="77">
        <v>1324.5</v>
      </c>
      <c r="E8" s="77">
        <v>7923.9</v>
      </c>
      <c r="F8" s="77">
        <v>11653.2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 x14ac:dyDescent="0.2">
      <c r="A9" s="81" t="s">
        <v>90</v>
      </c>
      <c r="B9" s="77">
        <v>16165.3</v>
      </c>
      <c r="C9" s="77">
        <v>6397.7</v>
      </c>
      <c r="D9" s="77">
        <v>9767.6</v>
      </c>
      <c r="E9" s="77">
        <v>18043.099999999999</v>
      </c>
      <c r="F9" s="77">
        <v>34208.400000000001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x14ac:dyDescent="0.2">
      <c r="A10" s="81" t="s">
        <v>91</v>
      </c>
      <c r="B10" s="77">
        <v>506.2</v>
      </c>
      <c r="C10" s="77">
        <v>506.2</v>
      </c>
      <c r="D10" s="77" t="s">
        <v>208</v>
      </c>
      <c r="E10" s="77" t="s">
        <v>208</v>
      </c>
      <c r="F10" s="77">
        <v>506.2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 x14ac:dyDescent="0.2">
      <c r="A11" s="81" t="s">
        <v>92</v>
      </c>
      <c r="B11" s="77">
        <v>901.3</v>
      </c>
      <c r="C11" s="77">
        <v>736.8</v>
      </c>
      <c r="D11" s="77">
        <v>164.5</v>
      </c>
      <c r="E11" s="77">
        <v>203.4</v>
      </c>
      <c r="F11" s="77">
        <v>1104.7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x14ac:dyDescent="0.2">
      <c r="A12" s="81" t="s">
        <v>93</v>
      </c>
      <c r="B12" s="77">
        <v>6771.3</v>
      </c>
      <c r="C12" s="77">
        <v>572.70000000000005</v>
      </c>
      <c r="D12" s="77">
        <v>6198.6</v>
      </c>
      <c r="E12" s="77">
        <v>22019.599999999999</v>
      </c>
      <c r="F12" s="77">
        <v>28790.9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s="86" customFormat="1" x14ac:dyDescent="0.2">
      <c r="A13" s="81" t="s">
        <v>94</v>
      </c>
      <c r="B13" s="77">
        <v>4557.3</v>
      </c>
      <c r="C13" s="77">
        <v>2830.6</v>
      </c>
      <c r="D13" s="77">
        <v>1726.7</v>
      </c>
      <c r="E13" s="77">
        <v>9383.4</v>
      </c>
      <c r="F13" s="77">
        <v>13940.7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x14ac:dyDescent="0.2">
      <c r="A14" s="81" t="s">
        <v>95</v>
      </c>
      <c r="B14" s="77">
        <v>5413</v>
      </c>
      <c r="C14" s="77">
        <v>530.79999999999995</v>
      </c>
      <c r="D14" s="77">
        <v>4882.2</v>
      </c>
      <c r="E14" s="77">
        <v>4106.3</v>
      </c>
      <c r="F14" s="77">
        <v>9519.2999999999993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x14ac:dyDescent="0.2">
      <c r="A15" s="81" t="s">
        <v>96</v>
      </c>
      <c r="B15" s="77">
        <v>11051.7</v>
      </c>
      <c r="C15" s="77">
        <v>10067.5</v>
      </c>
      <c r="D15" s="77">
        <v>984.2</v>
      </c>
      <c r="E15" s="77">
        <v>9832.4</v>
      </c>
      <c r="F15" s="77">
        <v>20884.099999999999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x14ac:dyDescent="0.2">
      <c r="A16" s="81" t="s">
        <v>97</v>
      </c>
      <c r="B16" s="77">
        <v>210.9</v>
      </c>
      <c r="C16" s="77">
        <v>1178.5999999999999</v>
      </c>
      <c r="D16" s="77" t="s">
        <v>208</v>
      </c>
      <c r="E16" s="77">
        <v>6777.7</v>
      </c>
      <c r="F16" s="77">
        <v>7563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x14ac:dyDescent="0.2">
      <c r="A17" s="81" t="s">
        <v>99</v>
      </c>
      <c r="B17" s="275">
        <v>17505.7</v>
      </c>
      <c r="C17" s="77">
        <v>13660.7</v>
      </c>
      <c r="D17" s="275">
        <v>3845.1</v>
      </c>
      <c r="E17" s="275">
        <v>8535.5</v>
      </c>
      <c r="F17" s="275">
        <v>26041.200000000001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x14ac:dyDescent="0.2">
      <c r="A18" s="81" t="s">
        <v>100</v>
      </c>
      <c r="B18" s="77">
        <v>22701.4</v>
      </c>
      <c r="C18" s="77">
        <v>21114.7</v>
      </c>
      <c r="D18" s="77">
        <v>1586.7</v>
      </c>
      <c r="E18" s="77">
        <v>2466.6</v>
      </c>
      <c r="F18" s="77">
        <v>25168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x14ac:dyDescent="0.2">
      <c r="A19" s="81" t="s">
        <v>101</v>
      </c>
      <c r="B19" s="77">
        <v>15767.1</v>
      </c>
      <c r="C19" s="77">
        <v>14139.1</v>
      </c>
      <c r="D19" s="77">
        <v>1628</v>
      </c>
      <c r="E19" s="77">
        <v>62506.1</v>
      </c>
      <c r="F19" s="77">
        <v>78273.2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x14ac:dyDescent="0.2">
      <c r="A20" s="80" t="s">
        <v>102</v>
      </c>
      <c r="B20" s="77">
        <v>1892.6</v>
      </c>
      <c r="C20" s="77" t="s">
        <v>208</v>
      </c>
      <c r="D20" s="77">
        <v>1892.6</v>
      </c>
      <c r="E20" s="77">
        <v>863.9</v>
      </c>
      <c r="F20" s="77">
        <v>2756.5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x14ac:dyDescent="0.2">
      <c r="A21" s="81" t="s">
        <v>103</v>
      </c>
      <c r="B21" s="77">
        <v>11785.5</v>
      </c>
      <c r="C21" s="77">
        <v>4927.5</v>
      </c>
      <c r="D21" s="77">
        <v>6858</v>
      </c>
      <c r="E21" s="77">
        <v>10354.700000000001</v>
      </c>
      <c r="F21" s="77">
        <v>22140.2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x14ac:dyDescent="0.2">
      <c r="A22" s="81" t="s">
        <v>104</v>
      </c>
      <c r="B22" s="77">
        <v>6</v>
      </c>
      <c r="C22" s="77" t="s">
        <v>208</v>
      </c>
      <c r="D22" s="77">
        <v>6</v>
      </c>
      <c r="E22" s="77">
        <v>14.6</v>
      </c>
      <c r="F22" s="77">
        <v>20.6</v>
      </c>
      <c r="G22" s="78"/>
      <c r="H22" s="78"/>
      <c r="I22" s="82"/>
      <c r="J22" s="82"/>
      <c r="K22" s="82"/>
      <c r="L22" s="82"/>
      <c r="M22" s="78"/>
      <c r="N22" s="82"/>
      <c r="O22" s="78"/>
      <c r="P22" s="78"/>
      <c r="Q22" s="78"/>
    </row>
    <row r="23" spans="1:17" x14ac:dyDescent="0.2">
      <c r="A23" s="81" t="s">
        <v>105</v>
      </c>
      <c r="B23" s="77" t="s">
        <v>208</v>
      </c>
      <c r="C23" s="77" t="s">
        <v>208</v>
      </c>
      <c r="D23" s="77" t="s">
        <v>208</v>
      </c>
      <c r="E23" s="77">
        <v>60.3</v>
      </c>
      <c r="F23" s="77">
        <v>60.3</v>
      </c>
      <c r="G23" s="78"/>
      <c r="H23" s="78"/>
      <c r="I23" s="82"/>
      <c r="J23" s="82"/>
      <c r="K23" s="82"/>
      <c r="L23" s="78"/>
      <c r="M23" s="78"/>
      <c r="N23" s="78"/>
      <c r="O23" s="78"/>
      <c r="P23" s="78"/>
      <c r="Q23" s="78"/>
    </row>
    <row r="24" spans="1:17" x14ac:dyDescent="0.2">
      <c r="A24" s="83" t="s">
        <v>106</v>
      </c>
      <c r="B24" s="85">
        <v>3390.4</v>
      </c>
      <c r="C24" s="85">
        <v>2905.6</v>
      </c>
      <c r="D24" s="85">
        <v>484.8</v>
      </c>
      <c r="E24" s="85">
        <v>4008.3</v>
      </c>
      <c r="F24" s="85">
        <v>7398.7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6" spans="1:17" x14ac:dyDescent="0.2">
      <c r="A26" s="256"/>
      <c r="B26" s="78"/>
      <c r="C26" s="78"/>
      <c r="D26" s="78"/>
      <c r="E26" s="78"/>
    </row>
    <row r="27" spans="1:17" x14ac:dyDescent="0.2">
      <c r="B27" s="78"/>
      <c r="C27" s="78"/>
      <c r="D27" s="78"/>
      <c r="E27" s="78"/>
    </row>
    <row r="28" spans="1:17" x14ac:dyDescent="0.2">
      <c r="B28" s="78"/>
      <c r="C28" s="78"/>
      <c r="D28" s="78"/>
      <c r="E28" s="78"/>
    </row>
    <row r="29" spans="1:17" x14ac:dyDescent="0.2">
      <c r="B29" s="78"/>
      <c r="C29" s="78"/>
      <c r="D29" s="78"/>
      <c r="E29" s="78"/>
    </row>
    <row r="30" spans="1:17" x14ac:dyDescent="0.2">
      <c r="B30" s="78"/>
      <c r="C30" s="78"/>
      <c r="D30" s="78"/>
      <c r="E30" s="78"/>
    </row>
    <row r="31" spans="1:17" x14ac:dyDescent="0.2">
      <c r="B31" s="78"/>
      <c r="C31" s="78"/>
      <c r="D31" s="78"/>
      <c r="E31" s="78"/>
    </row>
    <row r="32" spans="1:17" x14ac:dyDescent="0.2">
      <c r="B32" s="78"/>
      <c r="C32" s="78"/>
      <c r="D32" s="78"/>
      <c r="E32" s="78"/>
    </row>
    <row r="33" spans="2:5" x14ac:dyDescent="0.2">
      <c r="B33" s="78"/>
      <c r="C33" s="78"/>
      <c r="D33" s="78"/>
      <c r="E33" s="78"/>
    </row>
    <row r="34" spans="2:5" x14ac:dyDescent="0.2">
      <c r="B34" s="78"/>
      <c r="C34" s="78"/>
      <c r="D34" s="78"/>
      <c r="E34" s="78"/>
    </row>
    <row r="35" spans="2:5" x14ac:dyDescent="0.2">
      <c r="B35" s="82"/>
      <c r="C35" s="82"/>
      <c r="D35" s="82"/>
      <c r="E35" s="82"/>
    </row>
    <row r="36" spans="2:5" x14ac:dyDescent="0.2">
      <c r="B36" s="78"/>
      <c r="C36" s="78"/>
      <c r="D36" s="78"/>
      <c r="E36" s="78"/>
    </row>
    <row r="37" spans="2:5" x14ac:dyDescent="0.2">
      <c r="B37" s="78"/>
      <c r="C37" s="78"/>
      <c r="D37" s="78"/>
      <c r="E37" s="78"/>
    </row>
    <row r="38" spans="2:5" x14ac:dyDescent="0.2">
      <c r="B38" s="78"/>
      <c r="C38" s="78"/>
      <c r="D38" s="78"/>
      <c r="E38" s="78"/>
    </row>
    <row r="39" spans="2:5" x14ac:dyDescent="0.2">
      <c r="B39" s="78"/>
      <c r="C39" s="78"/>
      <c r="D39" s="78"/>
      <c r="E39" s="78"/>
    </row>
    <row r="40" spans="2:5" x14ac:dyDescent="0.2">
      <c r="B40" s="78"/>
      <c r="C40" s="82"/>
      <c r="D40" s="82"/>
      <c r="E40" s="78"/>
    </row>
    <row r="41" spans="2:5" x14ac:dyDescent="0.2">
      <c r="B41" s="78"/>
      <c r="C41" s="82"/>
      <c r="D41" s="78"/>
      <c r="E41" s="78"/>
    </row>
    <row r="42" spans="2:5" x14ac:dyDescent="0.2">
      <c r="B42" s="78"/>
      <c r="C42" s="78"/>
      <c r="D42" s="78"/>
      <c r="E42" s="78"/>
    </row>
  </sheetData>
  <mergeCells count="6">
    <mergeCell ref="F3:F4"/>
    <mergeCell ref="A1:E1"/>
    <mergeCell ref="A3:A4"/>
    <mergeCell ref="B3:B4"/>
    <mergeCell ref="C3:D3"/>
    <mergeCell ref="E3:E4"/>
  </mergeCells>
  <pageMargins left="0.78740157480314965" right="0.59055118110236227" top="0.31496062992125984" bottom="0.23622047244094491" header="0.15748031496062992" footer="0.15748031496062992"/>
  <pageSetup paperSize="9" firstPageNumber="4" orientation="landscape" useFirstPageNumber="1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selection activeCell="K3" sqref="K3:M4"/>
    </sheetView>
  </sheetViews>
  <sheetFormatPr defaultRowHeight="12.75" x14ac:dyDescent="0.2"/>
  <cols>
    <col min="1" max="1" width="20.28515625" style="119" customWidth="1"/>
    <col min="2" max="2" width="11.28515625" style="119" customWidth="1"/>
    <col min="3" max="3" width="11" style="119" customWidth="1"/>
    <col min="4" max="4" width="8.140625" style="119" customWidth="1"/>
    <col min="5" max="6" width="11.140625" style="119" customWidth="1"/>
    <col min="7" max="7" width="8.5703125" style="119" customWidth="1"/>
    <col min="8" max="8" width="9.140625" style="119" customWidth="1"/>
    <col min="9" max="9" width="8.85546875" style="119" customWidth="1"/>
    <col min="10" max="10" width="8" style="119" customWidth="1"/>
    <col min="11" max="12" width="10.85546875" style="119" customWidth="1"/>
    <col min="13" max="13" width="8" style="119" customWidth="1"/>
    <col min="14" max="256" width="9.140625" style="119"/>
    <col min="257" max="257" width="20.28515625" style="119" customWidth="1"/>
    <col min="258" max="258" width="11.28515625" style="119" customWidth="1"/>
    <col min="259" max="259" width="11" style="119" customWidth="1"/>
    <col min="260" max="260" width="8.140625" style="119" customWidth="1"/>
    <col min="261" max="262" width="11.140625" style="119" customWidth="1"/>
    <col min="263" max="263" width="8.5703125" style="119" customWidth="1"/>
    <col min="264" max="264" width="9.140625" style="119" customWidth="1"/>
    <col min="265" max="265" width="8.85546875" style="119" customWidth="1"/>
    <col min="266" max="266" width="8" style="119" customWidth="1"/>
    <col min="267" max="268" width="10.85546875" style="119" customWidth="1"/>
    <col min="269" max="269" width="8" style="119" customWidth="1"/>
    <col min="270" max="512" width="9.140625" style="119"/>
    <col min="513" max="513" width="20.28515625" style="119" customWidth="1"/>
    <col min="514" max="514" width="11.28515625" style="119" customWidth="1"/>
    <col min="515" max="515" width="11" style="119" customWidth="1"/>
    <col min="516" max="516" width="8.140625" style="119" customWidth="1"/>
    <col min="517" max="518" width="11.140625" style="119" customWidth="1"/>
    <col min="519" max="519" width="8.5703125" style="119" customWidth="1"/>
    <col min="520" max="520" width="9.140625" style="119" customWidth="1"/>
    <col min="521" max="521" width="8.85546875" style="119" customWidth="1"/>
    <col min="522" max="522" width="8" style="119" customWidth="1"/>
    <col min="523" max="524" width="10.85546875" style="119" customWidth="1"/>
    <col min="525" max="525" width="8" style="119" customWidth="1"/>
    <col min="526" max="768" width="9.140625" style="119"/>
    <col min="769" max="769" width="20.28515625" style="119" customWidth="1"/>
    <col min="770" max="770" width="11.28515625" style="119" customWidth="1"/>
    <col min="771" max="771" width="11" style="119" customWidth="1"/>
    <col min="772" max="772" width="8.140625" style="119" customWidth="1"/>
    <col min="773" max="774" width="11.140625" style="119" customWidth="1"/>
    <col min="775" max="775" width="8.5703125" style="119" customWidth="1"/>
    <col min="776" max="776" width="9.140625" style="119" customWidth="1"/>
    <col min="777" max="777" width="8.85546875" style="119" customWidth="1"/>
    <col min="778" max="778" width="8" style="119" customWidth="1"/>
    <col min="779" max="780" width="10.85546875" style="119" customWidth="1"/>
    <col min="781" max="781" width="8" style="119" customWidth="1"/>
    <col min="782" max="1024" width="9.140625" style="119"/>
    <col min="1025" max="1025" width="20.28515625" style="119" customWidth="1"/>
    <col min="1026" max="1026" width="11.28515625" style="119" customWidth="1"/>
    <col min="1027" max="1027" width="11" style="119" customWidth="1"/>
    <col min="1028" max="1028" width="8.140625" style="119" customWidth="1"/>
    <col min="1029" max="1030" width="11.140625" style="119" customWidth="1"/>
    <col min="1031" max="1031" width="8.5703125" style="119" customWidth="1"/>
    <col min="1032" max="1032" width="9.140625" style="119" customWidth="1"/>
    <col min="1033" max="1033" width="8.85546875" style="119" customWidth="1"/>
    <col min="1034" max="1034" width="8" style="119" customWidth="1"/>
    <col min="1035" max="1036" width="10.85546875" style="119" customWidth="1"/>
    <col min="1037" max="1037" width="8" style="119" customWidth="1"/>
    <col min="1038" max="1280" width="9.140625" style="119"/>
    <col min="1281" max="1281" width="20.28515625" style="119" customWidth="1"/>
    <col min="1282" max="1282" width="11.28515625" style="119" customWidth="1"/>
    <col min="1283" max="1283" width="11" style="119" customWidth="1"/>
    <col min="1284" max="1284" width="8.140625" style="119" customWidth="1"/>
    <col min="1285" max="1286" width="11.140625" style="119" customWidth="1"/>
    <col min="1287" max="1287" width="8.5703125" style="119" customWidth="1"/>
    <col min="1288" max="1288" width="9.140625" style="119" customWidth="1"/>
    <col min="1289" max="1289" width="8.85546875" style="119" customWidth="1"/>
    <col min="1290" max="1290" width="8" style="119" customWidth="1"/>
    <col min="1291" max="1292" width="10.85546875" style="119" customWidth="1"/>
    <col min="1293" max="1293" width="8" style="119" customWidth="1"/>
    <col min="1294" max="1536" width="9.140625" style="119"/>
    <col min="1537" max="1537" width="20.28515625" style="119" customWidth="1"/>
    <col min="1538" max="1538" width="11.28515625" style="119" customWidth="1"/>
    <col min="1539" max="1539" width="11" style="119" customWidth="1"/>
    <col min="1540" max="1540" width="8.140625" style="119" customWidth="1"/>
    <col min="1541" max="1542" width="11.140625" style="119" customWidth="1"/>
    <col min="1543" max="1543" width="8.5703125" style="119" customWidth="1"/>
    <col min="1544" max="1544" width="9.140625" style="119" customWidth="1"/>
    <col min="1545" max="1545" width="8.85546875" style="119" customWidth="1"/>
    <col min="1546" max="1546" width="8" style="119" customWidth="1"/>
    <col min="1547" max="1548" width="10.85546875" style="119" customWidth="1"/>
    <col min="1549" max="1549" width="8" style="119" customWidth="1"/>
    <col min="1550" max="1792" width="9.140625" style="119"/>
    <col min="1793" max="1793" width="20.28515625" style="119" customWidth="1"/>
    <col min="1794" max="1794" width="11.28515625" style="119" customWidth="1"/>
    <col min="1795" max="1795" width="11" style="119" customWidth="1"/>
    <col min="1796" max="1796" width="8.140625" style="119" customWidth="1"/>
    <col min="1797" max="1798" width="11.140625" style="119" customWidth="1"/>
    <col min="1799" max="1799" width="8.5703125" style="119" customWidth="1"/>
    <col min="1800" max="1800" width="9.140625" style="119" customWidth="1"/>
    <col min="1801" max="1801" width="8.85546875" style="119" customWidth="1"/>
    <col min="1802" max="1802" width="8" style="119" customWidth="1"/>
    <col min="1803" max="1804" width="10.85546875" style="119" customWidth="1"/>
    <col min="1805" max="1805" width="8" style="119" customWidth="1"/>
    <col min="1806" max="2048" width="9.140625" style="119"/>
    <col min="2049" max="2049" width="20.28515625" style="119" customWidth="1"/>
    <col min="2050" max="2050" width="11.28515625" style="119" customWidth="1"/>
    <col min="2051" max="2051" width="11" style="119" customWidth="1"/>
    <col min="2052" max="2052" width="8.140625" style="119" customWidth="1"/>
    <col min="2053" max="2054" width="11.140625" style="119" customWidth="1"/>
    <col min="2055" max="2055" width="8.5703125" style="119" customWidth="1"/>
    <col min="2056" max="2056" width="9.140625" style="119" customWidth="1"/>
    <col min="2057" max="2057" width="8.85546875" style="119" customWidth="1"/>
    <col min="2058" max="2058" width="8" style="119" customWidth="1"/>
    <col min="2059" max="2060" width="10.85546875" style="119" customWidth="1"/>
    <col min="2061" max="2061" width="8" style="119" customWidth="1"/>
    <col min="2062" max="2304" width="9.140625" style="119"/>
    <col min="2305" max="2305" width="20.28515625" style="119" customWidth="1"/>
    <col min="2306" max="2306" width="11.28515625" style="119" customWidth="1"/>
    <col min="2307" max="2307" width="11" style="119" customWidth="1"/>
    <col min="2308" max="2308" width="8.140625" style="119" customWidth="1"/>
    <col min="2309" max="2310" width="11.140625" style="119" customWidth="1"/>
    <col min="2311" max="2311" width="8.5703125" style="119" customWidth="1"/>
    <col min="2312" max="2312" width="9.140625" style="119" customWidth="1"/>
    <col min="2313" max="2313" width="8.85546875" style="119" customWidth="1"/>
    <col min="2314" max="2314" width="8" style="119" customWidth="1"/>
    <col min="2315" max="2316" width="10.85546875" style="119" customWidth="1"/>
    <col min="2317" max="2317" width="8" style="119" customWidth="1"/>
    <col min="2318" max="2560" width="9.140625" style="119"/>
    <col min="2561" max="2561" width="20.28515625" style="119" customWidth="1"/>
    <col min="2562" max="2562" width="11.28515625" style="119" customWidth="1"/>
    <col min="2563" max="2563" width="11" style="119" customWidth="1"/>
    <col min="2564" max="2564" width="8.140625" style="119" customWidth="1"/>
    <col min="2565" max="2566" width="11.140625" style="119" customWidth="1"/>
    <col min="2567" max="2567" width="8.5703125" style="119" customWidth="1"/>
    <col min="2568" max="2568" width="9.140625" style="119" customWidth="1"/>
    <col min="2569" max="2569" width="8.85546875" style="119" customWidth="1"/>
    <col min="2570" max="2570" width="8" style="119" customWidth="1"/>
    <col min="2571" max="2572" width="10.85546875" style="119" customWidth="1"/>
    <col min="2573" max="2573" width="8" style="119" customWidth="1"/>
    <col min="2574" max="2816" width="9.140625" style="119"/>
    <col min="2817" max="2817" width="20.28515625" style="119" customWidth="1"/>
    <col min="2818" max="2818" width="11.28515625" style="119" customWidth="1"/>
    <col min="2819" max="2819" width="11" style="119" customWidth="1"/>
    <col min="2820" max="2820" width="8.140625" style="119" customWidth="1"/>
    <col min="2821" max="2822" width="11.140625" style="119" customWidth="1"/>
    <col min="2823" max="2823" width="8.5703125" style="119" customWidth="1"/>
    <col min="2824" max="2824" width="9.140625" style="119" customWidth="1"/>
    <col min="2825" max="2825" width="8.85546875" style="119" customWidth="1"/>
    <col min="2826" max="2826" width="8" style="119" customWidth="1"/>
    <col min="2827" max="2828" width="10.85546875" style="119" customWidth="1"/>
    <col min="2829" max="2829" width="8" style="119" customWidth="1"/>
    <col min="2830" max="3072" width="9.140625" style="119"/>
    <col min="3073" max="3073" width="20.28515625" style="119" customWidth="1"/>
    <col min="3074" max="3074" width="11.28515625" style="119" customWidth="1"/>
    <col min="3075" max="3075" width="11" style="119" customWidth="1"/>
    <col min="3076" max="3076" width="8.140625" style="119" customWidth="1"/>
    <col min="3077" max="3078" width="11.140625" style="119" customWidth="1"/>
    <col min="3079" max="3079" width="8.5703125" style="119" customWidth="1"/>
    <col min="3080" max="3080" width="9.140625" style="119" customWidth="1"/>
    <col min="3081" max="3081" width="8.85546875" style="119" customWidth="1"/>
    <col min="3082" max="3082" width="8" style="119" customWidth="1"/>
    <col min="3083" max="3084" width="10.85546875" style="119" customWidth="1"/>
    <col min="3085" max="3085" width="8" style="119" customWidth="1"/>
    <col min="3086" max="3328" width="9.140625" style="119"/>
    <col min="3329" max="3329" width="20.28515625" style="119" customWidth="1"/>
    <col min="3330" max="3330" width="11.28515625" style="119" customWidth="1"/>
    <col min="3331" max="3331" width="11" style="119" customWidth="1"/>
    <col min="3332" max="3332" width="8.140625" style="119" customWidth="1"/>
    <col min="3333" max="3334" width="11.140625" style="119" customWidth="1"/>
    <col min="3335" max="3335" width="8.5703125" style="119" customWidth="1"/>
    <col min="3336" max="3336" width="9.140625" style="119" customWidth="1"/>
    <col min="3337" max="3337" width="8.85546875" style="119" customWidth="1"/>
    <col min="3338" max="3338" width="8" style="119" customWidth="1"/>
    <col min="3339" max="3340" width="10.85546875" style="119" customWidth="1"/>
    <col min="3341" max="3341" width="8" style="119" customWidth="1"/>
    <col min="3342" max="3584" width="9.140625" style="119"/>
    <col min="3585" max="3585" width="20.28515625" style="119" customWidth="1"/>
    <col min="3586" max="3586" width="11.28515625" style="119" customWidth="1"/>
    <col min="3587" max="3587" width="11" style="119" customWidth="1"/>
    <col min="3588" max="3588" width="8.140625" style="119" customWidth="1"/>
    <col min="3589" max="3590" width="11.140625" style="119" customWidth="1"/>
    <col min="3591" max="3591" width="8.5703125" style="119" customWidth="1"/>
    <col min="3592" max="3592" width="9.140625" style="119" customWidth="1"/>
    <col min="3593" max="3593" width="8.85546875" style="119" customWidth="1"/>
    <col min="3594" max="3594" width="8" style="119" customWidth="1"/>
    <col min="3595" max="3596" width="10.85546875" style="119" customWidth="1"/>
    <col min="3597" max="3597" width="8" style="119" customWidth="1"/>
    <col min="3598" max="3840" width="9.140625" style="119"/>
    <col min="3841" max="3841" width="20.28515625" style="119" customWidth="1"/>
    <col min="3842" max="3842" width="11.28515625" style="119" customWidth="1"/>
    <col min="3843" max="3843" width="11" style="119" customWidth="1"/>
    <col min="3844" max="3844" width="8.140625" style="119" customWidth="1"/>
    <col min="3845" max="3846" width="11.140625" style="119" customWidth="1"/>
    <col min="3847" max="3847" width="8.5703125" style="119" customWidth="1"/>
    <col min="3848" max="3848" width="9.140625" style="119" customWidth="1"/>
    <col min="3849" max="3849" width="8.85546875" style="119" customWidth="1"/>
    <col min="3850" max="3850" width="8" style="119" customWidth="1"/>
    <col min="3851" max="3852" width="10.85546875" style="119" customWidth="1"/>
    <col min="3853" max="3853" width="8" style="119" customWidth="1"/>
    <col min="3854" max="4096" width="9.140625" style="119"/>
    <col min="4097" max="4097" width="20.28515625" style="119" customWidth="1"/>
    <col min="4098" max="4098" width="11.28515625" style="119" customWidth="1"/>
    <col min="4099" max="4099" width="11" style="119" customWidth="1"/>
    <col min="4100" max="4100" width="8.140625" style="119" customWidth="1"/>
    <col min="4101" max="4102" width="11.140625" style="119" customWidth="1"/>
    <col min="4103" max="4103" width="8.5703125" style="119" customWidth="1"/>
    <col min="4104" max="4104" width="9.140625" style="119" customWidth="1"/>
    <col min="4105" max="4105" width="8.85546875" style="119" customWidth="1"/>
    <col min="4106" max="4106" width="8" style="119" customWidth="1"/>
    <col min="4107" max="4108" width="10.85546875" style="119" customWidth="1"/>
    <col min="4109" max="4109" width="8" style="119" customWidth="1"/>
    <col min="4110" max="4352" width="9.140625" style="119"/>
    <col min="4353" max="4353" width="20.28515625" style="119" customWidth="1"/>
    <col min="4354" max="4354" width="11.28515625" style="119" customWidth="1"/>
    <col min="4355" max="4355" width="11" style="119" customWidth="1"/>
    <col min="4356" max="4356" width="8.140625" style="119" customWidth="1"/>
    <col min="4357" max="4358" width="11.140625" style="119" customWidth="1"/>
    <col min="4359" max="4359" width="8.5703125" style="119" customWidth="1"/>
    <col min="4360" max="4360" width="9.140625" style="119" customWidth="1"/>
    <col min="4361" max="4361" width="8.85546875" style="119" customWidth="1"/>
    <col min="4362" max="4362" width="8" style="119" customWidth="1"/>
    <col min="4363" max="4364" width="10.85546875" style="119" customWidth="1"/>
    <col min="4365" max="4365" width="8" style="119" customWidth="1"/>
    <col min="4366" max="4608" width="9.140625" style="119"/>
    <col min="4609" max="4609" width="20.28515625" style="119" customWidth="1"/>
    <col min="4610" max="4610" width="11.28515625" style="119" customWidth="1"/>
    <col min="4611" max="4611" width="11" style="119" customWidth="1"/>
    <col min="4612" max="4612" width="8.140625" style="119" customWidth="1"/>
    <col min="4613" max="4614" width="11.140625" style="119" customWidth="1"/>
    <col min="4615" max="4615" width="8.5703125" style="119" customWidth="1"/>
    <col min="4616" max="4616" width="9.140625" style="119" customWidth="1"/>
    <col min="4617" max="4617" width="8.85546875" style="119" customWidth="1"/>
    <col min="4618" max="4618" width="8" style="119" customWidth="1"/>
    <col min="4619" max="4620" width="10.85546875" style="119" customWidth="1"/>
    <col min="4621" max="4621" width="8" style="119" customWidth="1"/>
    <col min="4622" max="4864" width="9.140625" style="119"/>
    <col min="4865" max="4865" width="20.28515625" style="119" customWidth="1"/>
    <col min="4866" max="4866" width="11.28515625" style="119" customWidth="1"/>
    <col min="4867" max="4867" width="11" style="119" customWidth="1"/>
    <col min="4868" max="4868" width="8.140625" style="119" customWidth="1"/>
    <col min="4869" max="4870" width="11.140625" style="119" customWidth="1"/>
    <col min="4871" max="4871" width="8.5703125" style="119" customWidth="1"/>
    <col min="4872" max="4872" width="9.140625" style="119" customWidth="1"/>
    <col min="4873" max="4873" width="8.85546875" style="119" customWidth="1"/>
    <col min="4874" max="4874" width="8" style="119" customWidth="1"/>
    <col min="4875" max="4876" width="10.85546875" style="119" customWidth="1"/>
    <col min="4877" max="4877" width="8" style="119" customWidth="1"/>
    <col min="4878" max="5120" width="9.140625" style="119"/>
    <col min="5121" max="5121" width="20.28515625" style="119" customWidth="1"/>
    <col min="5122" max="5122" width="11.28515625" style="119" customWidth="1"/>
    <col min="5123" max="5123" width="11" style="119" customWidth="1"/>
    <col min="5124" max="5124" width="8.140625" style="119" customWidth="1"/>
    <col min="5125" max="5126" width="11.140625" style="119" customWidth="1"/>
    <col min="5127" max="5127" width="8.5703125" style="119" customWidth="1"/>
    <col min="5128" max="5128" width="9.140625" style="119" customWidth="1"/>
    <col min="5129" max="5129" width="8.85546875" style="119" customWidth="1"/>
    <col min="5130" max="5130" width="8" style="119" customWidth="1"/>
    <col min="5131" max="5132" width="10.85546875" style="119" customWidth="1"/>
    <col min="5133" max="5133" width="8" style="119" customWidth="1"/>
    <col min="5134" max="5376" width="9.140625" style="119"/>
    <col min="5377" max="5377" width="20.28515625" style="119" customWidth="1"/>
    <col min="5378" max="5378" width="11.28515625" style="119" customWidth="1"/>
    <col min="5379" max="5379" width="11" style="119" customWidth="1"/>
    <col min="5380" max="5380" width="8.140625" style="119" customWidth="1"/>
    <col min="5381" max="5382" width="11.140625" style="119" customWidth="1"/>
    <col min="5383" max="5383" width="8.5703125" style="119" customWidth="1"/>
    <col min="5384" max="5384" width="9.140625" style="119" customWidth="1"/>
    <col min="5385" max="5385" width="8.85546875" style="119" customWidth="1"/>
    <col min="5386" max="5386" width="8" style="119" customWidth="1"/>
    <col min="5387" max="5388" width="10.85546875" style="119" customWidth="1"/>
    <col min="5389" max="5389" width="8" style="119" customWidth="1"/>
    <col min="5390" max="5632" width="9.140625" style="119"/>
    <col min="5633" max="5633" width="20.28515625" style="119" customWidth="1"/>
    <col min="5634" max="5634" width="11.28515625" style="119" customWidth="1"/>
    <col min="5635" max="5635" width="11" style="119" customWidth="1"/>
    <col min="5636" max="5636" width="8.140625" style="119" customWidth="1"/>
    <col min="5637" max="5638" width="11.140625" style="119" customWidth="1"/>
    <col min="5639" max="5639" width="8.5703125" style="119" customWidth="1"/>
    <col min="5640" max="5640" width="9.140625" style="119" customWidth="1"/>
    <col min="5641" max="5641" width="8.85546875" style="119" customWidth="1"/>
    <col min="5642" max="5642" width="8" style="119" customWidth="1"/>
    <col min="5643" max="5644" width="10.85546875" style="119" customWidth="1"/>
    <col min="5645" max="5645" width="8" style="119" customWidth="1"/>
    <col min="5646" max="5888" width="9.140625" style="119"/>
    <col min="5889" max="5889" width="20.28515625" style="119" customWidth="1"/>
    <col min="5890" max="5890" width="11.28515625" style="119" customWidth="1"/>
    <col min="5891" max="5891" width="11" style="119" customWidth="1"/>
    <col min="5892" max="5892" width="8.140625" style="119" customWidth="1"/>
    <col min="5893" max="5894" width="11.140625" style="119" customWidth="1"/>
    <col min="5895" max="5895" width="8.5703125" style="119" customWidth="1"/>
    <col min="5896" max="5896" width="9.140625" style="119" customWidth="1"/>
    <col min="5897" max="5897" width="8.85546875" style="119" customWidth="1"/>
    <col min="5898" max="5898" width="8" style="119" customWidth="1"/>
    <col min="5899" max="5900" width="10.85546875" style="119" customWidth="1"/>
    <col min="5901" max="5901" width="8" style="119" customWidth="1"/>
    <col min="5902" max="6144" width="9.140625" style="119"/>
    <col min="6145" max="6145" width="20.28515625" style="119" customWidth="1"/>
    <col min="6146" max="6146" width="11.28515625" style="119" customWidth="1"/>
    <col min="6147" max="6147" width="11" style="119" customWidth="1"/>
    <col min="6148" max="6148" width="8.140625" style="119" customWidth="1"/>
    <col min="6149" max="6150" width="11.140625" style="119" customWidth="1"/>
    <col min="6151" max="6151" width="8.5703125" style="119" customWidth="1"/>
    <col min="6152" max="6152" width="9.140625" style="119" customWidth="1"/>
    <col min="6153" max="6153" width="8.85546875" style="119" customWidth="1"/>
    <col min="6154" max="6154" width="8" style="119" customWidth="1"/>
    <col min="6155" max="6156" width="10.85546875" style="119" customWidth="1"/>
    <col min="6157" max="6157" width="8" style="119" customWidth="1"/>
    <col min="6158" max="6400" width="9.140625" style="119"/>
    <col min="6401" max="6401" width="20.28515625" style="119" customWidth="1"/>
    <col min="6402" max="6402" width="11.28515625" style="119" customWidth="1"/>
    <col min="6403" max="6403" width="11" style="119" customWidth="1"/>
    <col min="6404" max="6404" width="8.140625" style="119" customWidth="1"/>
    <col min="6405" max="6406" width="11.140625" style="119" customWidth="1"/>
    <col min="6407" max="6407" width="8.5703125" style="119" customWidth="1"/>
    <col min="6408" max="6408" width="9.140625" style="119" customWidth="1"/>
    <col min="6409" max="6409" width="8.85546875" style="119" customWidth="1"/>
    <col min="6410" max="6410" width="8" style="119" customWidth="1"/>
    <col min="6411" max="6412" width="10.85546875" style="119" customWidth="1"/>
    <col min="6413" max="6413" width="8" style="119" customWidth="1"/>
    <col min="6414" max="6656" width="9.140625" style="119"/>
    <col min="6657" max="6657" width="20.28515625" style="119" customWidth="1"/>
    <col min="6658" max="6658" width="11.28515625" style="119" customWidth="1"/>
    <col min="6659" max="6659" width="11" style="119" customWidth="1"/>
    <col min="6660" max="6660" width="8.140625" style="119" customWidth="1"/>
    <col min="6661" max="6662" width="11.140625" style="119" customWidth="1"/>
    <col min="6663" max="6663" width="8.5703125" style="119" customWidth="1"/>
    <col min="6664" max="6664" width="9.140625" style="119" customWidth="1"/>
    <col min="6665" max="6665" width="8.85546875" style="119" customWidth="1"/>
    <col min="6666" max="6666" width="8" style="119" customWidth="1"/>
    <col min="6667" max="6668" width="10.85546875" style="119" customWidth="1"/>
    <col min="6669" max="6669" width="8" style="119" customWidth="1"/>
    <col min="6670" max="6912" width="9.140625" style="119"/>
    <col min="6913" max="6913" width="20.28515625" style="119" customWidth="1"/>
    <col min="6914" max="6914" width="11.28515625" style="119" customWidth="1"/>
    <col min="6915" max="6915" width="11" style="119" customWidth="1"/>
    <col min="6916" max="6916" width="8.140625" style="119" customWidth="1"/>
    <col min="6917" max="6918" width="11.140625" style="119" customWidth="1"/>
    <col min="6919" max="6919" width="8.5703125" style="119" customWidth="1"/>
    <col min="6920" max="6920" width="9.140625" style="119" customWidth="1"/>
    <col min="6921" max="6921" width="8.85546875" style="119" customWidth="1"/>
    <col min="6922" max="6922" width="8" style="119" customWidth="1"/>
    <col min="6923" max="6924" width="10.85546875" style="119" customWidth="1"/>
    <col min="6925" max="6925" width="8" style="119" customWidth="1"/>
    <col min="6926" max="7168" width="9.140625" style="119"/>
    <col min="7169" max="7169" width="20.28515625" style="119" customWidth="1"/>
    <col min="7170" max="7170" width="11.28515625" style="119" customWidth="1"/>
    <col min="7171" max="7171" width="11" style="119" customWidth="1"/>
    <col min="7172" max="7172" width="8.140625" style="119" customWidth="1"/>
    <col min="7173" max="7174" width="11.140625" style="119" customWidth="1"/>
    <col min="7175" max="7175" width="8.5703125" style="119" customWidth="1"/>
    <col min="7176" max="7176" width="9.140625" style="119" customWidth="1"/>
    <col min="7177" max="7177" width="8.85546875" style="119" customWidth="1"/>
    <col min="7178" max="7178" width="8" style="119" customWidth="1"/>
    <col min="7179" max="7180" width="10.85546875" style="119" customWidth="1"/>
    <col min="7181" max="7181" width="8" style="119" customWidth="1"/>
    <col min="7182" max="7424" width="9.140625" style="119"/>
    <col min="7425" max="7425" width="20.28515625" style="119" customWidth="1"/>
    <col min="7426" max="7426" width="11.28515625" style="119" customWidth="1"/>
    <col min="7427" max="7427" width="11" style="119" customWidth="1"/>
    <col min="7428" max="7428" width="8.140625" style="119" customWidth="1"/>
    <col min="7429" max="7430" width="11.140625" style="119" customWidth="1"/>
    <col min="7431" max="7431" width="8.5703125" style="119" customWidth="1"/>
    <col min="7432" max="7432" width="9.140625" style="119" customWidth="1"/>
    <col min="7433" max="7433" width="8.85546875" style="119" customWidth="1"/>
    <col min="7434" max="7434" width="8" style="119" customWidth="1"/>
    <col min="7435" max="7436" width="10.85546875" style="119" customWidth="1"/>
    <col min="7437" max="7437" width="8" style="119" customWidth="1"/>
    <col min="7438" max="7680" width="9.140625" style="119"/>
    <col min="7681" max="7681" width="20.28515625" style="119" customWidth="1"/>
    <col min="7682" max="7682" width="11.28515625" style="119" customWidth="1"/>
    <col min="7683" max="7683" width="11" style="119" customWidth="1"/>
    <col min="7684" max="7684" width="8.140625" style="119" customWidth="1"/>
    <col min="7685" max="7686" width="11.140625" style="119" customWidth="1"/>
    <col min="7687" max="7687" width="8.5703125" style="119" customWidth="1"/>
    <col min="7688" max="7688" width="9.140625" style="119" customWidth="1"/>
    <col min="7689" max="7689" width="8.85546875" style="119" customWidth="1"/>
    <col min="7690" max="7690" width="8" style="119" customWidth="1"/>
    <col min="7691" max="7692" width="10.85546875" style="119" customWidth="1"/>
    <col min="7693" max="7693" width="8" style="119" customWidth="1"/>
    <col min="7694" max="7936" width="9.140625" style="119"/>
    <col min="7937" max="7937" width="20.28515625" style="119" customWidth="1"/>
    <col min="7938" max="7938" width="11.28515625" style="119" customWidth="1"/>
    <col min="7939" max="7939" width="11" style="119" customWidth="1"/>
    <col min="7940" max="7940" width="8.140625" style="119" customWidth="1"/>
    <col min="7941" max="7942" width="11.140625" style="119" customWidth="1"/>
    <col min="7943" max="7943" width="8.5703125" style="119" customWidth="1"/>
    <col min="7944" max="7944" width="9.140625" style="119" customWidth="1"/>
    <col min="7945" max="7945" width="8.85546875" style="119" customWidth="1"/>
    <col min="7946" max="7946" width="8" style="119" customWidth="1"/>
    <col min="7947" max="7948" width="10.85546875" style="119" customWidth="1"/>
    <col min="7949" max="7949" width="8" style="119" customWidth="1"/>
    <col min="7950" max="8192" width="9.140625" style="119"/>
    <col min="8193" max="8193" width="20.28515625" style="119" customWidth="1"/>
    <col min="8194" max="8194" width="11.28515625" style="119" customWidth="1"/>
    <col min="8195" max="8195" width="11" style="119" customWidth="1"/>
    <col min="8196" max="8196" width="8.140625" style="119" customWidth="1"/>
    <col min="8197" max="8198" width="11.140625" style="119" customWidth="1"/>
    <col min="8199" max="8199" width="8.5703125" style="119" customWidth="1"/>
    <col min="8200" max="8200" width="9.140625" style="119" customWidth="1"/>
    <col min="8201" max="8201" width="8.85546875" style="119" customWidth="1"/>
    <col min="8202" max="8202" width="8" style="119" customWidth="1"/>
    <col min="8203" max="8204" width="10.85546875" style="119" customWidth="1"/>
    <col min="8205" max="8205" width="8" style="119" customWidth="1"/>
    <col min="8206" max="8448" width="9.140625" style="119"/>
    <col min="8449" max="8449" width="20.28515625" style="119" customWidth="1"/>
    <col min="8450" max="8450" width="11.28515625" style="119" customWidth="1"/>
    <col min="8451" max="8451" width="11" style="119" customWidth="1"/>
    <col min="8452" max="8452" width="8.140625" style="119" customWidth="1"/>
    <col min="8453" max="8454" width="11.140625" style="119" customWidth="1"/>
    <col min="8455" max="8455" width="8.5703125" style="119" customWidth="1"/>
    <col min="8456" max="8456" width="9.140625" style="119" customWidth="1"/>
    <col min="8457" max="8457" width="8.85546875" style="119" customWidth="1"/>
    <col min="8458" max="8458" width="8" style="119" customWidth="1"/>
    <col min="8459" max="8460" width="10.85546875" style="119" customWidth="1"/>
    <col min="8461" max="8461" width="8" style="119" customWidth="1"/>
    <col min="8462" max="8704" width="9.140625" style="119"/>
    <col min="8705" max="8705" width="20.28515625" style="119" customWidth="1"/>
    <col min="8706" max="8706" width="11.28515625" style="119" customWidth="1"/>
    <col min="8707" max="8707" width="11" style="119" customWidth="1"/>
    <col min="8708" max="8708" width="8.140625" style="119" customWidth="1"/>
    <col min="8709" max="8710" width="11.140625" style="119" customWidth="1"/>
    <col min="8711" max="8711" width="8.5703125" style="119" customWidth="1"/>
    <col min="8712" max="8712" width="9.140625" style="119" customWidth="1"/>
    <col min="8713" max="8713" width="8.85546875" style="119" customWidth="1"/>
    <col min="8714" max="8714" width="8" style="119" customWidth="1"/>
    <col min="8715" max="8716" width="10.85546875" style="119" customWidth="1"/>
    <col min="8717" max="8717" width="8" style="119" customWidth="1"/>
    <col min="8718" max="8960" width="9.140625" style="119"/>
    <col min="8961" max="8961" width="20.28515625" style="119" customWidth="1"/>
    <col min="8962" max="8962" width="11.28515625" style="119" customWidth="1"/>
    <col min="8963" max="8963" width="11" style="119" customWidth="1"/>
    <col min="8964" max="8964" width="8.140625" style="119" customWidth="1"/>
    <col min="8965" max="8966" width="11.140625" style="119" customWidth="1"/>
    <col min="8967" max="8967" width="8.5703125" style="119" customWidth="1"/>
    <col min="8968" max="8968" width="9.140625" style="119" customWidth="1"/>
    <col min="8969" max="8969" width="8.85546875" style="119" customWidth="1"/>
    <col min="8970" max="8970" width="8" style="119" customWidth="1"/>
    <col min="8971" max="8972" width="10.85546875" style="119" customWidth="1"/>
    <col min="8973" max="8973" width="8" style="119" customWidth="1"/>
    <col min="8974" max="9216" width="9.140625" style="119"/>
    <col min="9217" max="9217" width="20.28515625" style="119" customWidth="1"/>
    <col min="9218" max="9218" width="11.28515625" style="119" customWidth="1"/>
    <col min="9219" max="9219" width="11" style="119" customWidth="1"/>
    <col min="9220" max="9220" width="8.140625" style="119" customWidth="1"/>
    <col min="9221" max="9222" width="11.140625" style="119" customWidth="1"/>
    <col min="9223" max="9223" width="8.5703125" style="119" customWidth="1"/>
    <col min="9224" max="9224" width="9.140625" style="119" customWidth="1"/>
    <col min="9225" max="9225" width="8.85546875" style="119" customWidth="1"/>
    <col min="9226" max="9226" width="8" style="119" customWidth="1"/>
    <col min="9227" max="9228" width="10.85546875" style="119" customWidth="1"/>
    <col min="9229" max="9229" width="8" style="119" customWidth="1"/>
    <col min="9230" max="9472" width="9.140625" style="119"/>
    <col min="9473" max="9473" width="20.28515625" style="119" customWidth="1"/>
    <col min="9474" max="9474" width="11.28515625" style="119" customWidth="1"/>
    <col min="9475" max="9475" width="11" style="119" customWidth="1"/>
    <col min="9476" max="9476" width="8.140625" style="119" customWidth="1"/>
    <col min="9477" max="9478" width="11.140625" style="119" customWidth="1"/>
    <col min="9479" max="9479" width="8.5703125" style="119" customWidth="1"/>
    <col min="9480" max="9480" width="9.140625" style="119" customWidth="1"/>
    <col min="9481" max="9481" width="8.85546875" style="119" customWidth="1"/>
    <col min="9482" max="9482" width="8" style="119" customWidth="1"/>
    <col min="9483" max="9484" width="10.85546875" style="119" customWidth="1"/>
    <col min="9485" max="9485" width="8" style="119" customWidth="1"/>
    <col min="9486" max="9728" width="9.140625" style="119"/>
    <col min="9729" max="9729" width="20.28515625" style="119" customWidth="1"/>
    <col min="9730" max="9730" width="11.28515625" style="119" customWidth="1"/>
    <col min="9731" max="9731" width="11" style="119" customWidth="1"/>
    <col min="9732" max="9732" width="8.140625" style="119" customWidth="1"/>
    <col min="9733" max="9734" width="11.140625" style="119" customWidth="1"/>
    <col min="9735" max="9735" width="8.5703125" style="119" customWidth="1"/>
    <col min="9736" max="9736" width="9.140625" style="119" customWidth="1"/>
    <col min="9737" max="9737" width="8.85546875" style="119" customWidth="1"/>
    <col min="9738" max="9738" width="8" style="119" customWidth="1"/>
    <col min="9739" max="9740" width="10.85546875" style="119" customWidth="1"/>
    <col min="9741" max="9741" width="8" style="119" customWidth="1"/>
    <col min="9742" max="9984" width="9.140625" style="119"/>
    <col min="9985" max="9985" width="20.28515625" style="119" customWidth="1"/>
    <col min="9986" max="9986" width="11.28515625" style="119" customWidth="1"/>
    <col min="9987" max="9987" width="11" style="119" customWidth="1"/>
    <col min="9988" max="9988" width="8.140625" style="119" customWidth="1"/>
    <col min="9989" max="9990" width="11.140625" style="119" customWidth="1"/>
    <col min="9991" max="9991" width="8.5703125" style="119" customWidth="1"/>
    <col min="9992" max="9992" width="9.140625" style="119" customWidth="1"/>
    <col min="9993" max="9993" width="8.85546875" style="119" customWidth="1"/>
    <col min="9994" max="9994" width="8" style="119" customWidth="1"/>
    <col min="9995" max="9996" width="10.85546875" style="119" customWidth="1"/>
    <col min="9997" max="9997" width="8" style="119" customWidth="1"/>
    <col min="9998" max="10240" width="9.140625" style="119"/>
    <col min="10241" max="10241" width="20.28515625" style="119" customWidth="1"/>
    <col min="10242" max="10242" width="11.28515625" style="119" customWidth="1"/>
    <col min="10243" max="10243" width="11" style="119" customWidth="1"/>
    <col min="10244" max="10244" width="8.140625" style="119" customWidth="1"/>
    <col min="10245" max="10246" width="11.140625" style="119" customWidth="1"/>
    <col min="10247" max="10247" width="8.5703125" style="119" customWidth="1"/>
    <col min="10248" max="10248" width="9.140625" style="119" customWidth="1"/>
    <col min="10249" max="10249" width="8.85546875" style="119" customWidth="1"/>
    <col min="10250" max="10250" width="8" style="119" customWidth="1"/>
    <col min="10251" max="10252" width="10.85546875" style="119" customWidth="1"/>
    <col min="10253" max="10253" width="8" style="119" customWidth="1"/>
    <col min="10254" max="10496" width="9.140625" style="119"/>
    <col min="10497" max="10497" width="20.28515625" style="119" customWidth="1"/>
    <col min="10498" max="10498" width="11.28515625" style="119" customWidth="1"/>
    <col min="10499" max="10499" width="11" style="119" customWidth="1"/>
    <col min="10500" max="10500" width="8.140625" style="119" customWidth="1"/>
    <col min="10501" max="10502" width="11.140625" style="119" customWidth="1"/>
    <col min="10503" max="10503" width="8.5703125" style="119" customWidth="1"/>
    <col min="10504" max="10504" width="9.140625" style="119" customWidth="1"/>
    <col min="10505" max="10505" width="8.85546875" style="119" customWidth="1"/>
    <col min="10506" max="10506" width="8" style="119" customWidth="1"/>
    <col min="10507" max="10508" width="10.85546875" style="119" customWidth="1"/>
    <col min="10509" max="10509" width="8" style="119" customWidth="1"/>
    <col min="10510" max="10752" width="9.140625" style="119"/>
    <col min="10753" max="10753" width="20.28515625" style="119" customWidth="1"/>
    <col min="10754" max="10754" width="11.28515625" style="119" customWidth="1"/>
    <col min="10755" max="10755" width="11" style="119" customWidth="1"/>
    <col min="10756" max="10756" width="8.140625" style="119" customWidth="1"/>
    <col min="10757" max="10758" width="11.140625" style="119" customWidth="1"/>
    <col min="10759" max="10759" width="8.5703125" style="119" customWidth="1"/>
    <col min="10760" max="10760" width="9.140625" style="119" customWidth="1"/>
    <col min="10761" max="10761" width="8.85546875" style="119" customWidth="1"/>
    <col min="10762" max="10762" width="8" style="119" customWidth="1"/>
    <col min="10763" max="10764" width="10.85546875" style="119" customWidth="1"/>
    <col min="10765" max="10765" width="8" style="119" customWidth="1"/>
    <col min="10766" max="11008" width="9.140625" style="119"/>
    <col min="11009" max="11009" width="20.28515625" style="119" customWidth="1"/>
    <col min="11010" max="11010" width="11.28515625" style="119" customWidth="1"/>
    <col min="11011" max="11011" width="11" style="119" customWidth="1"/>
    <col min="11012" max="11012" width="8.140625" style="119" customWidth="1"/>
    <col min="11013" max="11014" width="11.140625" style="119" customWidth="1"/>
    <col min="11015" max="11015" width="8.5703125" style="119" customWidth="1"/>
    <col min="11016" max="11016" width="9.140625" style="119" customWidth="1"/>
    <col min="11017" max="11017" width="8.85546875" style="119" customWidth="1"/>
    <col min="11018" max="11018" width="8" style="119" customWidth="1"/>
    <col min="11019" max="11020" width="10.85546875" style="119" customWidth="1"/>
    <col min="11021" max="11021" width="8" style="119" customWidth="1"/>
    <col min="11022" max="11264" width="9.140625" style="119"/>
    <col min="11265" max="11265" width="20.28515625" style="119" customWidth="1"/>
    <col min="11266" max="11266" width="11.28515625" style="119" customWidth="1"/>
    <col min="11267" max="11267" width="11" style="119" customWidth="1"/>
    <col min="11268" max="11268" width="8.140625" style="119" customWidth="1"/>
    <col min="11269" max="11270" width="11.140625" style="119" customWidth="1"/>
    <col min="11271" max="11271" width="8.5703125" style="119" customWidth="1"/>
    <col min="11272" max="11272" width="9.140625" style="119" customWidth="1"/>
    <col min="11273" max="11273" width="8.85546875" style="119" customWidth="1"/>
    <col min="11274" max="11274" width="8" style="119" customWidth="1"/>
    <col min="11275" max="11276" width="10.85546875" style="119" customWidth="1"/>
    <col min="11277" max="11277" width="8" style="119" customWidth="1"/>
    <col min="11278" max="11520" width="9.140625" style="119"/>
    <col min="11521" max="11521" width="20.28515625" style="119" customWidth="1"/>
    <col min="11522" max="11522" width="11.28515625" style="119" customWidth="1"/>
    <col min="11523" max="11523" width="11" style="119" customWidth="1"/>
    <col min="11524" max="11524" width="8.140625" style="119" customWidth="1"/>
    <col min="11525" max="11526" width="11.140625" style="119" customWidth="1"/>
    <col min="11527" max="11527" width="8.5703125" style="119" customWidth="1"/>
    <col min="11528" max="11528" width="9.140625" style="119" customWidth="1"/>
    <col min="11529" max="11529" width="8.85546875" style="119" customWidth="1"/>
    <col min="11530" max="11530" width="8" style="119" customWidth="1"/>
    <col min="11531" max="11532" width="10.85546875" style="119" customWidth="1"/>
    <col min="11533" max="11533" width="8" style="119" customWidth="1"/>
    <col min="11534" max="11776" width="9.140625" style="119"/>
    <col min="11777" max="11777" width="20.28515625" style="119" customWidth="1"/>
    <col min="11778" max="11778" width="11.28515625" style="119" customWidth="1"/>
    <col min="11779" max="11779" width="11" style="119" customWidth="1"/>
    <col min="11780" max="11780" width="8.140625" style="119" customWidth="1"/>
    <col min="11781" max="11782" width="11.140625" style="119" customWidth="1"/>
    <col min="11783" max="11783" width="8.5703125" style="119" customWidth="1"/>
    <col min="11784" max="11784" width="9.140625" style="119" customWidth="1"/>
    <col min="11785" max="11785" width="8.85546875" style="119" customWidth="1"/>
    <col min="11786" max="11786" width="8" style="119" customWidth="1"/>
    <col min="11787" max="11788" width="10.85546875" style="119" customWidth="1"/>
    <col min="11789" max="11789" width="8" style="119" customWidth="1"/>
    <col min="11790" max="12032" width="9.140625" style="119"/>
    <col min="12033" max="12033" width="20.28515625" style="119" customWidth="1"/>
    <col min="12034" max="12034" width="11.28515625" style="119" customWidth="1"/>
    <col min="12035" max="12035" width="11" style="119" customWidth="1"/>
    <col min="12036" max="12036" width="8.140625" style="119" customWidth="1"/>
    <col min="12037" max="12038" width="11.140625" style="119" customWidth="1"/>
    <col min="12039" max="12039" width="8.5703125" style="119" customWidth="1"/>
    <col min="12040" max="12040" width="9.140625" style="119" customWidth="1"/>
    <col min="12041" max="12041" width="8.85546875" style="119" customWidth="1"/>
    <col min="12042" max="12042" width="8" style="119" customWidth="1"/>
    <col min="12043" max="12044" width="10.85546875" style="119" customWidth="1"/>
    <col min="12045" max="12045" width="8" style="119" customWidth="1"/>
    <col min="12046" max="12288" width="9.140625" style="119"/>
    <col min="12289" max="12289" width="20.28515625" style="119" customWidth="1"/>
    <col min="12290" max="12290" width="11.28515625" style="119" customWidth="1"/>
    <col min="12291" max="12291" width="11" style="119" customWidth="1"/>
    <col min="12292" max="12292" width="8.140625" style="119" customWidth="1"/>
    <col min="12293" max="12294" width="11.140625" style="119" customWidth="1"/>
    <col min="12295" max="12295" width="8.5703125" style="119" customWidth="1"/>
    <col min="12296" max="12296" width="9.140625" style="119" customWidth="1"/>
    <col min="12297" max="12297" width="8.85546875" style="119" customWidth="1"/>
    <col min="12298" max="12298" width="8" style="119" customWidth="1"/>
    <col min="12299" max="12300" width="10.85546875" style="119" customWidth="1"/>
    <col min="12301" max="12301" width="8" style="119" customWidth="1"/>
    <col min="12302" max="12544" width="9.140625" style="119"/>
    <col min="12545" max="12545" width="20.28515625" style="119" customWidth="1"/>
    <col min="12546" max="12546" width="11.28515625" style="119" customWidth="1"/>
    <col min="12547" max="12547" width="11" style="119" customWidth="1"/>
    <col min="12548" max="12548" width="8.140625" style="119" customWidth="1"/>
    <col min="12549" max="12550" width="11.140625" style="119" customWidth="1"/>
    <col min="12551" max="12551" width="8.5703125" style="119" customWidth="1"/>
    <col min="12552" max="12552" width="9.140625" style="119" customWidth="1"/>
    <col min="12553" max="12553" width="8.85546875" style="119" customWidth="1"/>
    <col min="12554" max="12554" width="8" style="119" customWidth="1"/>
    <col min="12555" max="12556" width="10.85546875" style="119" customWidth="1"/>
    <col min="12557" max="12557" width="8" style="119" customWidth="1"/>
    <col min="12558" max="12800" width="9.140625" style="119"/>
    <col min="12801" max="12801" width="20.28515625" style="119" customWidth="1"/>
    <col min="12802" max="12802" width="11.28515625" style="119" customWidth="1"/>
    <col min="12803" max="12803" width="11" style="119" customWidth="1"/>
    <col min="12804" max="12804" width="8.140625" style="119" customWidth="1"/>
    <col min="12805" max="12806" width="11.140625" style="119" customWidth="1"/>
    <col min="12807" max="12807" width="8.5703125" style="119" customWidth="1"/>
    <col min="12808" max="12808" width="9.140625" style="119" customWidth="1"/>
    <col min="12809" max="12809" width="8.85546875" style="119" customWidth="1"/>
    <col min="12810" max="12810" width="8" style="119" customWidth="1"/>
    <col min="12811" max="12812" width="10.85546875" style="119" customWidth="1"/>
    <col min="12813" max="12813" width="8" style="119" customWidth="1"/>
    <col min="12814" max="13056" width="9.140625" style="119"/>
    <col min="13057" max="13057" width="20.28515625" style="119" customWidth="1"/>
    <col min="13058" max="13058" width="11.28515625" style="119" customWidth="1"/>
    <col min="13059" max="13059" width="11" style="119" customWidth="1"/>
    <col min="13060" max="13060" width="8.140625" style="119" customWidth="1"/>
    <col min="13061" max="13062" width="11.140625" style="119" customWidth="1"/>
    <col min="13063" max="13063" width="8.5703125" style="119" customWidth="1"/>
    <col min="13064" max="13064" width="9.140625" style="119" customWidth="1"/>
    <col min="13065" max="13065" width="8.85546875" style="119" customWidth="1"/>
    <col min="13066" max="13066" width="8" style="119" customWidth="1"/>
    <col min="13067" max="13068" width="10.85546875" style="119" customWidth="1"/>
    <col min="13069" max="13069" width="8" style="119" customWidth="1"/>
    <col min="13070" max="13312" width="9.140625" style="119"/>
    <col min="13313" max="13313" width="20.28515625" style="119" customWidth="1"/>
    <col min="13314" max="13314" width="11.28515625" style="119" customWidth="1"/>
    <col min="13315" max="13315" width="11" style="119" customWidth="1"/>
    <col min="13316" max="13316" width="8.140625" style="119" customWidth="1"/>
    <col min="13317" max="13318" width="11.140625" style="119" customWidth="1"/>
    <col min="13319" max="13319" width="8.5703125" style="119" customWidth="1"/>
    <col min="13320" max="13320" width="9.140625" style="119" customWidth="1"/>
    <col min="13321" max="13321" width="8.85546875" style="119" customWidth="1"/>
    <col min="13322" max="13322" width="8" style="119" customWidth="1"/>
    <col min="13323" max="13324" width="10.85546875" style="119" customWidth="1"/>
    <col min="13325" max="13325" width="8" style="119" customWidth="1"/>
    <col min="13326" max="13568" width="9.140625" style="119"/>
    <col min="13569" max="13569" width="20.28515625" style="119" customWidth="1"/>
    <col min="13570" max="13570" width="11.28515625" style="119" customWidth="1"/>
    <col min="13571" max="13571" width="11" style="119" customWidth="1"/>
    <col min="13572" max="13572" width="8.140625" style="119" customWidth="1"/>
    <col min="13573" max="13574" width="11.140625" style="119" customWidth="1"/>
    <col min="13575" max="13575" width="8.5703125" style="119" customWidth="1"/>
    <col min="13576" max="13576" width="9.140625" style="119" customWidth="1"/>
    <col min="13577" max="13577" width="8.85546875" style="119" customWidth="1"/>
    <col min="13578" max="13578" width="8" style="119" customWidth="1"/>
    <col min="13579" max="13580" width="10.85546875" style="119" customWidth="1"/>
    <col min="13581" max="13581" width="8" style="119" customWidth="1"/>
    <col min="13582" max="13824" width="9.140625" style="119"/>
    <col min="13825" max="13825" width="20.28515625" style="119" customWidth="1"/>
    <col min="13826" max="13826" width="11.28515625" style="119" customWidth="1"/>
    <col min="13827" max="13827" width="11" style="119" customWidth="1"/>
    <col min="13828" max="13828" width="8.140625" style="119" customWidth="1"/>
    <col min="13829" max="13830" width="11.140625" style="119" customWidth="1"/>
    <col min="13831" max="13831" width="8.5703125" style="119" customWidth="1"/>
    <col min="13832" max="13832" width="9.140625" style="119" customWidth="1"/>
    <col min="13833" max="13833" width="8.85546875" style="119" customWidth="1"/>
    <col min="13834" max="13834" width="8" style="119" customWidth="1"/>
    <col min="13835" max="13836" width="10.85546875" style="119" customWidth="1"/>
    <col min="13837" max="13837" width="8" style="119" customWidth="1"/>
    <col min="13838" max="14080" width="9.140625" style="119"/>
    <col min="14081" max="14081" width="20.28515625" style="119" customWidth="1"/>
    <col min="14082" max="14082" width="11.28515625" style="119" customWidth="1"/>
    <col min="14083" max="14083" width="11" style="119" customWidth="1"/>
    <col min="14084" max="14084" width="8.140625" style="119" customWidth="1"/>
    <col min="14085" max="14086" width="11.140625" style="119" customWidth="1"/>
    <col min="14087" max="14087" width="8.5703125" style="119" customWidth="1"/>
    <col min="14088" max="14088" width="9.140625" style="119" customWidth="1"/>
    <col min="14089" max="14089" width="8.85546875" style="119" customWidth="1"/>
    <col min="14090" max="14090" width="8" style="119" customWidth="1"/>
    <col min="14091" max="14092" width="10.85546875" style="119" customWidth="1"/>
    <col min="14093" max="14093" width="8" style="119" customWidth="1"/>
    <col min="14094" max="14336" width="9.140625" style="119"/>
    <col min="14337" max="14337" width="20.28515625" style="119" customWidth="1"/>
    <col min="14338" max="14338" width="11.28515625" style="119" customWidth="1"/>
    <col min="14339" max="14339" width="11" style="119" customWidth="1"/>
    <col min="14340" max="14340" width="8.140625" style="119" customWidth="1"/>
    <col min="14341" max="14342" width="11.140625" style="119" customWidth="1"/>
    <col min="14343" max="14343" width="8.5703125" style="119" customWidth="1"/>
    <col min="14344" max="14344" width="9.140625" style="119" customWidth="1"/>
    <col min="14345" max="14345" width="8.85546875" style="119" customWidth="1"/>
    <col min="14346" max="14346" width="8" style="119" customWidth="1"/>
    <col min="14347" max="14348" width="10.85546875" style="119" customWidth="1"/>
    <col min="14349" max="14349" width="8" style="119" customWidth="1"/>
    <col min="14350" max="14592" width="9.140625" style="119"/>
    <col min="14593" max="14593" width="20.28515625" style="119" customWidth="1"/>
    <col min="14594" max="14594" width="11.28515625" style="119" customWidth="1"/>
    <col min="14595" max="14595" width="11" style="119" customWidth="1"/>
    <col min="14596" max="14596" width="8.140625" style="119" customWidth="1"/>
    <col min="14597" max="14598" width="11.140625" style="119" customWidth="1"/>
    <col min="14599" max="14599" width="8.5703125" style="119" customWidth="1"/>
    <col min="14600" max="14600" width="9.140625" style="119" customWidth="1"/>
    <col min="14601" max="14601" width="8.85546875" style="119" customWidth="1"/>
    <col min="14602" max="14602" width="8" style="119" customWidth="1"/>
    <col min="14603" max="14604" width="10.85546875" style="119" customWidth="1"/>
    <col min="14605" max="14605" width="8" style="119" customWidth="1"/>
    <col min="14606" max="14848" width="9.140625" style="119"/>
    <col min="14849" max="14849" width="20.28515625" style="119" customWidth="1"/>
    <col min="14850" max="14850" width="11.28515625" style="119" customWidth="1"/>
    <col min="14851" max="14851" width="11" style="119" customWidth="1"/>
    <col min="14852" max="14852" width="8.140625" style="119" customWidth="1"/>
    <col min="14853" max="14854" width="11.140625" style="119" customWidth="1"/>
    <col min="14855" max="14855" width="8.5703125" style="119" customWidth="1"/>
    <col min="14856" max="14856" width="9.140625" style="119" customWidth="1"/>
    <col min="14857" max="14857" width="8.85546875" style="119" customWidth="1"/>
    <col min="14858" max="14858" width="8" style="119" customWidth="1"/>
    <col min="14859" max="14860" width="10.85546875" style="119" customWidth="1"/>
    <col min="14861" max="14861" width="8" style="119" customWidth="1"/>
    <col min="14862" max="15104" width="9.140625" style="119"/>
    <col min="15105" max="15105" width="20.28515625" style="119" customWidth="1"/>
    <col min="15106" max="15106" width="11.28515625" style="119" customWidth="1"/>
    <col min="15107" max="15107" width="11" style="119" customWidth="1"/>
    <col min="15108" max="15108" width="8.140625" style="119" customWidth="1"/>
    <col min="15109" max="15110" width="11.140625" style="119" customWidth="1"/>
    <col min="15111" max="15111" width="8.5703125" style="119" customWidth="1"/>
    <col min="15112" max="15112" width="9.140625" style="119" customWidth="1"/>
    <col min="15113" max="15113" width="8.85546875" style="119" customWidth="1"/>
    <col min="15114" max="15114" width="8" style="119" customWidth="1"/>
    <col min="15115" max="15116" width="10.85546875" style="119" customWidth="1"/>
    <col min="15117" max="15117" width="8" style="119" customWidth="1"/>
    <col min="15118" max="15360" width="9.140625" style="119"/>
    <col min="15361" max="15361" width="20.28515625" style="119" customWidth="1"/>
    <col min="15362" max="15362" width="11.28515625" style="119" customWidth="1"/>
    <col min="15363" max="15363" width="11" style="119" customWidth="1"/>
    <col min="15364" max="15364" width="8.140625" style="119" customWidth="1"/>
    <col min="15365" max="15366" width="11.140625" style="119" customWidth="1"/>
    <col min="15367" max="15367" width="8.5703125" style="119" customWidth="1"/>
    <col min="15368" max="15368" width="9.140625" style="119" customWidth="1"/>
    <col min="15369" max="15369" width="8.85546875" style="119" customWidth="1"/>
    <col min="15370" max="15370" width="8" style="119" customWidth="1"/>
    <col min="15371" max="15372" width="10.85546875" style="119" customWidth="1"/>
    <col min="15373" max="15373" width="8" style="119" customWidth="1"/>
    <col min="15374" max="15616" width="9.140625" style="119"/>
    <col min="15617" max="15617" width="20.28515625" style="119" customWidth="1"/>
    <col min="15618" max="15618" width="11.28515625" style="119" customWidth="1"/>
    <col min="15619" max="15619" width="11" style="119" customWidth="1"/>
    <col min="15620" max="15620" width="8.140625" style="119" customWidth="1"/>
    <col min="15621" max="15622" width="11.140625" style="119" customWidth="1"/>
    <col min="15623" max="15623" width="8.5703125" style="119" customWidth="1"/>
    <col min="15624" max="15624" width="9.140625" style="119" customWidth="1"/>
    <col min="15625" max="15625" width="8.85546875" style="119" customWidth="1"/>
    <col min="15626" max="15626" width="8" style="119" customWidth="1"/>
    <col min="15627" max="15628" width="10.85546875" style="119" customWidth="1"/>
    <col min="15629" max="15629" width="8" style="119" customWidth="1"/>
    <col min="15630" max="15872" width="9.140625" style="119"/>
    <col min="15873" max="15873" width="20.28515625" style="119" customWidth="1"/>
    <col min="15874" max="15874" width="11.28515625" style="119" customWidth="1"/>
    <col min="15875" max="15875" width="11" style="119" customWidth="1"/>
    <col min="15876" max="15876" width="8.140625" style="119" customWidth="1"/>
    <col min="15877" max="15878" width="11.140625" style="119" customWidth="1"/>
    <col min="15879" max="15879" width="8.5703125" style="119" customWidth="1"/>
    <col min="15880" max="15880" width="9.140625" style="119" customWidth="1"/>
    <col min="15881" max="15881" width="8.85546875" style="119" customWidth="1"/>
    <col min="15882" max="15882" width="8" style="119" customWidth="1"/>
    <col min="15883" max="15884" width="10.85546875" style="119" customWidth="1"/>
    <col min="15885" max="15885" width="8" style="119" customWidth="1"/>
    <col min="15886" max="16128" width="9.140625" style="119"/>
    <col min="16129" max="16129" width="20.28515625" style="119" customWidth="1"/>
    <col min="16130" max="16130" width="11.28515625" style="119" customWidth="1"/>
    <col min="16131" max="16131" width="11" style="119" customWidth="1"/>
    <col min="16132" max="16132" width="8.140625" style="119" customWidth="1"/>
    <col min="16133" max="16134" width="11.140625" style="119" customWidth="1"/>
    <col min="16135" max="16135" width="8.5703125" style="119" customWidth="1"/>
    <col min="16136" max="16136" width="9.140625" style="119" customWidth="1"/>
    <col min="16137" max="16137" width="8.85546875" style="119" customWidth="1"/>
    <col min="16138" max="16138" width="8" style="119" customWidth="1"/>
    <col min="16139" max="16140" width="10.85546875" style="119" customWidth="1"/>
    <col min="16141" max="16141" width="8" style="119" customWidth="1"/>
    <col min="16142" max="16384" width="9.140625" style="119"/>
  </cols>
  <sheetData>
    <row r="1" spans="1:26" ht="27" customHeight="1" x14ac:dyDescent="0.2">
      <c r="A1" s="387" t="s">
        <v>122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26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P2" s="121" t="s">
        <v>123</v>
      </c>
    </row>
    <row r="3" spans="1:26" ht="15" customHeight="1" x14ac:dyDescent="0.2">
      <c r="A3" s="367"/>
      <c r="B3" s="362" t="s">
        <v>200</v>
      </c>
      <c r="C3" s="362"/>
      <c r="D3" s="362"/>
      <c r="E3" s="363" t="s">
        <v>81</v>
      </c>
      <c r="F3" s="368"/>
      <c r="G3" s="368"/>
      <c r="H3" s="368"/>
      <c r="I3" s="368"/>
      <c r="J3" s="368"/>
      <c r="K3" s="356" t="s">
        <v>287</v>
      </c>
      <c r="L3" s="357"/>
      <c r="M3" s="358"/>
      <c r="N3" s="362" t="s">
        <v>82</v>
      </c>
      <c r="O3" s="362"/>
      <c r="P3" s="363"/>
      <c r="Q3" s="122"/>
    </row>
    <row r="4" spans="1:26" ht="36" customHeight="1" x14ac:dyDescent="0.2">
      <c r="A4" s="367"/>
      <c r="B4" s="362"/>
      <c r="C4" s="362"/>
      <c r="D4" s="362"/>
      <c r="E4" s="362" t="s">
        <v>80</v>
      </c>
      <c r="F4" s="362"/>
      <c r="G4" s="362"/>
      <c r="H4" s="362" t="s">
        <v>79</v>
      </c>
      <c r="I4" s="362"/>
      <c r="J4" s="362"/>
      <c r="K4" s="359"/>
      <c r="L4" s="360"/>
      <c r="M4" s="361"/>
      <c r="N4" s="362"/>
      <c r="O4" s="362"/>
      <c r="P4" s="363"/>
      <c r="Q4" s="122"/>
    </row>
    <row r="5" spans="1:26" ht="42.75" customHeight="1" x14ac:dyDescent="0.2">
      <c r="A5" s="367"/>
      <c r="B5" s="21" t="s">
        <v>198</v>
      </c>
      <c r="C5" s="21" t="s">
        <v>78</v>
      </c>
      <c r="D5" s="21" t="s">
        <v>199</v>
      </c>
      <c r="E5" s="21" t="s">
        <v>198</v>
      </c>
      <c r="F5" s="21" t="s">
        <v>78</v>
      </c>
      <c r="G5" s="21" t="s">
        <v>199</v>
      </c>
      <c r="H5" s="21" t="s">
        <v>198</v>
      </c>
      <c r="I5" s="21" t="s">
        <v>78</v>
      </c>
      <c r="J5" s="21" t="s">
        <v>199</v>
      </c>
      <c r="K5" s="21" t="s">
        <v>198</v>
      </c>
      <c r="L5" s="21" t="s">
        <v>78</v>
      </c>
      <c r="M5" s="22" t="s">
        <v>199</v>
      </c>
      <c r="N5" s="21" t="s">
        <v>198</v>
      </c>
      <c r="O5" s="21" t="s">
        <v>78</v>
      </c>
      <c r="P5" s="22" t="s">
        <v>199</v>
      </c>
      <c r="Q5" s="122"/>
    </row>
    <row r="6" spans="1:26" x14ac:dyDescent="0.2">
      <c r="A6" s="75" t="s">
        <v>86</v>
      </c>
      <c r="B6" s="77">
        <f>SUM(B7:B26)</f>
        <v>604202.39999999991</v>
      </c>
      <c r="C6" s="77">
        <f>SUM(C7:C26)</f>
        <v>610915.39999999991</v>
      </c>
      <c r="D6" s="77">
        <f>B6/C6*100</f>
        <v>98.901157181501731</v>
      </c>
      <c r="E6" s="77">
        <f>SUM(E7:E26)</f>
        <v>601589.49999999988</v>
      </c>
      <c r="F6" s="77">
        <f>SUM(F7:F26)</f>
        <v>608692.19999999995</v>
      </c>
      <c r="G6" s="77">
        <f>E6/F6*100</f>
        <v>98.833121239273297</v>
      </c>
      <c r="H6" s="77">
        <f>SUM(H7:H26)</f>
        <v>2612.9000000000005</v>
      </c>
      <c r="I6" s="77">
        <f>SUM(I7:I26)</f>
        <v>2223.1999999999998</v>
      </c>
      <c r="J6" s="77">
        <f>H6/I6*100</f>
        <v>117.52878733357326</v>
      </c>
      <c r="K6" s="77">
        <f>SUM(K7:K26)</f>
        <v>71485.199999999968</v>
      </c>
      <c r="L6" s="77">
        <f>SUM(L7:L26)</f>
        <v>74287.600000000006</v>
      </c>
      <c r="M6" s="77">
        <f>K6/L6*100</f>
        <v>96.22763422159278</v>
      </c>
      <c r="N6" s="77">
        <f>SUM(N7:N26)</f>
        <v>675687.6</v>
      </c>
      <c r="O6" s="77">
        <f>SUM(O7:O26)</f>
        <v>685202.99999999988</v>
      </c>
      <c r="P6" s="77">
        <f>N6/O6*100</f>
        <v>98.611302052092611</v>
      </c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80" t="s">
        <v>87</v>
      </c>
      <c r="B7" s="77">
        <f>E7+H7</f>
        <v>565.4</v>
      </c>
      <c r="C7" s="77">
        <f>F7+I7</f>
        <v>715.5</v>
      </c>
      <c r="D7" s="77">
        <f t="shared" ref="D7:D26" si="0">B7/C7*100</f>
        <v>79.021663172606566</v>
      </c>
      <c r="E7" s="77">
        <v>471.4</v>
      </c>
      <c r="F7" s="77">
        <v>621</v>
      </c>
      <c r="G7" s="77">
        <f t="shared" ref="G7:G26" si="1">E7/F7*100</f>
        <v>75.909822866344598</v>
      </c>
      <c r="H7" s="77">
        <v>94</v>
      </c>
      <c r="I7" s="77">
        <v>94.5</v>
      </c>
      <c r="J7" s="77">
        <f t="shared" ref="J7:J22" si="2">H7/I7*100</f>
        <v>99.470899470899468</v>
      </c>
      <c r="K7" s="77">
        <v>5189.5</v>
      </c>
      <c r="L7" s="77">
        <v>5336.4</v>
      </c>
      <c r="M7" s="77">
        <f t="shared" ref="M7:M26" si="3">K7/L7*100</f>
        <v>97.247207855483111</v>
      </c>
      <c r="N7" s="77">
        <v>5754.9</v>
      </c>
      <c r="O7" s="77">
        <v>6051.9</v>
      </c>
      <c r="P7" s="77">
        <f t="shared" ref="P7:P26" si="4">N7/O7*100</f>
        <v>95.092450304862936</v>
      </c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81" t="s">
        <v>88</v>
      </c>
      <c r="B8" s="77">
        <f t="shared" ref="B8:B23" si="5">E8+H8</f>
        <v>91084.599999999991</v>
      </c>
      <c r="C8" s="77">
        <f t="shared" ref="C8:C23" si="6">F8+I8</f>
        <v>105594.9</v>
      </c>
      <c r="D8" s="77">
        <f t="shared" si="0"/>
        <v>86.258521955132295</v>
      </c>
      <c r="E8" s="77">
        <v>90880.7</v>
      </c>
      <c r="F8" s="77">
        <v>105373</v>
      </c>
      <c r="G8" s="77">
        <f t="shared" si="1"/>
        <v>86.246666603399348</v>
      </c>
      <c r="H8" s="77">
        <v>203.9</v>
      </c>
      <c r="I8" s="77">
        <v>221.9</v>
      </c>
      <c r="J8" s="77">
        <f t="shared" si="2"/>
        <v>91.888237945020279</v>
      </c>
      <c r="K8" s="77">
        <v>4098.3999999999996</v>
      </c>
      <c r="L8" s="77">
        <v>3961.9</v>
      </c>
      <c r="M8" s="77">
        <f t="shared" si="3"/>
        <v>103.44531664100556</v>
      </c>
      <c r="N8" s="77">
        <v>95183</v>
      </c>
      <c r="O8" s="77">
        <v>109556.8</v>
      </c>
      <c r="P8" s="77">
        <f t="shared" si="4"/>
        <v>86.880047610006855</v>
      </c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ht="13.5" customHeight="1" x14ac:dyDescent="0.2">
      <c r="A9" s="127" t="s">
        <v>89</v>
      </c>
      <c r="B9" s="126">
        <f t="shared" si="5"/>
        <v>24093</v>
      </c>
      <c r="C9" s="77">
        <f t="shared" si="6"/>
        <v>27872.400000000001</v>
      </c>
      <c r="D9" s="77">
        <f t="shared" si="0"/>
        <v>86.44034959314591</v>
      </c>
      <c r="E9" s="126">
        <v>23923</v>
      </c>
      <c r="F9" s="126">
        <v>27808</v>
      </c>
      <c r="G9" s="77">
        <f t="shared" si="1"/>
        <v>86.029200230149598</v>
      </c>
      <c r="H9" s="126">
        <v>170</v>
      </c>
      <c r="I9" s="126">
        <v>64.400000000000006</v>
      </c>
      <c r="J9" s="77" t="s">
        <v>252</v>
      </c>
      <c r="K9" s="126">
        <v>9009.7000000000007</v>
      </c>
      <c r="L9" s="126">
        <v>9387.4</v>
      </c>
      <c r="M9" s="77">
        <f t="shared" si="3"/>
        <v>95.976521720604225</v>
      </c>
      <c r="N9" s="126">
        <v>33102.699999999997</v>
      </c>
      <c r="O9" s="126">
        <v>37259.800000000003</v>
      </c>
      <c r="P9" s="77">
        <f t="shared" si="4"/>
        <v>88.842935281456135</v>
      </c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81" t="s">
        <v>90</v>
      </c>
      <c r="B10" s="77">
        <f t="shared" si="5"/>
        <v>81319.599999999991</v>
      </c>
      <c r="C10" s="77">
        <f t="shared" si="6"/>
        <v>71415.8</v>
      </c>
      <c r="D10" s="77">
        <f t="shared" si="0"/>
        <v>113.86779956256177</v>
      </c>
      <c r="E10" s="77">
        <v>80929.399999999994</v>
      </c>
      <c r="F10" s="77">
        <v>71028.5</v>
      </c>
      <c r="G10" s="77">
        <f t="shared" si="1"/>
        <v>113.93933421091533</v>
      </c>
      <c r="H10" s="77">
        <v>390.2</v>
      </c>
      <c r="I10" s="77">
        <v>387.3</v>
      </c>
      <c r="J10" s="77">
        <f t="shared" si="2"/>
        <v>100.74877356054736</v>
      </c>
      <c r="K10" s="77">
        <v>8465.9</v>
      </c>
      <c r="L10" s="77">
        <v>8408.7999999999993</v>
      </c>
      <c r="M10" s="77">
        <f t="shared" si="3"/>
        <v>100.67905051850443</v>
      </c>
      <c r="N10" s="77">
        <v>89785.5</v>
      </c>
      <c r="O10" s="77">
        <v>79824.600000000006</v>
      </c>
      <c r="P10" s="77">
        <f t="shared" si="4"/>
        <v>112.47848407633737</v>
      </c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81" t="s">
        <v>91</v>
      </c>
      <c r="B11" s="77">
        <f t="shared" si="5"/>
        <v>3247.7</v>
      </c>
      <c r="C11" s="77">
        <f t="shared" si="6"/>
        <v>1576.1999999999998</v>
      </c>
      <c r="D11" s="77" t="s">
        <v>251</v>
      </c>
      <c r="E11" s="77">
        <v>3225.2</v>
      </c>
      <c r="F11" s="77">
        <v>1555.6</v>
      </c>
      <c r="G11" s="77" t="s">
        <v>251</v>
      </c>
      <c r="H11" s="77">
        <v>22.5</v>
      </c>
      <c r="I11" s="77">
        <v>20.6</v>
      </c>
      <c r="J11" s="77">
        <f t="shared" si="2"/>
        <v>109.22330097087378</v>
      </c>
      <c r="K11" s="77">
        <v>167.3</v>
      </c>
      <c r="L11" s="77">
        <v>151.80000000000001</v>
      </c>
      <c r="M11" s="77">
        <f t="shared" si="3"/>
        <v>110.21080368906455</v>
      </c>
      <c r="N11" s="77">
        <v>3415</v>
      </c>
      <c r="O11" s="77">
        <v>1728</v>
      </c>
      <c r="P11" s="77">
        <f t="shared" si="4"/>
        <v>197.62731481481481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81" t="s">
        <v>92</v>
      </c>
      <c r="B12" s="77">
        <f t="shared" si="5"/>
        <v>18615.3</v>
      </c>
      <c r="C12" s="77">
        <f t="shared" si="6"/>
        <v>20578</v>
      </c>
      <c r="D12" s="77">
        <f t="shared" si="0"/>
        <v>90.462144037321409</v>
      </c>
      <c r="E12" s="77">
        <v>18536.2</v>
      </c>
      <c r="F12" s="77">
        <v>20501</v>
      </c>
      <c r="G12" s="77">
        <f t="shared" si="1"/>
        <v>90.416077264523693</v>
      </c>
      <c r="H12" s="77">
        <v>79.099999999999994</v>
      </c>
      <c r="I12" s="77">
        <v>77</v>
      </c>
      <c r="J12" s="77">
        <f t="shared" si="2"/>
        <v>102.72727272727271</v>
      </c>
      <c r="K12" s="77">
        <v>1990.1</v>
      </c>
      <c r="L12" s="77">
        <v>1985.9</v>
      </c>
      <c r="M12" s="77">
        <f t="shared" si="3"/>
        <v>100.21149101163201</v>
      </c>
      <c r="N12" s="77">
        <v>20605.400000000001</v>
      </c>
      <c r="O12" s="77">
        <v>22563.9</v>
      </c>
      <c r="P12" s="77">
        <f t="shared" si="4"/>
        <v>91.320206170032662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x14ac:dyDescent="0.2">
      <c r="A13" s="81" t="s">
        <v>93</v>
      </c>
      <c r="B13" s="77">
        <f t="shared" si="5"/>
        <v>9499.1</v>
      </c>
      <c r="C13" s="77">
        <f t="shared" si="6"/>
        <v>9714.2000000000007</v>
      </c>
      <c r="D13" s="77">
        <f t="shared" si="0"/>
        <v>97.785715756315497</v>
      </c>
      <c r="E13" s="77">
        <v>9289</v>
      </c>
      <c r="F13" s="77">
        <v>9505</v>
      </c>
      <c r="G13" s="77">
        <f t="shared" si="1"/>
        <v>97.727511835875859</v>
      </c>
      <c r="H13" s="77">
        <v>210.1</v>
      </c>
      <c r="I13" s="77">
        <v>209.2</v>
      </c>
      <c r="J13" s="77">
        <f t="shared" si="2"/>
        <v>100.4302103250478</v>
      </c>
      <c r="K13" s="77">
        <v>4807.7</v>
      </c>
      <c r="L13" s="77">
        <v>4790.3999999999996</v>
      </c>
      <c r="M13" s="77">
        <f t="shared" si="3"/>
        <v>100.36113894455579</v>
      </c>
      <c r="N13" s="77">
        <v>14306.8</v>
      </c>
      <c r="O13" s="77">
        <v>14504.6</v>
      </c>
      <c r="P13" s="77">
        <f t="shared" si="4"/>
        <v>98.636294692718167</v>
      </c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x14ac:dyDescent="0.2">
      <c r="A14" s="81" t="s">
        <v>94</v>
      </c>
      <c r="B14" s="77">
        <f t="shared" si="5"/>
        <v>44919.7</v>
      </c>
      <c r="C14" s="77">
        <f t="shared" si="6"/>
        <v>50401.599999999999</v>
      </c>
      <c r="D14" s="77">
        <f t="shared" si="0"/>
        <v>89.123559569537463</v>
      </c>
      <c r="E14" s="77">
        <v>44685</v>
      </c>
      <c r="F14" s="77">
        <v>50170.1</v>
      </c>
      <c r="G14" s="77">
        <f t="shared" si="1"/>
        <v>89.066994086119024</v>
      </c>
      <c r="H14" s="77">
        <v>234.7</v>
      </c>
      <c r="I14" s="77">
        <v>231.5</v>
      </c>
      <c r="J14" s="77">
        <f t="shared" si="2"/>
        <v>101.38228941684663</v>
      </c>
      <c r="K14" s="77">
        <v>7718.5</v>
      </c>
      <c r="L14" s="77">
        <v>7710.2</v>
      </c>
      <c r="M14" s="77">
        <f t="shared" si="3"/>
        <v>100.10764960701408</v>
      </c>
      <c r="N14" s="77">
        <v>52638.2</v>
      </c>
      <c r="O14" s="77">
        <v>58111.8</v>
      </c>
      <c r="P14" s="77">
        <f t="shared" si="4"/>
        <v>90.580914719557796</v>
      </c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x14ac:dyDescent="0.2">
      <c r="A15" s="81" t="s">
        <v>95</v>
      </c>
      <c r="B15" s="77">
        <f t="shared" si="5"/>
        <v>103578.7</v>
      </c>
      <c r="C15" s="77">
        <f t="shared" si="6"/>
        <v>102407</v>
      </c>
      <c r="D15" s="77">
        <f t="shared" si="0"/>
        <v>101.1441600671829</v>
      </c>
      <c r="E15" s="77">
        <v>103268.3</v>
      </c>
      <c r="F15" s="77">
        <v>102067.1</v>
      </c>
      <c r="G15" s="77">
        <f t="shared" si="1"/>
        <v>101.17687286108843</v>
      </c>
      <c r="H15" s="77">
        <v>310.39999999999998</v>
      </c>
      <c r="I15" s="77">
        <v>339.9</v>
      </c>
      <c r="J15" s="77">
        <f t="shared" si="2"/>
        <v>91.320976757869971</v>
      </c>
      <c r="K15" s="77">
        <v>3052.9</v>
      </c>
      <c r="L15" s="77">
        <v>3097.6</v>
      </c>
      <c r="M15" s="77">
        <f t="shared" si="3"/>
        <v>98.556947314049594</v>
      </c>
      <c r="N15" s="77">
        <v>106631.6</v>
      </c>
      <c r="O15" s="77">
        <v>105504.6</v>
      </c>
      <c r="P15" s="77">
        <f t="shared" si="4"/>
        <v>101.06819986995828</v>
      </c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4.25" customHeight="1" x14ac:dyDescent="0.2">
      <c r="A16" s="81" t="s">
        <v>96</v>
      </c>
      <c r="B16" s="77">
        <f t="shared" si="5"/>
        <v>65115.4</v>
      </c>
      <c r="C16" s="77">
        <f t="shared" si="6"/>
        <v>59408.3</v>
      </c>
      <c r="D16" s="77">
        <f t="shared" si="0"/>
        <v>109.60657012572317</v>
      </c>
      <c r="E16" s="77">
        <v>65103.4</v>
      </c>
      <c r="F16" s="77">
        <v>59396.9</v>
      </c>
      <c r="G16" s="77">
        <f t="shared" si="1"/>
        <v>109.60740375339452</v>
      </c>
      <c r="H16" s="77">
        <v>12</v>
      </c>
      <c r="I16" s="77">
        <v>11.4</v>
      </c>
      <c r="J16" s="77">
        <f t="shared" si="2"/>
        <v>105.26315789473684</v>
      </c>
      <c r="K16" s="77">
        <v>1818.7</v>
      </c>
      <c r="L16" s="77">
        <v>1763.4</v>
      </c>
      <c r="M16" s="77">
        <f t="shared" si="3"/>
        <v>103.13598729726665</v>
      </c>
      <c r="N16" s="77">
        <v>66934.100000000006</v>
      </c>
      <c r="O16" s="77">
        <v>61171.7</v>
      </c>
      <c r="P16" s="77">
        <f t="shared" si="4"/>
        <v>109.42004227445045</v>
      </c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14.25" customHeight="1" x14ac:dyDescent="0.2">
      <c r="A17" s="81" t="s">
        <v>97</v>
      </c>
      <c r="B17" s="77">
        <f>H17</f>
        <v>370.9</v>
      </c>
      <c r="C17" s="77">
        <f>I17</f>
        <v>93.3</v>
      </c>
      <c r="D17" s="77" t="s">
        <v>253</v>
      </c>
      <c r="E17" s="77" t="s">
        <v>208</v>
      </c>
      <c r="F17" s="77" t="s">
        <v>208</v>
      </c>
      <c r="G17" s="77" t="s">
        <v>208</v>
      </c>
      <c r="H17" s="77">
        <v>370.9</v>
      </c>
      <c r="I17" s="77">
        <v>93.3</v>
      </c>
      <c r="J17" s="77" t="s">
        <v>253</v>
      </c>
      <c r="K17" s="77">
        <v>588.70000000000005</v>
      </c>
      <c r="L17" s="77">
        <v>610.29999999999995</v>
      </c>
      <c r="M17" s="77">
        <f t="shared" si="3"/>
        <v>96.46075700475177</v>
      </c>
      <c r="N17" s="77">
        <v>959.6</v>
      </c>
      <c r="O17" s="77">
        <v>703.6</v>
      </c>
      <c r="P17" s="77">
        <f t="shared" si="4"/>
        <v>136.38430926662878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14.25" customHeight="1" x14ac:dyDescent="0.2">
      <c r="A18" s="81" t="s">
        <v>98</v>
      </c>
      <c r="B18" s="77">
        <f>H18</f>
        <v>12</v>
      </c>
      <c r="C18" s="77">
        <f>I18</f>
        <v>12</v>
      </c>
      <c r="D18" s="77">
        <f t="shared" si="0"/>
        <v>100</v>
      </c>
      <c r="E18" s="77" t="s">
        <v>208</v>
      </c>
      <c r="F18" s="77" t="s">
        <v>208</v>
      </c>
      <c r="G18" s="77" t="s">
        <v>208</v>
      </c>
      <c r="H18" s="77">
        <v>12</v>
      </c>
      <c r="I18" s="77">
        <v>12</v>
      </c>
      <c r="J18" s="77">
        <f t="shared" si="2"/>
        <v>100</v>
      </c>
      <c r="K18" s="77">
        <v>45.5</v>
      </c>
      <c r="L18" s="77">
        <v>45.5</v>
      </c>
      <c r="M18" s="77">
        <f t="shared" si="3"/>
        <v>100</v>
      </c>
      <c r="N18" s="77">
        <v>57.5</v>
      </c>
      <c r="O18" s="77">
        <v>57.5</v>
      </c>
      <c r="P18" s="77">
        <f t="shared" si="4"/>
        <v>100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4.25" customHeight="1" x14ac:dyDescent="0.2">
      <c r="A19" s="81" t="s">
        <v>99</v>
      </c>
      <c r="B19" s="77">
        <f t="shared" si="5"/>
        <v>29417.3</v>
      </c>
      <c r="C19" s="77">
        <f t="shared" si="6"/>
        <v>28743.3</v>
      </c>
      <c r="D19" s="77">
        <f t="shared" si="0"/>
        <v>102.34489428840807</v>
      </c>
      <c r="E19" s="77">
        <v>29351</v>
      </c>
      <c r="F19" s="77">
        <v>28656</v>
      </c>
      <c r="G19" s="77">
        <f t="shared" si="1"/>
        <v>102.42532104969291</v>
      </c>
      <c r="H19" s="77">
        <v>66.3</v>
      </c>
      <c r="I19" s="77">
        <v>87.3</v>
      </c>
      <c r="J19" s="77">
        <f t="shared" si="2"/>
        <v>75.945017182130584</v>
      </c>
      <c r="K19" s="77">
        <v>1931.5</v>
      </c>
      <c r="L19" s="77">
        <v>2674</v>
      </c>
      <c r="M19" s="77">
        <f t="shared" si="3"/>
        <v>72.232610321615553</v>
      </c>
      <c r="N19" s="77">
        <v>31348.799999999999</v>
      </c>
      <c r="O19" s="77">
        <v>31417.3</v>
      </c>
      <c r="P19" s="77">
        <f t="shared" si="4"/>
        <v>99.781967260076456</v>
      </c>
      <c r="Q19" s="78"/>
      <c r="R19" s="78"/>
      <c r="S19" s="82"/>
      <c r="T19" s="82"/>
      <c r="U19" s="78"/>
      <c r="V19" s="78"/>
      <c r="W19" s="78"/>
      <c r="X19" s="78"/>
      <c r="Y19" s="78"/>
      <c r="Z19" s="78"/>
    </row>
    <row r="20" spans="1:26" ht="14.25" customHeight="1" x14ac:dyDescent="0.2">
      <c r="A20" s="81" t="s">
        <v>100</v>
      </c>
      <c r="B20" s="77">
        <f t="shared" si="5"/>
        <v>84052.4</v>
      </c>
      <c r="C20" s="77">
        <f t="shared" si="6"/>
        <v>80283.7</v>
      </c>
      <c r="D20" s="77">
        <f t="shared" si="0"/>
        <v>104.69422809362298</v>
      </c>
      <c r="E20" s="77">
        <v>84044.4</v>
      </c>
      <c r="F20" s="77">
        <v>80277.2</v>
      </c>
      <c r="G20" s="77">
        <f t="shared" si="1"/>
        <v>104.69273965708818</v>
      </c>
      <c r="H20" s="77">
        <v>8</v>
      </c>
      <c r="I20" s="77">
        <v>6.5</v>
      </c>
      <c r="J20" s="77">
        <f t="shared" si="2"/>
        <v>123.07692307692308</v>
      </c>
      <c r="K20" s="77">
        <v>3356.7</v>
      </c>
      <c r="L20" s="77">
        <v>3352.9</v>
      </c>
      <c r="M20" s="77">
        <f t="shared" si="3"/>
        <v>100.11333472516328</v>
      </c>
      <c r="N20" s="77">
        <v>87409.1</v>
      </c>
      <c r="O20" s="77">
        <v>83636.5</v>
      </c>
      <c r="P20" s="77">
        <f t="shared" si="4"/>
        <v>104.51071003688581</v>
      </c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14.25" customHeight="1" x14ac:dyDescent="0.2">
      <c r="A21" s="81" t="s">
        <v>101</v>
      </c>
      <c r="B21" s="77">
        <f t="shared" si="5"/>
        <v>17270</v>
      </c>
      <c r="C21" s="77">
        <f t="shared" si="6"/>
        <v>20482.399999999998</v>
      </c>
      <c r="D21" s="77">
        <f t="shared" si="0"/>
        <v>84.316291059641458</v>
      </c>
      <c r="E21" s="77">
        <v>16989.7</v>
      </c>
      <c r="F21" s="77">
        <v>20219.099999999999</v>
      </c>
      <c r="G21" s="77">
        <f t="shared" si="1"/>
        <v>84.027973549762365</v>
      </c>
      <c r="H21" s="77">
        <v>280.3</v>
      </c>
      <c r="I21" s="77">
        <v>263.3</v>
      </c>
      <c r="J21" s="77">
        <f t="shared" si="2"/>
        <v>106.45651348271934</v>
      </c>
      <c r="K21" s="77">
        <v>13042.7</v>
      </c>
      <c r="L21" s="77">
        <v>14936.1</v>
      </c>
      <c r="M21" s="77">
        <f t="shared" si="3"/>
        <v>87.323330722209946</v>
      </c>
      <c r="N21" s="77">
        <v>30312.7</v>
      </c>
      <c r="O21" s="77">
        <v>35418.5</v>
      </c>
      <c r="P21" s="77">
        <f t="shared" si="4"/>
        <v>85.584369750271748</v>
      </c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14.25" customHeight="1" x14ac:dyDescent="0.2">
      <c r="A22" s="80" t="s">
        <v>102</v>
      </c>
      <c r="B22" s="77">
        <f t="shared" si="5"/>
        <v>1878.1000000000001</v>
      </c>
      <c r="C22" s="77">
        <f t="shared" si="6"/>
        <v>2358.5</v>
      </c>
      <c r="D22" s="77">
        <f t="shared" si="0"/>
        <v>79.631121475514107</v>
      </c>
      <c r="E22" s="77">
        <v>1791.7</v>
      </c>
      <c r="F22" s="77">
        <v>2271.6</v>
      </c>
      <c r="G22" s="77">
        <f t="shared" si="1"/>
        <v>78.873921465046664</v>
      </c>
      <c r="H22" s="77">
        <v>86.4</v>
      </c>
      <c r="I22" s="77">
        <v>86.9</v>
      </c>
      <c r="J22" s="77">
        <f t="shared" si="2"/>
        <v>99.424626006904489</v>
      </c>
      <c r="K22" s="77">
        <v>424.3</v>
      </c>
      <c r="L22" s="77">
        <v>429.6</v>
      </c>
      <c r="M22" s="77">
        <f t="shared" si="3"/>
        <v>98.766294227188084</v>
      </c>
      <c r="N22" s="77">
        <v>2302.4</v>
      </c>
      <c r="O22" s="77">
        <v>2788.2</v>
      </c>
      <c r="P22" s="77">
        <f t="shared" si="4"/>
        <v>82.576572699232486</v>
      </c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14.25" customHeight="1" x14ac:dyDescent="0.2">
      <c r="A23" s="81" t="s">
        <v>103</v>
      </c>
      <c r="B23" s="77">
        <f t="shared" si="5"/>
        <v>1177</v>
      </c>
      <c r="C23" s="77">
        <f t="shared" si="6"/>
        <v>1075</v>
      </c>
      <c r="D23" s="77">
        <f t="shared" si="0"/>
        <v>109.48837209302324</v>
      </c>
      <c r="E23" s="77">
        <v>1114.9000000000001</v>
      </c>
      <c r="F23" s="77">
        <v>1058.8</v>
      </c>
      <c r="G23" s="77">
        <f t="shared" si="1"/>
        <v>105.2984510766906</v>
      </c>
      <c r="H23" s="77">
        <v>62.1</v>
      </c>
      <c r="I23" s="77">
        <v>16.2</v>
      </c>
      <c r="J23" s="77" t="s">
        <v>254</v>
      </c>
      <c r="K23" s="77">
        <v>5128.3999999999996</v>
      </c>
      <c r="L23" s="77">
        <v>4987.1000000000004</v>
      </c>
      <c r="M23" s="77">
        <f t="shared" si="3"/>
        <v>102.83330993964425</v>
      </c>
      <c r="N23" s="77">
        <v>6305.4</v>
      </c>
      <c r="O23" s="77">
        <v>6062.1</v>
      </c>
      <c r="P23" s="77">
        <f t="shared" si="4"/>
        <v>104.01346068194188</v>
      </c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14.25" customHeight="1" x14ac:dyDescent="0.2">
      <c r="A24" s="81" t="s">
        <v>104</v>
      </c>
      <c r="B24" s="77" t="s">
        <v>208</v>
      </c>
      <c r="C24" s="77" t="s">
        <v>208</v>
      </c>
      <c r="D24" s="77" t="s">
        <v>208</v>
      </c>
      <c r="E24" s="77" t="s">
        <v>208</v>
      </c>
      <c r="F24" s="77" t="s">
        <v>208</v>
      </c>
      <c r="G24" s="77" t="s">
        <v>208</v>
      </c>
      <c r="H24" s="77" t="s">
        <v>208</v>
      </c>
      <c r="I24" s="77" t="s">
        <v>208</v>
      </c>
      <c r="J24" s="77" t="s">
        <v>208</v>
      </c>
      <c r="K24" s="77">
        <v>0.4</v>
      </c>
      <c r="L24" s="77">
        <v>0.4</v>
      </c>
      <c r="M24" s="77">
        <f>K24/L24*100</f>
        <v>100</v>
      </c>
      <c r="N24" s="77">
        <v>0.4</v>
      </c>
      <c r="O24" s="104">
        <v>0.4</v>
      </c>
      <c r="P24" s="77">
        <f>N24/O24*100</f>
        <v>100</v>
      </c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">
      <c r="A25" s="81" t="s">
        <v>105</v>
      </c>
      <c r="B25" s="77">
        <f>E25</f>
        <v>0.2</v>
      </c>
      <c r="C25" s="77">
        <f>F25</f>
        <v>0.2</v>
      </c>
      <c r="D25" s="77">
        <f t="shared" si="0"/>
        <v>100</v>
      </c>
      <c r="E25" s="77">
        <v>0.2</v>
      </c>
      <c r="F25" s="77">
        <v>0.2</v>
      </c>
      <c r="G25" s="77">
        <f t="shared" si="1"/>
        <v>100</v>
      </c>
      <c r="H25" s="77" t="s">
        <v>208</v>
      </c>
      <c r="I25" s="77" t="s">
        <v>208</v>
      </c>
      <c r="J25" s="77" t="s">
        <v>208</v>
      </c>
      <c r="K25" s="77">
        <v>33.9</v>
      </c>
      <c r="L25" s="77">
        <v>44</v>
      </c>
      <c r="M25" s="77">
        <f t="shared" si="3"/>
        <v>77.045454545454533</v>
      </c>
      <c r="N25" s="77">
        <v>34.1</v>
      </c>
      <c r="O25" s="104">
        <v>44.2</v>
      </c>
      <c r="P25" s="77">
        <f t="shared" si="4"/>
        <v>77.149321266968329</v>
      </c>
      <c r="Q25" s="78"/>
      <c r="R25" s="82"/>
      <c r="S25" s="82"/>
      <c r="T25" s="82"/>
      <c r="U25" s="82"/>
      <c r="V25" s="82"/>
      <c r="W25" s="82"/>
      <c r="X25" s="78"/>
      <c r="Y25" s="78"/>
      <c r="Z25" s="78"/>
    </row>
    <row r="26" spans="1:26" x14ac:dyDescent="0.2">
      <c r="A26" s="83" t="s">
        <v>106</v>
      </c>
      <c r="B26" s="85">
        <f>E26</f>
        <v>27986</v>
      </c>
      <c r="C26" s="85">
        <f>F26</f>
        <v>28183.1</v>
      </c>
      <c r="D26" s="85">
        <f t="shared" si="0"/>
        <v>99.300644712611458</v>
      </c>
      <c r="E26" s="85">
        <v>27986</v>
      </c>
      <c r="F26" s="85">
        <v>28183.1</v>
      </c>
      <c r="G26" s="85">
        <f t="shared" si="1"/>
        <v>99.300644712611458</v>
      </c>
      <c r="H26" s="85" t="s">
        <v>208</v>
      </c>
      <c r="I26" s="85" t="s">
        <v>208</v>
      </c>
      <c r="J26" s="85" t="s">
        <v>208</v>
      </c>
      <c r="K26" s="85">
        <v>614.4</v>
      </c>
      <c r="L26" s="85">
        <v>613.9</v>
      </c>
      <c r="M26" s="85">
        <f t="shared" si="3"/>
        <v>100.08144648965629</v>
      </c>
      <c r="N26" s="85">
        <v>28600.400000000001</v>
      </c>
      <c r="O26" s="85">
        <v>28797</v>
      </c>
      <c r="P26" s="85">
        <f t="shared" si="4"/>
        <v>99.317289995485652</v>
      </c>
      <c r="Q26" s="78"/>
      <c r="R26" s="78"/>
      <c r="S26" s="78"/>
      <c r="T26" s="78"/>
      <c r="U26" s="82"/>
      <c r="V26" s="82"/>
      <c r="W26" s="82"/>
      <c r="X26" s="78"/>
      <c r="Y26" s="78"/>
      <c r="Z26" s="78"/>
    </row>
    <row r="27" spans="1:26" x14ac:dyDescent="0.2">
      <c r="O27" s="78"/>
      <c r="P27" s="78"/>
      <c r="Q27" s="78"/>
      <c r="R27" s="78"/>
      <c r="S27" s="78"/>
      <c r="T27" s="78"/>
      <c r="U27" s="82"/>
      <c r="V27" s="82"/>
      <c r="W27" s="82"/>
      <c r="X27" s="78"/>
      <c r="Y27" s="78"/>
      <c r="Z27" s="78"/>
    </row>
    <row r="28" spans="1:26" x14ac:dyDescent="0.2">
      <c r="A28" s="256"/>
      <c r="B28" s="123"/>
      <c r="C28" s="123"/>
      <c r="D28" s="125"/>
      <c r="E28" s="123"/>
      <c r="F28" s="123"/>
      <c r="G28" s="123"/>
      <c r="H28" s="123"/>
      <c r="I28" s="123"/>
      <c r="J28" s="123"/>
      <c r="K28" s="123"/>
      <c r="L28" s="77"/>
      <c r="M28" s="123"/>
    </row>
    <row r="29" spans="1:26" x14ac:dyDescent="0.2"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26" x14ac:dyDescent="0.2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</row>
  </sheetData>
  <mergeCells count="8">
    <mergeCell ref="N3:P4"/>
    <mergeCell ref="E4:G4"/>
    <mergeCell ref="H4:J4"/>
    <mergeCell ref="A1:M1"/>
    <mergeCell ref="A3:A5"/>
    <mergeCell ref="B3:D4"/>
    <mergeCell ref="E3:J3"/>
    <mergeCell ref="K3:M4"/>
  </mergeCells>
  <pageMargins left="0.51181102362204722" right="0.43307086614173229" top="0.59055118110236227" bottom="0.59055118110236227" header="0.15748031496062992" footer="0.39370078740157483"/>
  <pageSetup paperSize="9" firstPageNumber="4" orientation="landscape" useFirstPageNumber="1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K3" sqref="K3:M4"/>
    </sheetView>
  </sheetViews>
  <sheetFormatPr defaultRowHeight="12.75" x14ac:dyDescent="0.2"/>
  <cols>
    <col min="1" max="1" width="22.7109375" style="10" customWidth="1"/>
    <col min="2" max="2" width="9.5703125" style="10" customWidth="1"/>
    <col min="3" max="3" width="9.42578125" style="10" customWidth="1"/>
    <col min="4" max="4" width="9.7109375" style="10" customWidth="1"/>
    <col min="5" max="5" width="8.28515625" style="10" customWidth="1"/>
    <col min="6" max="6" width="8.7109375" style="10" customWidth="1"/>
    <col min="7" max="7" width="10.42578125" style="10" customWidth="1"/>
    <col min="8" max="9" width="9.140625" style="10" customWidth="1"/>
    <col min="10" max="10" width="10.140625" style="10" customWidth="1"/>
    <col min="11" max="12" width="9.5703125" style="10" customWidth="1"/>
    <col min="13" max="13" width="10.42578125" style="10" customWidth="1"/>
    <col min="14" max="14" width="9.140625" style="10" customWidth="1"/>
    <col min="15" max="256" width="9.140625" style="10"/>
    <col min="257" max="257" width="22.7109375" style="10" customWidth="1"/>
    <col min="258" max="258" width="9.5703125" style="10" customWidth="1"/>
    <col min="259" max="259" width="9.42578125" style="10" customWidth="1"/>
    <col min="260" max="260" width="9.7109375" style="10" customWidth="1"/>
    <col min="261" max="261" width="8.28515625" style="10" customWidth="1"/>
    <col min="262" max="262" width="8.7109375" style="10" customWidth="1"/>
    <col min="263" max="263" width="10.42578125" style="10" customWidth="1"/>
    <col min="264" max="265" width="9.140625" style="10" customWidth="1"/>
    <col min="266" max="266" width="10.140625" style="10" customWidth="1"/>
    <col min="267" max="268" width="9.5703125" style="10" customWidth="1"/>
    <col min="269" max="269" width="10.42578125" style="10" customWidth="1"/>
    <col min="270" max="270" width="7.140625" style="10" customWidth="1"/>
    <col min="271" max="512" width="9.140625" style="10"/>
    <col min="513" max="513" width="22.7109375" style="10" customWidth="1"/>
    <col min="514" max="514" width="9.5703125" style="10" customWidth="1"/>
    <col min="515" max="515" width="9.42578125" style="10" customWidth="1"/>
    <col min="516" max="516" width="9.7109375" style="10" customWidth="1"/>
    <col min="517" max="517" width="8.28515625" style="10" customWidth="1"/>
    <col min="518" max="518" width="8.7109375" style="10" customWidth="1"/>
    <col min="519" max="519" width="10.42578125" style="10" customWidth="1"/>
    <col min="520" max="521" width="9.140625" style="10" customWidth="1"/>
    <col min="522" max="522" width="10.140625" style="10" customWidth="1"/>
    <col min="523" max="524" width="9.5703125" style="10" customWidth="1"/>
    <col min="525" max="525" width="10.42578125" style="10" customWidth="1"/>
    <col min="526" max="526" width="7.140625" style="10" customWidth="1"/>
    <col min="527" max="768" width="9.140625" style="10"/>
    <col min="769" max="769" width="22.7109375" style="10" customWidth="1"/>
    <col min="770" max="770" width="9.5703125" style="10" customWidth="1"/>
    <col min="771" max="771" width="9.42578125" style="10" customWidth="1"/>
    <col min="772" max="772" width="9.7109375" style="10" customWidth="1"/>
    <col min="773" max="773" width="8.28515625" style="10" customWidth="1"/>
    <col min="774" max="774" width="8.7109375" style="10" customWidth="1"/>
    <col min="775" max="775" width="10.42578125" style="10" customWidth="1"/>
    <col min="776" max="777" width="9.140625" style="10" customWidth="1"/>
    <col min="778" max="778" width="10.140625" style="10" customWidth="1"/>
    <col min="779" max="780" width="9.5703125" style="10" customWidth="1"/>
    <col min="781" max="781" width="10.42578125" style="10" customWidth="1"/>
    <col min="782" max="782" width="7.140625" style="10" customWidth="1"/>
    <col min="783" max="1024" width="9.140625" style="10"/>
    <col min="1025" max="1025" width="22.7109375" style="10" customWidth="1"/>
    <col min="1026" max="1026" width="9.5703125" style="10" customWidth="1"/>
    <col min="1027" max="1027" width="9.42578125" style="10" customWidth="1"/>
    <col min="1028" max="1028" width="9.7109375" style="10" customWidth="1"/>
    <col min="1029" max="1029" width="8.28515625" style="10" customWidth="1"/>
    <col min="1030" max="1030" width="8.7109375" style="10" customWidth="1"/>
    <col min="1031" max="1031" width="10.42578125" style="10" customWidth="1"/>
    <col min="1032" max="1033" width="9.140625" style="10" customWidth="1"/>
    <col min="1034" max="1034" width="10.140625" style="10" customWidth="1"/>
    <col min="1035" max="1036" width="9.5703125" style="10" customWidth="1"/>
    <col min="1037" max="1037" width="10.42578125" style="10" customWidth="1"/>
    <col min="1038" max="1038" width="7.140625" style="10" customWidth="1"/>
    <col min="1039" max="1280" width="9.140625" style="10"/>
    <col min="1281" max="1281" width="22.7109375" style="10" customWidth="1"/>
    <col min="1282" max="1282" width="9.5703125" style="10" customWidth="1"/>
    <col min="1283" max="1283" width="9.42578125" style="10" customWidth="1"/>
    <col min="1284" max="1284" width="9.7109375" style="10" customWidth="1"/>
    <col min="1285" max="1285" width="8.28515625" style="10" customWidth="1"/>
    <col min="1286" max="1286" width="8.7109375" style="10" customWidth="1"/>
    <col min="1287" max="1287" width="10.42578125" style="10" customWidth="1"/>
    <col min="1288" max="1289" width="9.140625" style="10" customWidth="1"/>
    <col min="1290" max="1290" width="10.140625" style="10" customWidth="1"/>
    <col min="1291" max="1292" width="9.5703125" style="10" customWidth="1"/>
    <col min="1293" max="1293" width="10.42578125" style="10" customWidth="1"/>
    <col min="1294" max="1294" width="7.140625" style="10" customWidth="1"/>
    <col min="1295" max="1536" width="9.140625" style="10"/>
    <col min="1537" max="1537" width="22.7109375" style="10" customWidth="1"/>
    <col min="1538" max="1538" width="9.5703125" style="10" customWidth="1"/>
    <col min="1539" max="1539" width="9.42578125" style="10" customWidth="1"/>
    <col min="1540" max="1540" width="9.7109375" style="10" customWidth="1"/>
    <col min="1541" max="1541" width="8.28515625" style="10" customWidth="1"/>
    <col min="1542" max="1542" width="8.7109375" style="10" customWidth="1"/>
    <col min="1543" max="1543" width="10.42578125" style="10" customWidth="1"/>
    <col min="1544" max="1545" width="9.140625" style="10" customWidth="1"/>
    <col min="1546" max="1546" width="10.140625" style="10" customWidth="1"/>
    <col min="1547" max="1548" width="9.5703125" style="10" customWidth="1"/>
    <col min="1549" max="1549" width="10.42578125" style="10" customWidth="1"/>
    <col min="1550" max="1550" width="7.140625" style="10" customWidth="1"/>
    <col min="1551" max="1792" width="9.140625" style="10"/>
    <col min="1793" max="1793" width="22.7109375" style="10" customWidth="1"/>
    <col min="1794" max="1794" width="9.5703125" style="10" customWidth="1"/>
    <col min="1795" max="1795" width="9.42578125" style="10" customWidth="1"/>
    <col min="1796" max="1796" width="9.7109375" style="10" customWidth="1"/>
    <col min="1797" max="1797" width="8.28515625" style="10" customWidth="1"/>
    <col min="1798" max="1798" width="8.7109375" style="10" customWidth="1"/>
    <col min="1799" max="1799" width="10.42578125" style="10" customWidth="1"/>
    <col min="1800" max="1801" width="9.140625" style="10" customWidth="1"/>
    <col min="1802" max="1802" width="10.140625" style="10" customWidth="1"/>
    <col min="1803" max="1804" width="9.5703125" style="10" customWidth="1"/>
    <col min="1805" max="1805" width="10.42578125" style="10" customWidth="1"/>
    <col min="1806" max="1806" width="7.140625" style="10" customWidth="1"/>
    <col min="1807" max="2048" width="9.140625" style="10"/>
    <col min="2049" max="2049" width="22.7109375" style="10" customWidth="1"/>
    <col min="2050" max="2050" width="9.5703125" style="10" customWidth="1"/>
    <col min="2051" max="2051" width="9.42578125" style="10" customWidth="1"/>
    <col min="2052" max="2052" width="9.7109375" style="10" customWidth="1"/>
    <col min="2053" max="2053" width="8.28515625" style="10" customWidth="1"/>
    <col min="2054" max="2054" width="8.7109375" style="10" customWidth="1"/>
    <col min="2055" max="2055" width="10.42578125" style="10" customWidth="1"/>
    <col min="2056" max="2057" width="9.140625" style="10" customWidth="1"/>
    <col min="2058" max="2058" width="10.140625" style="10" customWidth="1"/>
    <col min="2059" max="2060" width="9.5703125" style="10" customWidth="1"/>
    <col min="2061" max="2061" width="10.42578125" style="10" customWidth="1"/>
    <col min="2062" max="2062" width="7.140625" style="10" customWidth="1"/>
    <col min="2063" max="2304" width="9.140625" style="10"/>
    <col min="2305" max="2305" width="22.7109375" style="10" customWidth="1"/>
    <col min="2306" max="2306" width="9.5703125" style="10" customWidth="1"/>
    <col min="2307" max="2307" width="9.42578125" style="10" customWidth="1"/>
    <col min="2308" max="2308" width="9.7109375" style="10" customWidth="1"/>
    <col min="2309" max="2309" width="8.28515625" style="10" customWidth="1"/>
    <col min="2310" max="2310" width="8.7109375" style="10" customWidth="1"/>
    <col min="2311" max="2311" width="10.42578125" style="10" customWidth="1"/>
    <col min="2312" max="2313" width="9.140625" style="10" customWidth="1"/>
    <col min="2314" max="2314" width="10.140625" style="10" customWidth="1"/>
    <col min="2315" max="2316" width="9.5703125" style="10" customWidth="1"/>
    <col min="2317" max="2317" width="10.42578125" style="10" customWidth="1"/>
    <col min="2318" max="2318" width="7.140625" style="10" customWidth="1"/>
    <col min="2319" max="2560" width="9.140625" style="10"/>
    <col min="2561" max="2561" width="22.7109375" style="10" customWidth="1"/>
    <col min="2562" max="2562" width="9.5703125" style="10" customWidth="1"/>
    <col min="2563" max="2563" width="9.42578125" style="10" customWidth="1"/>
    <col min="2564" max="2564" width="9.7109375" style="10" customWidth="1"/>
    <col min="2565" max="2565" width="8.28515625" style="10" customWidth="1"/>
    <col min="2566" max="2566" width="8.7109375" style="10" customWidth="1"/>
    <col min="2567" max="2567" width="10.42578125" style="10" customWidth="1"/>
    <col min="2568" max="2569" width="9.140625" style="10" customWidth="1"/>
    <col min="2570" max="2570" width="10.140625" style="10" customWidth="1"/>
    <col min="2571" max="2572" width="9.5703125" style="10" customWidth="1"/>
    <col min="2573" max="2573" width="10.42578125" style="10" customWidth="1"/>
    <col min="2574" max="2574" width="7.140625" style="10" customWidth="1"/>
    <col min="2575" max="2816" width="9.140625" style="10"/>
    <col min="2817" max="2817" width="22.7109375" style="10" customWidth="1"/>
    <col min="2818" max="2818" width="9.5703125" style="10" customWidth="1"/>
    <col min="2819" max="2819" width="9.42578125" style="10" customWidth="1"/>
    <col min="2820" max="2820" width="9.7109375" style="10" customWidth="1"/>
    <col min="2821" max="2821" width="8.28515625" style="10" customWidth="1"/>
    <col min="2822" max="2822" width="8.7109375" style="10" customWidth="1"/>
    <col min="2823" max="2823" width="10.42578125" style="10" customWidth="1"/>
    <col min="2824" max="2825" width="9.140625" style="10" customWidth="1"/>
    <col min="2826" max="2826" width="10.140625" style="10" customWidth="1"/>
    <col min="2827" max="2828" width="9.5703125" style="10" customWidth="1"/>
    <col min="2829" max="2829" width="10.42578125" style="10" customWidth="1"/>
    <col min="2830" max="2830" width="7.140625" style="10" customWidth="1"/>
    <col min="2831" max="3072" width="9.140625" style="10"/>
    <col min="3073" max="3073" width="22.7109375" style="10" customWidth="1"/>
    <col min="3074" max="3074" width="9.5703125" style="10" customWidth="1"/>
    <col min="3075" max="3075" width="9.42578125" style="10" customWidth="1"/>
    <col min="3076" max="3076" width="9.7109375" style="10" customWidth="1"/>
    <col min="3077" max="3077" width="8.28515625" style="10" customWidth="1"/>
    <col min="3078" max="3078" width="8.7109375" style="10" customWidth="1"/>
    <col min="3079" max="3079" width="10.42578125" style="10" customWidth="1"/>
    <col min="3080" max="3081" width="9.140625" style="10" customWidth="1"/>
    <col min="3082" max="3082" width="10.140625" style="10" customWidth="1"/>
    <col min="3083" max="3084" width="9.5703125" style="10" customWidth="1"/>
    <col min="3085" max="3085" width="10.42578125" style="10" customWidth="1"/>
    <col min="3086" max="3086" width="7.140625" style="10" customWidth="1"/>
    <col min="3087" max="3328" width="9.140625" style="10"/>
    <col min="3329" max="3329" width="22.7109375" style="10" customWidth="1"/>
    <col min="3330" max="3330" width="9.5703125" style="10" customWidth="1"/>
    <col min="3331" max="3331" width="9.42578125" style="10" customWidth="1"/>
    <col min="3332" max="3332" width="9.7109375" style="10" customWidth="1"/>
    <col min="3333" max="3333" width="8.28515625" style="10" customWidth="1"/>
    <col min="3334" max="3334" width="8.7109375" style="10" customWidth="1"/>
    <col min="3335" max="3335" width="10.42578125" style="10" customWidth="1"/>
    <col min="3336" max="3337" width="9.140625" style="10" customWidth="1"/>
    <col min="3338" max="3338" width="10.140625" style="10" customWidth="1"/>
    <col min="3339" max="3340" width="9.5703125" style="10" customWidth="1"/>
    <col min="3341" max="3341" width="10.42578125" style="10" customWidth="1"/>
    <col min="3342" max="3342" width="7.140625" style="10" customWidth="1"/>
    <col min="3343" max="3584" width="9.140625" style="10"/>
    <col min="3585" max="3585" width="22.7109375" style="10" customWidth="1"/>
    <col min="3586" max="3586" width="9.5703125" style="10" customWidth="1"/>
    <col min="3587" max="3587" width="9.42578125" style="10" customWidth="1"/>
    <col min="3588" max="3588" width="9.7109375" style="10" customWidth="1"/>
    <col min="3589" max="3589" width="8.28515625" style="10" customWidth="1"/>
    <col min="3590" max="3590" width="8.7109375" style="10" customWidth="1"/>
    <col min="3591" max="3591" width="10.42578125" style="10" customWidth="1"/>
    <col min="3592" max="3593" width="9.140625" style="10" customWidth="1"/>
    <col min="3594" max="3594" width="10.140625" style="10" customWidth="1"/>
    <col min="3595" max="3596" width="9.5703125" style="10" customWidth="1"/>
    <col min="3597" max="3597" width="10.42578125" style="10" customWidth="1"/>
    <col min="3598" max="3598" width="7.140625" style="10" customWidth="1"/>
    <col min="3599" max="3840" width="9.140625" style="10"/>
    <col min="3841" max="3841" width="22.7109375" style="10" customWidth="1"/>
    <col min="3842" max="3842" width="9.5703125" style="10" customWidth="1"/>
    <col min="3843" max="3843" width="9.42578125" style="10" customWidth="1"/>
    <col min="3844" max="3844" width="9.7109375" style="10" customWidth="1"/>
    <col min="3845" max="3845" width="8.28515625" style="10" customWidth="1"/>
    <col min="3846" max="3846" width="8.7109375" style="10" customWidth="1"/>
    <col min="3847" max="3847" width="10.42578125" style="10" customWidth="1"/>
    <col min="3848" max="3849" width="9.140625" style="10" customWidth="1"/>
    <col min="3850" max="3850" width="10.140625" style="10" customWidth="1"/>
    <col min="3851" max="3852" width="9.5703125" style="10" customWidth="1"/>
    <col min="3853" max="3853" width="10.42578125" style="10" customWidth="1"/>
    <col min="3854" max="3854" width="7.140625" style="10" customWidth="1"/>
    <col min="3855" max="4096" width="9.140625" style="10"/>
    <col min="4097" max="4097" width="22.7109375" style="10" customWidth="1"/>
    <col min="4098" max="4098" width="9.5703125" style="10" customWidth="1"/>
    <col min="4099" max="4099" width="9.42578125" style="10" customWidth="1"/>
    <col min="4100" max="4100" width="9.7109375" style="10" customWidth="1"/>
    <col min="4101" max="4101" width="8.28515625" style="10" customWidth="1"/>
    <col min="4102" max="4102" width="8.7109375" style="10" customWidth="1"/>
    <col min="4103" max="4103" width="10.42578125" style="10" customWidth="1"/>
    <col min="4104" max="4105" width="9.140625" style="10" customWidth="1"/>
    <col min="4106" max="4106" width="10.140625" style="10" customWidth="1"/>
    <col min="4107" max="4108" width="9.5703125" style="10" customWidth="1"/>
    <col min="4109" max="4109" width="10.42578125" style="10" customWidth="1"/>
    <col min="4110" max="4110" width="7.140625" style="10" customWidth="1"/>
    <col min="4111" max="4352" width="9.140625" style="10"/>
    <col min="4353" max="4353" width="22.7109375" style="10" customWidth="1"/>
    <col min="4354" max="4354" width="9.5703125" style="10" customWidth="1"/>
    <col min="4355" max="4355" width="9.42578125" style="10" customWidth="1"/>
    <col min="4356" max="4356" width="9.7109375" style="10" customWidth="1"/>
    <col min="4357" max="4357" width="8.28515625" style="10" customWidth="1"/>
    <col min="4358" max="4358" width="8.7109375" style="10" customWidth="1"/>
    <col min="4359" max="4359" width="10.42578125" style="10" customWidth="1"/>
    <col min="4360" max="4361" width="9.140625" style="10" customWidth="1"/>
    <col min="4362" max="4362" width="10.140625" style="10" customWidth="1"/>
    <col min="4363" max="4364" width="9.5703125" style="10" customWidth="1"/>
    <col min="4365" max="4365" width="10.42578125" style="10" customWidth="1"/>
    <col min="4366" max="4366" width="7.140625" style="10" customWidth="1"/>
    <col min="4367" max="4608" width="9.140625" style="10"/>
    <col min="4609" max="4609" width="22.7109375" style="10" customWidth="1"/>
    <col min="4610" max="4610" width="9.5703125" style="10" customWidth="1"/>
    <col min="4611" max="4611" width="9.42578125" style="10" customWidth="1"/>
    <col min="4612" max="4612" width="9.7109375" style="10" customWidth="1"/>
    <col min="4613" max="4613" width="8.28515625" style="10" customWidth="1"/>
    <col min="4614" max="4614" width="8.7109375" style="10" customWidth="1"/>
    <col min="4615" max="4615" width="10.42578125" style="10" customWidth="1"/>
    <col min="4616" max="4617" width="9.140625" style="10" customWidth="1"/>
    <col min="4618" max="4618" width="10.140625" style="10" customWidth="1"/>
    <col min="4619" max="4620" width="9.5703125" style="10" customWidth="1"/>
    <col min="4621" max="4621" width="10.42578125" style="10" customWidth="1"/>
    <col min="4622" max="4622" width="7.140625" style="10" customWidth="1"/>
    <col min="4623" max="4864" width="9.140625" style="10"/>
    <col min="4865" max="4865" width="22.7109375" style="10" customWidth="1"/>
    <col min="4866" max="4866" width="9.5703125" style="10" customWidth="1"/>
    <col min="4867" max="4867" width="9.42578125" style="10" customWidth="1"/>
    <col min="4868" max="4868" width="9.7109375" style="10" customWidth="1"/>
    <col min="4869" max="4869" width="8.28515625" style="10" customWidth="1"/>
    <col min="4870" max="4870" width="8.7109375" style="10" customWidth="1"/>
    <col min="4871" max="4871" width="10.42578125" style="10" customWidth="1"/>
    <col min="4872" max="4873" width="9.140625" style="10" customWidth="1"/>
    <col min="4874" max="4874" width="10.140625" style="10" customWidth="1"/>
    <col min="4875" max="4876" width="9.5703125" style="10" customWidth="1"/>
    <col min="4877" max="4877" width="10.42578125" style="10" customWidth="1"/>
    <col min="4878" max="4878" width="7.140625" style="10" customWidth="1"/>
    <col min="4879" max="5120" width="9.140625" style="10"/>
    <col min="5121" max="5121" width="22.7109375" style="10" customWidth="1"/>
    <col min="5122" max="5122" width="9.5703125" style="10" customWidth="1"/>
    <col min="5123" max="5123" width="9.42578125" style="10" customWidth="1"/>
    <col min="5124" max="5124" width="9.7109375" style="10" customWidth="1"/>
    <col min="5125" max="5125" width="8.28515625" style="10" customWidth="1"/>
    <col min="5126" max="5126" width="8.7109375" style="10" customWidth="1"/>
    <col min="5127" max="5127" width="10.42578125" style="10" customWidth="1"/>
    <col min="5128" max="5129" width="9.140625" style="10" customWidth="1"/>
    <col min="5130" max="5130" width="10.140625" style="10" customWidth="1"/>
    <col min="5131" max="5132" width="9.5703125" style="10" customWidth="1"/>
    <col min="5133" max="5133" width="10.42578125" style="10" customWidth="1"/>
    <col min="5134" max="5134" width="7.140625" style="10" customWidth="1"/>
    <col min="5135" max="5376" width="9.140625" style="10"/>
    <col min="5377" max="5377" width="22.7109375" style="10" customWidth="1"/>
    <col min="5378" max="5378" width="9.5703125" style="10" customWidth="1"/>
    <col min="5379" max="5379" width="9.42578125" style="10" customWidth="1"/>
    <col min="5380" max="5380" width="9.7109375" style="10" customWidth="1"/>
    <col min="5381" max="5381" width="8.28515625" style="10" customWidth="1"/>
    <col min="5382" max="5382" width="8.7109375" style="10" customWidth="1"/>
    <col min="5383" max="5383" width="10.42578125" style="10" customWidth="1"/>
    <col min="5384" max="5385" width="9.140625" style="10" customWidth="1"/>
    <col min="5386" max="5386" width="10.140625" style="10" customWidth="1"/>
    <col min="5387" max="5388" width="9.5703125" style="10" customWidth="1"/>
    <col min="5389" max="5389" width="10.42578125" style="10" customWidth="1"/>
    <col min="5390" max="5390" width="7.140625" style="10" customWidth="1"/>
    <col min="5391" max="5632" width="9.140625" style="10"/>
    <col min="5633" max="5633" width="22.7109375" style="10" customWidth="1"/>
    <col min="5634" max="5634" width="9.5703125" style="10" customWidth="1"/>
    <col min="5635" max="5635" width="9.42578125" style="10" customWidth="1"/>
    <col min="5636" max="5636" width="9.7109375" style="10" customWidth="1"/>
    <col min="5637" max="5637" width="8.28515625" style="10" customWidth="1"/>
    <col min="5638" max="5638" width="8.7109375" style="10" customWidth="1"/>
    <col min="5639" max="5639" width="10.42578125" style="10" customWidth="1"/>
    <col min="5640" max="5641" width="9.140625" style="10" customWidth="1"/>
    <col min="5642" max="5642" width="10.140625" style="10" customWidth="1"/>
    <col min="5643" max="5644" width="9.5703125" style="10" customWidth="1"/>
    <col min="5645" max="5645" width="10.42578125" style="10" customWidth="1"/>
    <col min="5646" max="5646" width="7.140625" style="10" customWidth="1"/>
    <col min="5647" max="5888" width="9.140625" style="10"/>
    <col min="5889" max="5889" width="22.7109375" style="10" customWidth="1"/>
    <col min="5890" max="5890" width="9.5703125" style="10" customWidth="1"/>
    <col min="5891" max="5891" width="9.42578125" style="10" customWidth="1"/>
    <col min="5892" max="5892" width="9.7109375" style="10" customWidth="1"/>
    <col min="5893" max="5893" width="8.28515625" style="10" customWidth="1"/>
    <col min="5894" max="5894" width="8.7109375" style="10" customWidth="1"/>
    <col min="5895" max="5895" width="10.42578125" style="10" customWidth="1"/>
    <col min="5896" max="5897" width="9.140625" style="10" customWidth="1"/>
    <col min="5898" max="5898" width="10.140625" style="10" customWidth="1"/>
    <col min="5899" max="5900" width="9.5703125" style="10" customWidth="1"/>
    <col min="5901" max="5901" width="10.42578125" style="10" customWidth="1"/>
    <col min="5902" max="5902" width="7.140625" style="10" customWidth="1"/>
    <col min="5903" max="6144" width="9.140625" style="10"/>
    <col min="6145" max="6145" width="22.7109375" style="10" customWidth="1"/>
    <col min="6146" max="6146" width="9.5703125" style="10" customWidth="1"/>
    <col min="6147" max="6147" width="9.42578125" style="10" customWidth="1"/>
    <col min="6148" max="6148" width="9.7109375" style="10" customWidth="1"/>
    <col min="6149" max="6149" width="8.28515625" style="10" customWidth="1"/>
    <col min="6150" max="6150" width="8.7109375" style="10" customWidth="1"/>
    <col min="6151" max="6151" width="10.42578125" style="10" customWidth="1"/>
    <col min="6152" max="6153" width="9.140625" style="10" customWidth="1"/>
    <col min="6154" max="6154" width="10.140625" style="10" customWidth="1"/>
    <col min="6155" max="6156" width="9.5703125" style="10" customWidth="1"/>
    <col min="6157" max="6157" width="10.42578125" style="10" customWidth="1"/>
    <col min="6158" max="6158" width="7.140625" style="10" customWidth="1"/>
    <col min="6159" max="6400" width="9.140625" style="10"/>
    <col min="6401" max="6401" width="22.7109375" style="10" customWidth="1"/>
    <col min="6402" max="6402" width="9.5703125" style="10" customWidth="1"/>
    <col min="6403" max="6403" width="9.42578125" style="10" customWidth="1"/>
    <col min="6404" max="6404" width="9.7109375" style="10" customWidth="1"/>
    <col min="6405" max="6405" width="8.28515625" style="10" customWidth="1"/>
    <col min="6406" max="6406" width="8.7109375" style="10" customWidth="1"/>
    <col min="6407" max="6407" width="10.42578125" style="10" customWidth="1"/>
    <col min="6408" max="6409" width="9.140625" style="10" customWidth="1"/>
    <col min="6410" max="6410" width="10.140625" style="10" customWidth="1"/>
    <col min="6411" max="6412" width="9.5703125" style="10" customWidth="1"/>
    <col min="6413" max="6413" width="10.42578125" style="10" customWidth="1"/>
    <col min="6414" max="6414" width="7.140625" style="10" customWidth="1"/>
    <col min="6415" max="6656" width="9.140625" style="10"/>
    <col min="6657" max="6657" width="22.7109375" style="10" customWidth="1"/>
    <col min="6658" max="6658" width="9.5703125" style="10" customWidth="1"/>
    <col min="6659" max="6659" width="9.42578125" style="10" customWidth="1"/>
    <col min="6660" max="6660" width="9.7109375" style="10" customWidth="1"/>
    <col min="6661" max="6661" width="8.28515625" style="10" customWidth="1"/>
    <col min="6662" max="6662" width="8.7109375" style="10" customWidth="1"/>
    <col min="6663" max="6663" width="10.42578125" style="10" customWidth="1"/>
    <col min="6664" max="6665" width="9.140625" style="10" customWidth="1"/>
    <col min="6666" max="6666" width="10.140625" style="10" customWidth="1"/>
    <col min="6667" max="6668" width="9.5703125" style="10" customWidth="1"/>
    <col min="6669" max="6669" width="10.42578125" style="10" customWidth="1"/>
    <col min="6670" max="6670" width="7.140625" style="10" customWidth="1"/>
    <col min="6671" max="6912" width="9.140625" style="10"/>
    <col min="6913" max="6913" width="22.7109375" style="10" customWidth="1"/>
    <col min="6914" max="6914" width="9.5703125" style="10" customWidth="1"/>
    <col min="6915" max="6915" width="9.42578125" style="10" customWidth="1"/>
    <col min="6916" max="6916" width="9.7109375" style="10" customWidth="1"/>
    <col min="6917" max="6917" width="8.28515625" style="10" customWidth="1"/>
    <col min="6918" max="6918" width="8.7109375" style="10" customWidth="1"/>
    <col min="6919" max="6919" width="10.42578125" style="10" customWidth="1"/>
    <col min="6920" max="6921" width="9.140625" style="10" customWidth="1"/>
    <col min="6922" max="6922" width="10.140625" style="10" customWidth="1"/>
    <col min="6923" max="6924" width="9.5703125" style="10" customWidth="1"/>
    <col min="6925" max="6925" width="10.42578125" style="10" customWidth="1"/>
    <col min="6926" max="6926" width="7.140625" style="10" customWidth="1"/>
    <col min="6927" max="7168" width="9.140625" style="10"/>
    <col min="7169" max="7169" width="22.7109375" style="10" customWidth="1"/>
    <col min="7170" max="7170" width="9.5703125" style="10" customWidth="1"/>
    <col min="7171" max="7171" width="9.42578125" style="10" customWidth="1"/>
    <col min="7172" max="7172" width="9.7109375" style="10" customWidth="1"/>
    <col min="7173" max="7173" width="8.28515625" style="10" customWidth="1"/>
    <col min="7174" max="7174" width="8.7109375" style="10" customWidth="1"/>
    <col min="7175" max="7175" width="10.42578125" style="10" customWidth="1"/>
    <col min="7176" max="7177" width="9.140625" style="10" customWidth="1"/>
    <col min="7178" max="7178" width="10.140625" style="10" customWidth="1"/>
    <col min="7179" max="7180" width="9.5703125" style="10" customWidth="1"/>
    <col min="7181" max="7181" width="10.42578125" style="10" customWidth="1"/>
    <col min="7182" max="7182" width="7.140625" style="10" customWidth="1"/>
    <col min="7183" max="7424" width="9.140625" style="10"/>
    <col min="7425" max="7425" width="22.7109375" style="10" customWidth="1"/>
    <col min="7426" max="7426" width="9.5703125" style="10" customWidth="1"/>
    <col min="7427" max="7427" width="9.42578125" style="10" customWidth="1"/>
    <col min="7428" max="7428" width="9.7109375" style="10" customWidth="1"/>
    <col min="7429" max="7429" width="8.28515625" style="10" customWidth="1"/>
    <col min="7430" max="7430" width="8.7109375" style="10" customWidth="1"/>
    <col min="7431" max="7431" width="10.42578125" style="10" customWidth="1"/>
    <col min="7432" max="7433" width="9.140625" style="10" customWidth="1"/>
    <col min="7434" max="7434" width="10.140625" style="10" customWidth="1"/>
    <col min="7435" max="7436" width="9.5703125" style="10" customWidth="1"/>
    <col min="7437" max="7437" width="10.42578125" style="10" customWidth="1"/>
    <col min="7438" max="7438" width="7.140625" style="10" customWidth="1"/>
    <col min="7439" max="7680" width="9.140625" style="10"/>
    <col min="7681" max="7681" width="22.7109375" style="10" customWidth="1"/>
    <col min="7682" max="7682" width="9.5703125" style="10" customWidth="1"/>
    <col min="7683" max="7683" width="9.42578125" style="10" customWidth="1"/>
    <col min="7684" max="7684" width="9.7109375" style="10" customWidth="1"/>
    <col min="7685" max="7685" width="8.28515625" style="10" customWidth="1"/>
    <col min="7686" max="7686" width="8.7109375" style="10" customWidth="1"/>
    <col min="7687" max="7687" width="10.42578125" style="10" customWidth="1"/>
    <col min="7688" max="7689" width="9.140625" style="10" customWidth="1"/>
    <col min="7690" max="7690" width="10.140625" style="10" customWidth="1"/>
    <col min="7691" max="7692" width="9.5703125" style="10" customWidth="1"/>
    <col min="7693" max="7693" width="10.42578125" style="10" customWidth="1"/>
    <col min="7694" max="7694" width="7.140625" style="10" customWidth="1"/>
    <col min="7695" max="7936" width="9.140625" style="10"/>
    <col min="7937" max="7937" width="22.7109375" style="10" customWidth="1"/>
    <col min="7938" max="7938" width="9.5703125" style="10" customWidth="1"/>
    <col min="7939" max="7939" width="9.42578125" style="10" customWidth="1"/>
    <col min="7940" max="7940" width="9.7109375" style="10" customWidth="1"/>
    <col min="7941" max="7941" width="8.28515625" style="10" customWidth="1"/>
    <col min="7942" max="7942" width="8.7109375" style="10" customWidth="1"/>
    <col min="7943" max="7943" width="10.42578125" style="10" customWidth="1"/>
    <col min="7944" max="7945" width="9.140625" style="10" customWidth="1"/>
    <col min="7946" max="7946" width="10.140625" style="10" customWidth="1"/>
    <col min="7947" max="7948" width="9.5703125" style="10" customWidth="1"/>
    <col min="7949" max="7949" width="10.42578125" style="10" customWidth="1"/>
    <col min="7950" max="7950" width="7.140625" style="10" customWidth="1"/>
    <col min="7951" max="8192" width="9.140625" style="10"/>
    <col min="8193" max="8193" width="22.7109375" style="10" customWidth="1"/>
    <col min="8194" max="8194" width="9.5703125" style="10" customWidth="1"/>
    <col min="8195" max="8195" width="9.42578125" style="10" customWidth="1"/>
    <col min="8196" max="8196" width="9.7109375" style="10" customWidth="1"/>
    <col min="8197" max="8197" width="8.28515625" style="10" customWidth="1"/>
    <col min="8198" max="8198" width="8.7109375" style="10" customWidth="1"/>
    <col min="8199" max="8199" width="10.42578125" style="10" customWidth="1"/>
    <col min="8200" max="8201" width="9.140625" style="10" customWidth="1"/>
    <col min="8202" max="8202" width="10.140625" style="10" customWidth="1"/>
    <col min="8203" max="8204" width="9.5703125" style="10" customWidth="1"/>
    <col min="8205" max="8205" width="10.42578125" style="10" customWidth="1"/>
    <col min="8206" max="8206" width="7.140625" style="10" customWidth="1"/>
    <col min="8207" max="8448" width="9.140625" style="10"/>
    <col min="8449" max="8449" width="22.7109375" style="10" customWidth="1"/>
    <col min="8450" max="8450" width="9.5703125" style="10" customWidth="1"/>
    <col min="8451" max="8451" width="9.42578125" style="10" customWidth="1"/>
    <col min="8452" max="8452" width="9.7109375" style="10" customWidth="1"/>
    <col min="8453" max="8453" width="8.28515625" style="10" customWidth="1"/>
    <col min="8454" max="8454" width="8.7109375" style="10" customWidth="1"/>
    <col min="8455" max="8455" width="10.42578125" style="10" customWidth="1"/>
    <col min="8456" max="8457" width="9.140625" style="10" customWidth="1"/>
    <col min="8458" max="8458" width="10.140625" style="10" customWidth="1"/>
    <col min="8459" max="8460" width="9.5703125" style="10" customWidth="1"/>
    <col min="8461" max="8461" width="10.42578125" style="10" customWidth="1"/>
    <col min="8462" max="8462" width="7.140625" style="10" customWidth="1"/>
    <col min="8463" max="8704" width="9.140625" style="10"/>
    <col min="8705" max="8705" width="22.7109375" style="10" customWidth="1"/>
    <col min="8706" max="8706" width="9.5703125" style="10" customWidth="1"/>
    <col min="8707" max="8707" width="9.42578125" style="10" customWidth="1"/>
    <col min="8708" max="8708" width="9.7109375" style="10" customWidth="1"/>
    <col min="8709" max="8709" width="8.28515625" style="10" customWidth="1"/>
    <col min="8710" max="8710" width="8.7109375" style="10" customWidth="1"/>
    <col min="8711" max="8711" width="10.42578125" style="10" customWidth="1"/>
    <col min="8712" max="8713" width="9.140625" style="10" customWidth="1"/>
    <col min="8714" max="8714" width="10.140625" style="10" customWidth="1"/>
    <col min="8715" max="8716" width="9.5703125" style="10" customWidth="1"/>
    <col min="8717" max="8717" width="10.42578125" style="10" customWidth="1"/>
    <col min="8718" max="8718" width="7.140625" style="10" customWidth="1"/>
    <col min="8719" max="8960" width="9.140625" style="10"/>
    <col min="8961" max="8961" width="22.7109375" style="10" customWidth="1"/>
    <col min="8962" max="8962" width="9.5703125" style="10" customWidth="1"/>
    <col min="8963" max="8963" width="9.42578125" style="10" customWidth="1"/>
    <col min="8964" max="8964" width="9.7109375" style="10" customWidth="1"/>
    <col min="8965" max="8965" width="8.28515625" style="10" customWidth="1"/>
    <col min="8966" max="8966" width="8.7109375" style="10" customWidth="1"/>
    <col min="8967" max="8967" width="10.42578125" style="10" customWidth="1"/>
    <col min="8968" max="8969" width="9.140625" style="10" customWidth="1"/>
    <col min="8970" max="8970" width="10.140625" style="10" customWidth="1"/>
    <col min="8971" max="8972" width="9.5703125" style="10" customWidth="1"/>
    <col min="8973" max="8973" width="10.42578125" style="10" customWidth="1"/>
    <col min="8974" max="8974" width="7.140625" style="10" customWidth="1"/>
    <col min="8975" max="9216" width="9.140625" style="10"/>
    <col min="9217" max="9217" width="22.7109375" style="10" customWidth="1"/>
    <col min="9218" max="9218" width="9.5703125" style="10" customWidth="1"/>
    <col min="9219" max="9219" width="9.42578125" style="10" customWidth="1"/>
    <col min="9220" max="9220" width="9.7109375" style="10" customWidth="1"/>
    <col min="9221" max="9221" width="8.28515625" style="10" customWidth="1"/>
    <col min="9222" max="9222" width="8.7109375" style="10" customWidth="1"/>
    <col min="9223" max="9223" width="10.42578125" style="10" customWidth="1"/>
    <col min="9224" max="9225" width="9.140625" style="10" customWidth="1"/>
    <col min="9226" max="9226" width="10.140625" style="10" customWidth="1"/>
    <col min="9227" max="9228" width="9.5703125" style="10" customWidth="1"/>
    <col min="9229" max="9229" width="10.42578125" style="10" customWidth="1"/>
    <col min="9230" max="9230" width="7.140625" style="10" customWidth="1"/>
    <col min="9231" max="9472" width="9.140625" style="10"/>
    <col min="9473" max="9473" width="22.7109375" style="10" customWidth="1"/>
    <col min="9474" max="9474" width="9.5703125" style="10" customWidth="1"/>
    <col min="9475" max="9475" width="9.42578125" style="10" customWidth="1"/>
    <col min="9476" max="9476" width="9.7109375" style="10" customWidth="1"/>
    <col min="9477" max="9477" width="8.28515625" style="10" customWidth="1"/>
    <col min="9478" max="9478" width="8.7109375" style="10" customWidth="1"/>
    <col min="9479" max="9479" width="10.42578125" style="10" customWidth="1"/>
    <col min="9480" max="9481" width="9.140625" style="10" customWidth="1"/>
    <col min="9482" max="9482" width="10.140625" style="10" customWidth="1"/>
    <col min="9483" max="9484" width="9.5703125" style="10" customWidth="1"/>
    <col min="9485" max="9485" width="10.42578125" style="10" customWidth="1"/>
    <col min="9486" max="9486" width="7.140625" style="10" customWidth="1"/>
    <col min="9487" max="9728" width="9.140625" style="10"/>
    <col min="9729" max="9729" width="22.7109375" style="10" customWidth="1"/>
    <col min="9730" max="9730" width="9.5703125" style="10" customWidth="1"/>
    <col min="9731" max="9731" width="9.42578125" style="10" customWidth="1"/>
    <col min="9732" max="9732" width="9.7109375" style="10" customWidth="1"/>
    <col min="9733" max="9733" width="8.28515625" style="10" customWidth="1"/>
    <col min="9734" max="9734" width="8.7109375" style="10" customWidth="1"/>
    <col min="9735" max="9735" width="10.42578125" style="10" customWidth="1"/>
    <col min="9736" max="9737" width="9.140625" style="10" customWidth="1"/>
    <col min="9738" max="9738" width="10.140625" style="10" customWidth="1"/>
    <col min="9739" max="9740" width="9.5703125" style="10" customWidth="1"/>
    <col min="9741" max="9741" width="10.42578125" style="10" customWidth="1"/>
    <col min="9742" max="9742" width="7.140625" style="10" customWidth="1"/>
    <col min="9743" max="9984" width="9.140625" style="10"/>
    <col min="9985" max="9985" width="22.7109375" style="10" customWidth="1"/>
    <col min="9986" max="9986" width="9.5703125" style="10" customWidth="1"/>
    <col min="9987" max="9987" width="9.42578125" style="10" customWidth="1"/>
    <col min="9988" max="9988" width="9.7109375" style="10" customWidth="1"/>
    <col min="9989" max="9989" width="8.28515625" style="10" customWidth="1"/>
    <col min="9990" max="9990" width="8.7109375" style="10" customWidth="1"/>
    <col min="9991" max="9991" width="10.42578125" style="10" customWidth="1"/>
    <col min="9992" max="9993" width="9.140625" style="10" customWidth="1"/>
    <col min="9994" max="9994" width="10.140625" style="10" customWidth="1"/>
    <col min="9995" max="9996" width="9.5703125" style="10" customWidth="1"/>
    <col min="9997" max="9997" width="10.42578125" style="10" customWidth="1"/>
    <col min="9998" max="9998" width="7.140625" style="10" customWidth="1"/>
    <col min="9999" max="10240" width="9.140625" style="10"/>
    <col min="10241" max="10241" width="22.7109375" style="10" customWidth="1"/>
    <col min="10242" max="10242" width="9.5703125" style="10" customWidth="1"/>
    <col min="10243" max="10243" width="9.42578125" style="10" customWidth="1"/>
    <col min="10244" max="10244" width="9.7109375" style="10" customWidth="1"/>
    <col min="10245" max="10245" width="8.28515625" style="10" customWidth="1"/>
    <col min="10246" max="10246" width="8.7109375" style="10" customWidth="1"/>
    <col min="10247" max="10247" width="10.42578125" style="10" customWidth="1"/>
    <col min="10248" max="10249" width="9.140625" style="10" customWidth="1"/>
    <col min="10250" max="10250" width="10.140625" style="10" customWidth="1"/>
    <col min="10251" max="10252" width="9.5703125" style="10" customWidth="1"/>
    <col min="10253" max="10253" width="10.42578125" style="10" customWidth="1"/>
    <col min="10254" max="10254" width="7.140625" style="10" customWidth="1"/>
    <col min="10255" max="10496" width="9.140625" style="10"/>
    <col min="10497" max="10497" width="22.7109375" style="10" customWidth="1"/>
    <col min="10498" max="10498" width="9.5703125" style="10" customWidth="1"/>
    <col min="10499" max="10499" width="9.42578125" style="10" customWidth="1"/>
    <col min="10500" max="10500" width="9.7109375" style="10" customWidth="1"/>
    <col min="10501" max="10501" width="8.28515625" style="10" customWidth="1"/>
    <col min="10502" max="10502" width="8.7109375" style="10" customWidth="1"/>
    <col min="10503" max="10503" width="10.42578125" style="10" customWidth="1"/>
    <col min="10504" max="10505" width="9.140625" style="10" customWidth="1"/>
    <col min="10506" max="10506" width="10.140625" style="10" customWidth="1"/>
    <col min="10507" max="10508" width="9.5703125" style="10" customWidth="1"/>
    <col min="10509" max="10509" width="10.42578125" style="10" customWidth="1"/>
    <col min="10510" max="10510" width="7.140625" style="10" customWidth="1"/>
    <col min="10511" max="10752" width="9.140625" style="10"/>
    <col min="10753" max="10753" width="22.7109375" style="10" customWidth="1"/>
    <col min="10754" max="10754" width="9.5703125" style="10" customWidth="1"/>
    <col min="10755" max="10755" width="9.42578125" style="10" customWidth="1"/>
    <col min="10756" max="10756" width="9.7109375" style="10" customWidth="1"/>
    <col min="10757" max="10757" width="8.28515625" style="10" customWidth="1"/>
    <col min="10758" max="10758" width="8.7109375" style="10" customWidth="1"/>
    <col min="10759" max="10759" width="10.42578125" style="10" customWidth="1"/>
    <col min="10760" max="10761" width="9.140625" style="10" customWidth="1"/>
    <col min="10762" max="10762" width="10.140625" style="10" customWidth="1"/>
    <col min="10763" max="10764" width="9.5703125" style="10" customWidth="1"/>
    <col min="10765" max="10765" width="10.42578125" style="10" customWidth="1"/>
    <col min="10766" max="10766" width="7.140625" style="10" customWidth="1"/>
    <col min="10767" max="11008" width="9.140625" style="10"/>
    <col min="11009" max="11009" width="22.7109375" style="10" customWidth="1"/>
    <col min="11010" max="11010" width="9.5703125" style="10" customWidth="1"/>
    <col min="11011" max="11011" width="9.42578125" style="10" customWidth="1"/>
    <col min="11012" max="11012" width="9.7109375" style="10" customWidth="1"/>
    <col min="11013" max="11013" width="8.28515625" style="10" customWidth="1"/>
    <col min="11014" max="11014" width="8.7109375" style="10" customWidth="1"/>
    <col min="11015" max="11015" width="10.42578125" style="10" customWidth="1"/>
    <col min="11016" max="11017" width="9.140625" style="10" customWidth="1"/>
    <col min="11018" max="11018" width="10.140625" style="10" customWidth="1"/>
    <col min="11019" max="11020" width="9.5703125" style="10" customWidth="1"/>
    <col min="11021" max="11021" width="10.42578125" style="10" customWidth="1"/>
    <col min="11022" max="11022" width="7.140625" style="10" customWidth="1"/>
    <col min="11023" max="11264" width="9.140625" style="10"/>
    <col min="11265" max="11265" width="22.7109375" style="10" customWidth="1"/>
    <col min="11266" max="11266" width="9.5703125" style="10" customWidth="1"/>
    <col min="11267" max="11267" width="9.42578125" style="10" customWidth="1"/>
    <col min="11268" max="11268" width="9.7109375" style="10" customWidth="1"/>
    <col min="11269" max="11269" width="8.28515625" style="10" customWidth="1"/>
    <col min="11270" max="11270" width="8.7109375" style="10" customWidth="1"/>
    <col min="11271" max="11271" width="10.42578125" style="10" customWidth="1"/>
    <col min="11272" max="11273" width="9.140625" style="10" customWidth="1"/>
    <col min="11274" max="11274" width="10.140625" style="10" customWidth="1"/>
    <col min="11275" max="11276" width="9.5703125" style="10" customWidth="1"/>
    <col min="11277" max="11277" width="10.42578125" style="10" customWidth="1"/>
    <col min="11278" max="11278" width="7.140625" style="10" customWidth="1"/>
    <col min="11279" max="11520" width="9.140625" style="10"/>
    <col min="11521" max="11521" width="22.7109375" style="10" customWidth="1"/>
    <col min="11522" max="11522" width="9.5703125" style="10" customWidth="1"/>
    <col min="11523" max="11523" width="9.42578125" style="10" customWidth="1"/>
    <col min="11524" max="11524" width="9.7109375" style="10" customWidth="1"/>
    <col min="11525" max="11525" width="8.28515625" style="10" customWidth="1"/>
    <col min="11526" max="11526" width="8.7109375" style="10" customWidth="1"/>
    <col min="11527" max="11527" width="10.42578125" style="10" customWidth="1"/>
    <col min="11528" max="11529" width="9.140625" style="10" customWidth="1"/>
    <col min="11530" max="11530" width="10.140625" style="10" customWidth="1"/>
    <col min="11531" max="11532" width="9.5703125" style="10" customWidth="1"/>
    <col min="11533" max="11533" width="10.42578125" style="10" customWidth="1"/>
    <col min="11534" max="11534" width="7.140625" style="10" customWidth="1"/>
    <col min="11535" max="11776" width="9.140625" style="10"/>
    <col min="11777" max="11777" width="22.7109375" style="10" customWidth="1"/>
    <col min="11778" max="11778" width="9.5703125" style="10" customWidth="1"/>
    <col min="11779" max="11779" width="9.42578125" style="10" customWidth="1"/>
    <col min="11780" max="11780" width="9.7109375" style="10" customWidth="1"/>
    <col min="11781" max="11781" width="8.28515625" style="10" customWidth="1"/>
    <col min="11782" max="11782" width="8.7109375" style="10" customWidth="1"/>
    <col min="11783" max="11783" width="10.42578125" style="10" customWidth="1"/>
    <col min="11784" max="11785" width="9.140625" style="10" customWidth="1"/>
    <col min="11786" max="11786" width="10.140625" style="10" customWidth="1"/>
    <col min="11787" max="11788" width="9.5703125" style="10" customWidth="1"/>
    <col min="11789" max="11789" width="10.42578125" style="10" customWidth="1"/>
    <col min="11790" max="11790" width="7.140625" style="10" customWidth="1"/>
    <col min="11791" max="12032" width="9.140625" style="10"/>
    <col min="12033" max="12033" width="22.7109375" style="10" customWidth="1"/>
    <col min="12034" max="12034" width="9.5703125" style="10" customWidth="1"/>
    <col min="12035" max="12035" width="9.42578125" style="10" customWidth="1"/>
    <col min="12036" max="12036" width="9.7109375" style="10" customWidth="1"/>
    <col min="12037" max="12037" width="8.28515625" style="10" customWidth="1"/>
    <col min="12038" max="12038" width="8.7109375" style="10" customWidth="1"/>
    <col min="12039" max="12039" width="10.42578125" style="10" customWidth="1"/>
    <col min="12040" max="12041" width="9.140625" style="10" customWidth="1"/>
    <col min="12042" max="12042" width="10.140625" style="10" customWidth="1"/>
    <col min="12043" max="12044" width="9.5703125" style="10" customWidth="1"/>
    <col min="12045" max="12045" width="10.42578125" style="10" customWidth="1"/>
    <col min="12046" max="12046" width="7.140625" style="10" customWidth="1"/>
    <col min="12047" max="12288" width="9.140625" style="10"/>
    <col min="12289" max="12289" width="22.7109375" style="10" customWidth="1"/>
    <col min="12290" max="12290" width="9.5703125" style="10" customWidth="1"/>
    <col min="12291" max="12291" width="9.42578125" style="10" customWidth="1"/>
    <col min="12292" max="12292" width="9.7109375" style="10" customWidth="1"/>
    <col min="12293" max="12293" width="8.28515625" style="10" customWidth="1"/>
    <col min="12294" max="12294" width="8.7109375" style="10" customWidth="1"/>
    <col min="12295" max="12295" width="10.42578125" style="10" customWidth="1"/>
    <col min="12296" max="12297" width="9.140625" style="10" customWidth="1"/>
    <col min="12298" max="12298" width="10.140625" style="10" customWidth="1"/>
    <col min="12299" max="12300" width="9.5703125" style="10" customWidth="1"/>
    <col min="12301" max="12301" width="10.42578125" style="10" customWidth="1"/>
    <col min="12302" max="12302" width="7.140625" style="10" customWidth="1"/>
    <col min="12303" max="12544" width="9.140625" style="10"/>
    <col min="12545" max="12545" width="22.7109375" style="10" customWidth="1"/>
    <col min="12546" max="12546" width="9.5703125" style="10" customWidth="1"/>
    <col min="12547" max="12547" width="9.42578125" style="10" customWidth="1"/>
    <col min="12548" max="12548" width="9.7109375" style="10" customWidth="1"/>
    <col min="12549" max="12549" width="8.28515625" style="10" customWidth="1"/>
    <col min="12550" max="12550" width="8.7109375" style="10" customWidth="1"/>
    <col min="12551" max="12551" width="10.42578125" style="10" customWidth="1"/>
    <col min="12552" max="12553" width="9.140625" style="10" customWidth="1"/>
    <col min="12554" max="12554" width="10.140625" style="10" customWidth="1"/>
    <col min="12555" max="12556" width="9.5703125" style="10" customWidth="1"/>
    <col min="12557" max="12557" width="10.42578125" style="10" customWidth="1"/>
    <col min="12558" max="12558" width="7.140625" style="10" customWidth="1"/>
    <col min="12559" max="12800" width="9.140625" style="10"/>
    <col min="12801" max="12801" width="22.7109375" style="10" customWidth="1"/>
    <col min="12802" max="12802" width="9.5703125" style="10" customWidth="1"/>
    <col min="12803" max="12803" width="9.42578125" style="10" customWidth="1"/>
    <col min="12804" max="12804" width="9.7109375" style="10" customWidth="1"/>
    <col min="12805" max="12805" width="8.28515625" style="10" customWidth="1"/>
    <col min="12806" max="12806" width="8.7109375" style="10" customWidth="1"/>
    <col min="12807" max="12807" width="10.42578125" style="10" customWidth="1"/>
    <col min="12808" max="12809" width="9.140625" style="10" customWidth="1"/>
    <col min="12810" max="12810" width="10.140625" style="10" customWidth="1"/>
    <col min="12811" max="12812" width="9.5703125" style="10" customWidth="1"/>
    <col min="12813" max="12813" width="10.42578125" style="10" customWidth="1"/>
    <col min="12814" max="12814" width="7.140625" style="10" customWidth="1"/>
    <col min="12815" max="13056" width="9.140625" style="10"/>
    <col min="13057" max="13057" width="22.7109375" style="10" customWidth="1"/>
    <col min="13058" max="13058" width="9.5703125" style="10" customWidth="1"/>
    <col min="13059" max="13059" width="9.42578125" style="10" customWidth="1"/>
    <col min="13060" max="13060" width="9.7109375" style="10" customWidth="1"/>
    <col min="13061" max="13061" width="8.28515625" style="10" customWidth="1"/>
    <col min="13062" max="13062" width="8.7109375" style="10" customWidth="1"/>
    <col min="13063" max="13063" width="10.42578125" style="10" customWidth="1"/>
    <col min="13064" max="13065" width="9.140625" style="10" customWidth="1"/>
    <col min="13066" max="13066" width="10.140625" style="10" customWidth="1"/>
    <col min="13067" max="13068" width="9.5703125" style="10" customWidth="1"/>
    <col min="13069" max="13069" width="10.42578125" style="10" customWidth="1"/>
    <col min="13070" max="13070" width="7.140625" style="10" customWidth="1"/>
    <col min="13071" max="13312" width="9.140625" style="10"/>
    <col min="13313" max="13313" width="22.7109375" style="10" customWidth="1"/>
    <col min="13314" max="13314" width="9.5703125" style="10" customWidth="1"/>
    <col min="13315" max="13315" width="9.42578125" style="10" customWidth="1"/>
    <col min="13316" max="13316" width="9.7109375" style="10" customWidth="1"/>
    <col min="13317" max="13317" width="8.28515625" style="10" customWidth="1"/>
    <col min="13318" max="13318" width="8.7109375" style="10" customWidth="1"/>
    <col min="13319" max="13319" width="10.42578125" style="10" customWidth="1"/>
    <col min="13320" max="13321" width="9.140625" style="10" customWidth="1"/>
    <col min="13322" max="13322" width="10.140625" style="10" customWidth="1"/>
    <col min="13323" max="13324" width="9.5703125" style="10" customWidth="1"/>
    <col min="13325" max="13325" width="10.42578125" style="10" customWidth="1"/>
    <col min="13326" max="13326" width="7.140625" style="10" customWidth="1"/>
    <col min="13327" max="13568" width="9.140625" style="10"/>
    <col min="13569" max="13569" width="22.7109375" style="10" customWidth="1"/>
    <col min="13570" max="13570" width="9.5703125" style="10" customWidth="1"/>
    <col min="13571" max="13571" width="9.42578125" style="10" customWidth="1"/>
    <col min="13572" max="13572" width="9.7109375" style="10" customWidth="1"/>
    <col min="13573" max="13573" width="8.28515625" style="10" customWidth="1"/>
    <col min="13574" max="13574" width="8.7109375" style="10" customWidth="1"/>
    <col min="13575" max="13575" width="10.42578125" style="10" customWidth="1"/>
    <col min="13576" max="13577" width="9.140625" style="10" customWidth="1"/>
    <col min="13578" max="13578" width="10.140625" style="10" customWidth="1"/>
    <col min="13579" max="13580" width="9.5703125" style="10" customWidth="1"/>
    <col min="13581" max="13581" width="10.42578125" style="10" customWidth="1"/>
    <col min="13582" max="13582" width="7.140625" style="10" customWidth="1"/>
    <col min="13583" max="13824" width="9.140625" style="10"/>
    <col min="13825" max="13825" width="22.7109375" style="10" customWidth="1"/>
    <col min="13826" max="13826" width="9.5703125" style="10" customWidth="1"/>
    <col min="13827" max="13827" width="9.42578125" style="10" customWidth="1"/>
    <col min="13828" max="13828" width="9.7109375" style="10" customWidth="1"/>
    <col min="13829" max="13829" width="8.28515625" style="10" customWidth="1"/>
    <col min="13830" max="13830" width="8.7109375" style="10" customWidth="1"/>
    <col min="13831" max="13831" width="10.42578125" style="10" customWidth="1"/>
    <col min="13832" max="13833" width="9.140625" style="10" customWidth="1"/>
    <col min="13834" max="13834" width="10.140625" style="10" customWidth="1"/>
    <col min="13835" max="13836" width="9.5703125" style="10" customWidth="1"/>
    <col min="13837" max="13837" width="10.42578125" style="10" customWidth="1"/>
    <col min="13838" max="13838" width="7.140625" style="10" customWidth="1"/>
    <col min="13839" max="14080" width="9.140625" style="10"/>
    <col min="14081" max="14081" width="22.7109375" style="10" customWidth="1"/>
    <col min="14082" max="14082" width="9.5703125" style="10" customWidth="1"/>
    <col min="14083" max="14083" width="9.42578125" style="10" customWidth="1"/>
    <col min="14084" max="14084" width="9.7109375" style="10" customWidth="1"/>
    <col min="14085" max="14085" width="8.28515625" style="10" customWidth="1"/>
    <col min="14086" max="14086" width="8.7109375" style="10" customWidth="1"/>
    <col min="14087" max="14087" width="10.42578125" style="10" customWidth="1"/>
    <col min="14088" max="14089" width="9.140625" style="10" customWidth="1"/>
    <col min="14090" max="14090" width="10.140625" style="10" customWidth="1"/>
    <col min="14091" max="14092" width="9.5703125" style="10" customWidth="1"/>
    <col min="14093" max="14093" width="10.42578125" style="10" customWidth="1"/>
    <col min="14094" max="14094" width="7.140625" style="10" customWidth="1"/>
    <col min="14095" max="14336" width="9.140625" style="10"/>
    <col min="14337" max="14337" width="22.7109375" style="10" customWidth="1"/>
    <col min="14338" max="14338" width="9.5703125" style="10" customWidth="1"/>
    <col min="14339" max="14339" width="9.42578125" style="10" customWidth="1"/>
    <col min="14340" max="14340" width="9.7109375" style="10" customWidth="1"/>
    <col min="14341" max="14341" width="8.28515625" style="10" customWidth="1"/>
    <col min="14342" max="14342" width="8.7109375" style="10" customWidth="1"/>
    <col min="14343" max="14343" width="10.42578125" style="10" customWidth="1"/>
    <col min="14344" max="14345" width="9.140625" style="10" customWidth="1"/>
    <col min="14346" max="14346" width="10.140625" style="10" customWidth="1"/>
    <col min="14347" max="14348" width="9.5703125" style="10" customWidth="1"/>
    <col min="14349" max="14349" width="10.42578125" style="10" customWidth="1"/>
    <col min="14350" max="14350" width="7.140625" style="10" customWidth="1"/>
    <col min="14351" max="14592" width="9.140625" style="10"/>
    <col min="14593" max="14593" width="22.7109375" style="10" customWidth="1"/>
    <col min="14594" max="14594" width="9.5703125" style="10" customWidth="1"/>
    <col min="14595" max="14595" width="9.42578125" style="10" customWidth="1"/>
    <col min="14596" max="14596" width="9.7109375" style="10" customWidth="1"/>
    <col min="14597" max="14597" width="8.28515625" style="10" customWidth="1"/>
    <col min="14598" max="14598" width="8.7109375" style="10" customWidth="1"/>
    <col min="14599" max="14599" width="10.42578125" style="10" customWidth="1"/>
    <col min="14600" max="14601" width="9.140625" style="10" customWidth="1"/>
    <col min="14602" max="14602" width="10.140625" style="10" customWidth="1"/>
    <col min="14603" max="14604" width="9.5703125" style="10" customWidth="1"/>
    <col min="14605" max="14605" width="10.42578125" style="10" customWidth="1"/>
    <col min="14606" max="14606" width="7.140625" style="10" customWidth="1"/>
    <col min="14607" max="14848" width="9.140625" style="10"/>
    <col min="14849" max="14849" width="22.7109375" style="10" customWidth="1"/>
    <col min="14850" max="14850" width="9.5703125" style="10" customWidth="1"/>
    <col min="14851" max="14851" width="9.42578125" style="10" customWidth="1"/>
    <col min="14852" max="14852" width="9.7109375" style="10" customWidth="1"/>
    <col min="14853" max="14853" width="8.28515625" style="10" customWidth="1"/>
    <col min="14854" max="14854" width="8.7109375" style="10" customWidth="1"/>
    <col min="14855" max="14855" width="10.42578125" style="10" customWidth="1"/>
    <col min="14856" max="14857" width="9.140625" style="10" customWidth="1"/>
    <col min="14858" max="14858" width="10.140625" style="10" customWidth="1"/>
    <col min="14859" max="14860" width="9.5703125" style="10" customWidth="1"/>
    <col min="14861" max="14861" width="10.42578125" style="10" customWidth="1"/>
    <col min="14862" max="14862" width="7.140625" style="10" customWidth="1"/>
    <col min="14863" max="15104" width="9.140625" style="10"/>
    <col min="15105" max="15105" width="22.7109375" style="10" customWidth="1"/>
    <col min="15106" max="15106" width="9.5703125" style="10" customWidth="1"/>
    <col min="15107" max="15107" width="9.42578125" style="10" customWidth="1"/>
    <col min="15108" max="15108" width="9.7109375" style="10" customWidth="1"/>
    <col min="15109" max="15109" width="8.28515625" style="10" customWidth="1"/>
    <col min="15110" max="15110" width="8.7109375" style="10" customWidth="1"/>
    <col min="15111" max="15111" width="10.42578125" style="10" customWidth="1"/>
    <col min="15112" max="15113" width="9.140625" style="10" customWidth="1"/>
    <col min="15114" max="15114" width="10.140625" style="10" customWidth="1"/>
    <col min="15115" max="15116" width="9.5703125" style="10" customWidth="1"/>
    <col min="15117" max="15117" width="10.42578125" style="10" customWidth="1"/>
    <col min="15118" max="15118" width="7.140625" style="10" customWidth="1"/>
    <col min="15119" max="15360" width="9.140625" style="10"/>
    <col min="15361" max="15361" width="22.7109375" style="10" customWidth="1"/>
    <col min="15362" max="15362" width="9.5703125" style="10" customWidth="1"/>
    <col min="15363" max="15363" width="9.42578125" style="10" customWidth="1"/>
    <col min="15364" max="15364" width="9.7109375" style="10" customWidth="1"/>
    <col min="15365" max="15365" width="8.28515625" style="10" customWidth="1"/>
    <col min="15366" max="15366" width="8.7109375" style="10" customWidth="1"/>
    <col min="15367" max="15367" width="10.42578125" style="10" customWidth="1"/>
    <col min="15368" max="15369" width="9.140625" style="10" customWidth="1"/>
    <col min="15370" max="15370" width="10.140625" style="10" customWidth="1"/>
    <col min="15371" max="15372" width="9.5703125" style="10" customWidth="1"/>
    <col min="15373" max="15373" width="10.42578125" style="10" customWidth="1"/>
    <col min="15374" max="15374" width="7.140625" style="10" customWidth="1"/>
    <col min="15375" max="15616" width="9.140625" style="10"/>
    <col min="15617" max="15617" width="22.7109375" style="10" customWidth="1"/>
    <col min="15618" max="15618" width="9.5703125" style="10" customWidth="1"/>
    <col min="15619" max="15619" width="9.42578125" style="10" customWidth="1"/>
    <col min="15620" max="15620" width="9.7109375" style="10" customWidth="1"/>
    <col min="15621" max="15621" width="8.28515625" style="10" customWidth="1"/>
    <col min="15622" max="15622" width="8.7109375" style="10" customWidth="1"/>
    <col min="15623" max="15623" width="10.42578125" style="10" customWidth="1"/>
    <col min="15624" max="15625" width="9.140625" style="10" customWidth="1"/>
    <col min="15626" max="15626" width="10.140625" style="10" customWidth="1"/>
    <col min="15627" max="15628" width="9.5703125" style="10" customWidth="1"/>
    <col min="15629" max="15629" width="10.42578125" style="10" customWidth="1"/>
    <col min="15630" max="15630" width="7.140625" style="10" customWidth="1"/>
    <col min="15631" max="15872" width="9.140625" style="10"/>
    <col min="15873" max="15873" width="22.7109375" style="10" customWidth="1"/>
    <col min="15874" max="15874" width="9.5703125" style="10" customWidth="1"/>
    <col min="15875" max="15875" width="9.42578125" style="10" customWidth="1"/>
    <col min="15876" max="15876" width="9.7109375" style="10" customWidth="1"/>
    <col min="15877" max="15877" width="8.28515625" style="10" customWidth="1"/>
    <col min="15878" max="15878" width="8.7109375" style="10" customWidth="1"/>
    <col min="15879" max="15879" width="10.42578125" style="10" customWidth="1"/>
    <col min="15880" max="15881" width="9.140625" style="10" customWidth="1"/>
    <col min="15882" max="15882" width="10.140625" style="10" customWidth="1"/>
    <col min="15883" max="15884" width="9.5703125" style="10" customWidth="1"/>
    <col min="15885" max="15885" width="10.42578125" style="10" customWidth="1"/>
    <col min="15886" max="15886" width="7.140625" style="10" customWidth="1"/>
    <col min="15887" max="16128" width="9.140625" style="10"/>
    <col min="16129" max="16129" width="22.7109375" style="10" customWidth="1"/>
    <col min="16130" max="16130" width="9.5703125" style="10" customWidth="1"/>
    <col min="16131" max="16131" width="9.42578125" style="10" customWidth="1"/>
    <col min="16132" max="16132" width="9.7109375" style="10" customWidth="1"/>
    <col min="16133" max="16133" width="8.28515625" style="10" customWidth="1"/>
    <col min="16134" max="16134" width="8.7109375" style="10" customWidth="1"/>
    <col min="16135" max="16135" width="10.42578125" style="10" customWidth="1"/>
    <col min="16136" max="16137" width="9.140625" style="10" customWidth="1"/>
    <col min="16138" max="16138" width="10.140625" style="10" customWidth="1"/>
    <col min="16139" max="16140" width="9.5703125" style="10" customWidth="1"/>
    <col min="16141" max="16141" width="10.42578125" style="10" customWidth="1"/>
    <col min="16142" max="16142" width="7.140625" style="10" customWidth="1"/>
    <col min="16143" max="16384" width="9.140625" style="10"/>
  </cols>
  <sheetData>
    <row r="1" spans="1:26" ht="29.25" customHeight="1" x14ac:dyDescent="0.2">
      <c r="A1" s="388" t="s">
        <v>124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128"/>
      <c r="O1" s="128"/>
      <c r="P1" s="128"/>
    </row>
    <row r="2" spans="1:26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30" t="s">
        <v>125</v>
      </c>
    </row>
    <row r="3" spans="1:26" ht="15" customHeight="1" x14ac:dyDescent="0.2">
      <c r="A3" s="367"/>
      <c r="B3" s="362" t="s">
        <v>200</v>
      </c>
      <c r="C3" s="362"/>
      <c r="D3" s="362"/>
      <c r="E3" s="363" t="s">
        <v>81</v>
      </c>
      <c r="F3" s="368"/>
      <c r="G3" s="368"/>
      <c r="H3" s="368"/>
      <c r="I3" s="368"/>
      <c r="J3" s="368"/>
      <c r="K3" s="356" t="s">
        <v>287</v>
      </c>
      <c r="L3" s="357"/>
      <c r="M3" s="358"/>
      <c r="N3" s="362" t="s">
        <v>82</v>
      </c>
      <c r="O3" s="362"/>
      <c r="P3" s="363"/>
      <c r="Q3" s="11"/>
    </row>
    <row r="4" spans="1:26" ht="34.5" customHeight="1" x14ac:dyDescent="0.2">
      <c r="A4" s="367"/>
      <c r="B4" s="362"/>
      <c r="C4" s="362"/>
      <c r="D4" s="362"/>
      <c r="E4" s="362" t="s">
        <v>80</v>
      </c>
      <c r="F4" s="362"/>
      <c r="G4" s="362"/>
      <c r="H4" s="362" t="s">
        <v>79</v>
      </c>
      <c r="I4" s="362"/>
      <c r="J4" s="362"/>
      <c r="K4" s="359"/>
      <c r="L4" s="360"/>
      <c r="M4" s="361"/>
      <c r="N4" s="362"/>
      <c r="O4" s="362"/>
      <c r="P4" s="363"/>
      <c r="Q4" s="11"/>
    </row>
    <row r="5" spans="1:26" ht="36.75" customHeight="1" x14ac:dyDescent="0.2">
      <c r="A5" s="367"/>
      <c r="B5" s="21" t="s">
        <v>198</v>
      </c>
      <c r="C5" s="21" t="s">
        <v>78</v>
      </c>
      <c r="D5" s="21" t="s">
        <v>199</v>
      </c>
      <c r="E5" s="21" t="s">
        <v>198</v>
      </c>
      <c r="F5" s="21" t="s">
        <v>78</v>
      </c>
      <c r="G5" s="21" t="s">
        <v>199</v>
      </c>
      <c r="H5" s="21" t="s">
        <v>198</v>
      </c>
      <c r="I5" s="21" t="s">
        <v>78</v>
      </c>
      <c r="J5" s="21" t="s">
        <v>199</v>
      </c>
      <c r="K5" s="21" t="s">
        <v>198</v>
      </c>
      <c r="L5" s="21" t="s">
        <v>78</v>
      </c>
      <c r="M5" s="22" t="s">
        <v>199</v>
      </c>
      <c r="N5" s="21" t="s">
        <v>198</v>
      </c>
      <c r="O5" s="21" t="s">
        <v>78</v>
      </c>
      <c r="P5" s="22" t="s">
        <v>199</v>
      </c>
      <c r="Q5" s="11"/>
    </row>
    <row r="6" spans="1:26" ht="12.75" customHeight="1" x14ac:dyDescent="0.2">
      <c r="A6" s="75" t="s">
        <v>86</v>
      </c>
      <c r="B6" s="257">
        <f>SUM(B7:B26)</f>
        <v>121644</v>
      </c>
      <c r="C6" s="257">
        <f>SUM(C7:C26)</f>
        <v>110010</v>
      </c>
      <c r="D6" s="77">
        <f>B6/C6*100</f>
        <v>110.57540223616036</v>
      </c>
      <c r="E6" s="257">
        <f>SUM(E7:E26)</f>
        <v>39159</v>
      </c>
      <c r="F6" s="257">
        <f>SUM(F7:F26)</f>
        <v>27495</v>
      </c>
      <c r="G6" s="77">
        <f>E6/F6*100</f>
        <v>142.42225859247134</v>
      </c>
      <c r="H6" s="257">
        <f>SUM(H7:H26)</f>
        <v>82485</v>
      </c>
      <c r="I6" s="257">
        <f>SUM(I7:I26)</f>
        <v>82515</v>
      </c>
      <c r="J6" s="77">
        <f>H6/I6*100</f>
        <v>99.963642974004728</v>
      </c>
      <c r="K6" s="257">
        <f>SUM(K7:K26)</f>
        <v>287297</v>
      </c>
      <c r="L6" s="257">
        <f>SUM(L7:L26)</f>
        <v>339023</v>
      </c>
      <c r="M6" s="77">
        <f>K6/L6*100</f>
        <v>84.742628081280628</v>
      </c>
      <c r="N6" s="257">
        <f>SUM(N7:N26)</f>
        <v>408941</v>
      </c>
      <c r="O6" s="257">
        <f>SUM(O7:O26)</f>
        <v>449037</v>
      </c>
      <c r="P6" s="77">
        <f>N6/O6*100</f>
        <v>91.070669009458015</v>
      </c>
      <c r="Q6" s="3"/>
      <c r="R6" s="12"/>
      <c r="S6" s="12"/>
      <c r="T6" s="3"/>
      <c r="U6" s="12"/>
      <c r="V6" s="12"/>
      <c r="W6" s="3"/>
      <c r="X6" s="12"/>
      <c r="Y6" s="12"/>
      <c r="Z6" s="3"/>
    </row>
    <row r="7" spans="1:26" ht="12.75" customHeight="1" x14ac:dyDescent="0.2">
      <c r="A7" s="80" t="s">
        <v>87</v>
      </c>
      <c r="B7" s="257">
        <f>E7+H7</f>
        <v>16267</v>
      </c>
      <c r="C7" s="257">
        <f>F7+I7</f>
        <v>16246</v>
      </c>
      <c r="D7" s="77">
        <f t="shared" ref="D7:D23" si="0">B7/C7*100</f>
        <v>100.12926258771391</v>
      </c>
      <c r="E7" s="257">
        <v>226</v>
      </c>
      <c r="F7" s="257">
        <v>214</v>
      </c>
      <c r="G7" s="77">
        <f t="shared" ref="G7:G23" si="1">E7/F7*100</f>
        <v>105.60747663551402</v>
      </c>
      <c r="H7" s="257">
        <v>16041</v>
      </c>
      <c r="I7" s="257">
        <v>16032</v>
      </c>
      <c r="J7" s="77">
        <f t="shared" ref="J7:J23" si="2">H7/I7*100</f>
        <v>100.05613772455091</v>
      </c>
      <c r="K7" s="257">
        <v>16955</v>
      </c>
      <c r="L7" s="257">
        <v>17506</v>
      </c>
      <c r="M7" s="77">
        <f t="shared" ref="M7:M23" si="3">K7/L7*100</f>
        <v>96.852507711641721</v>
      </c>
      <c r="N7" s="257">
        <v>33222</v>
      </c>
      <c r="O7" s="257">
        <v>33752</v>
      </c>
      <c r="P7" s="77">
        <f t="shared" ref="P7:P26" si="4">N7/O7*100</f>
        <v>98.429722683100266</v>
      </c>
      <c r="Q7" s="321"/>
      <c r="R7" s="321"/>
      <c r="S7" s="12"/>
      <c r="T7" s="3"/>
      <c r="U7" s="12"/>
      <c r="V7" s="12"/>
      <c r="W7" s="3"/>
      <c r="X7" s="12"/>
      <c r="Y7" s="12"/>
      <c r="Z7" s="3"/>
    </row>
    <row r="8" spans="1:26" x14ac:dyDescent="0.2">
      <c r="A8" s="81" t="s">
        <v>88</v>
      </c>
      <c r="B8" s="257">
        <f t="shared" ref="B8:B23" si="5">E8+H8</f>
        <v>4815</v>
      </c>
      <c r="C8" s="257">
        <f t="shared" ref="C8:C23" si="6">F8+I8</f>
        <v>5536</v>
      </c>
      <c r="D8" s="77">
        <f t="shared" si="0"/>
        <v>86.976156069364166</v>
      </c>
      <c r="E8" s="257">
        <v>2089</v>
      </c>
      <c r="F8" s="257">
        <v>2807</v>
      </c>
      <c r="G8" s="77">
        <f t="shared" si="1"/>
        <v>74.42109013181333</v>
      </c>
      <c r="H8" s="257">
        <v>2726</v>
      </c>
      <c r="I8" s="257">
        <v>2729</v>
      </c>
      <c r="J8" s="77">
        <f t="shared" si="2"/>
        <v>99.890069622572369</v>
      </c>
      <c r="K8" s="257">
        <v>21371</v>
      </c>
      <c r="L8" s="257">
        <v>25396</v>
      </c>
      <c r="M8" s="77">
        <f t="shared" si="3"/>
        <v>84.151047409040785</v>
      </c>
      <c r="N8" s="257">
        <v>26186</v>
      </c>
      <c r="O8" s="257">
        <v>30932</v>
      </c>
      <c r="P8" s="77">
        <f t="shared" si="4"/>
        <v>84.656666235613613</v>
      </c>
      <c r="Q8" s="321"/>
      <c r="R8" s="321"/>
      <c r="S8" s="12"/>
      <c r="T8" s="3"/>
      <c r="U8" s="12"/>
      <c r="V8" s="12"/>
      <c r="W8" s="3"/>
      <c r="X8" s="12"/>
      <c r="Y8" s="12"/>
      <c r="Z8" s="3"/>
    </row>
    <row r="9" spans="1:26" x14ac:dyDescent="0.2">
      <c r="A9" s="81" t="s">
        <v>89</v>
      </c>
      <c r="B9" s="257">
        <f t="shared" si="5"/>
        <v>11442</v>
      </c>
      <c r="C9" s="257">
        <f t="shared" si="6"/>
        <v>12906</v>
      </c>
      <c r="D9" s="77">
        <f t="shared" si="0"/>
        <v>88.656438865643878</v>
      </c>
      <c r="E9" s="257">
        <v>3801</v>
      </c>
      <c r="F9" s="257">
        <v>6049</v>
      </c>
      <c r="G9" s="77">
        <f t="shared" si="1"/>
        <v>62.836832534303191</v>
      </c>
      <c r="H9" s="257">
        <v>7641</v>
      </c>
      <c r="I9" s="257">
        <v>6857</v>
      </c>
      <c r="J9" s="77">
        <f t="shared" si="2"/>
        <v>111.43357153274027</v>
      </c>
      <c r="K9" s="257">
        <v>31565</v>
      </c>
      <c r="L9" s="257">
        <v>33043</v>
      </c>
      <c r="M9" s="77">
        <f t="shared" si="3"/>
        <v>95.527040522954948</v>
      </c>
      <c r="N9" s="257">
        <v>43007</v>
      </c>
      <c r="O9" s="257">
        <v>45949</v>
      </c>
      <c r="P9" s="77">
        <f t="shared" si="4"/>
        <v>93.597249124028821</v>
      </c>
      <c r="Q9" s="321"/>
      <c r="R9" s="321"/>
      <c r="S9" s="12"/>
      <c r="T9" s="3"/>
      <c r="U9" s="12"/>
      <c r="V9" s="12"/>
      <c r="W9" s="3"/>
      <c r="X9" s="12"/>
      <c r="Y9" s="12"/>
      <c r="Z9" s="3"/>
    </row>
    <row r="10" spans="1:26" x14ac:dyDescent="0.2">
      <c r="A10" s="81" t="s">
        <v>90</v>
      </c>
      <c r="B10" s="257">
        <f t="shared" si="5"/>
        <v>6015</v>
      </c>
      <c r="C10" s="257">
        <f t="shared" si="6"/>
        <v>6182</v>
      </c>
      <c r="D10" s="77">
        <f t="shared" si="0"/>
        <v>97.298608864445171</v>
      </c>
      <c r="E10" s="257">
        <v>518</v>
      </c>
      <c r="F10" s="257">
        <v>1033</v>
      </c>
      <c r="G10" s="77">
        <f t="shared" si="1"/>
        <v>50.145208131655373</v>
      </c>
      <c r="H10" s="257">
        <v>5497</v>
      </c>
      <c r="I10" s="257">
        <v>5149</v>
      </c>
      <c r="J10" s="77">
        <f t="shared" si="2"/>
        <v>106.75859390172849</v>
      </c>
      <c r="K10" s="257">
        <v>23298</v>
      </c>
      <c r="L10" s="257">
        <v>20887</v>
      </c>
      <c r="M10" s="77">
        <f t="shared" si="3"/>
        <v>111.54306506439413</v>
      </c>
      <c r="N10" s="257">
        <v>29313</v>
      </c>
      <c r="O10" s="257">
        <v>27069</v>
      </c>
      <c r="P10" s="77">
        <f t="shared" si="4"/>
        <v>108.28992574531753</v>
      </c>
      <c r="Q10" s="321"/>
      <c r="R10" s="321"/>
      <c r="S10" s="12"/>
      <c r="T10" s="3"/>
      <c r="U10" s="12"/>
      <c r="V10" s="12"/>
      <c r="W10" s="3"/>
      <c r="X10" s="12"/>
      <c r="Y10" s="12"/>
      <c r="Z10" s="3"/>
    </row>
    <row r="11" spans="1:26" x14ac:dyDescent="0.2">
      <c r="A11" s="81" t="s">
        <v>91</v>
      </c>
      <c r="B11" s="257">
        <f t="shared" si="5"/>
        <v>1284</v>
      </c>
      <c r="C11" s="257">
        <f>I11</f>
        <v>1592</v>
      </c>
      <c r="D11" s="77">
        <f t="shared" si="0"/>
        <v>80.653266331658287</v>
      </c>
      <c r="E11" s="257">
        <v>1</v>
      </c>
      <c r="F11" s="257" t="s">
        <v>208</v>
      </c>
      <c r="G11" s="77" t="s">
        <v>208</v>
      </c>
      <c r="H11" s="257">
        <v>1283</v>
      </c>
      <c r="I11" s="257">
        <v>1592</v>
      </c>
      <c r="J11" s="77">
        <f t="shared" si="2"/>
        <v>80.590452261306538</v>
      </c>
      <c r="K11" s="257">
        <v>3189</v>
      </c>
      <c r="L11" s="257">
        <v>4580</v>
      </c>
      <c r="M11" s="77">
        <f t="shared" si="3"/>
        <v>69.62882096069869</v>
      </c>
      <c r="N11" s="257">
        <v>4473</v>
      </c>
      <c r="O11" s="257">
        <v>6173</v>
      </c>
      <c r="P11" s="77">
        <f t="shared" si="4"/>
        <v>72.460716021383448</v>
      </c>
      <c r="Q11" s="321"/>
      <c r="R11" s="321"/>
      <c r="S11" s="12"/>
      <c r="T11" s="3"/>
      <c r="U11" s="12"/>
      <c r="V11" s="12"/>
      <c r="W11" s="3"/>
      <c r="X11" s="12"/>
      <c r="Y11" s="12"/>
      <c r="Z11" s="3"/>
    </row>
    <row r="12" spans="1:26" x14ac:dyDescent="0.2">
      <c r="A12" s="81" t="s">
        <v>92</v>
      </c>
      <c r="B12" s="257">
        <f t="shared" si="5"/>
        <v>10705</v>
      </c>
      <c r="C12" s="257">
        <f t="shared" si="6"/>
        <v>10083</v>
      </c>
      <c r="D12" s="77">
        <f t="shared" si="0"/>
        <v>106.16879896856095</v>
      </c>
      <c r="E12" s="257">
        <v>2055</v>
      </c>
      <c r="F12" s="257">
        <v>2021</v>
      </c>
      <c r="G12" s="77">
        <f t="shared" si="1"/>
        <v>101.68233547748639</v>
      </c>
      <c r="H12" s="257">
        <v>8650</v>
      </c>
      <c r="I12" s="257">
        <v>8062</v>
      </c>
      <c r="J12" s="77">
        <f t="shared" si="2"/>
        <v>107.2934755643761</v>
      </c>
      <c r="K12" s="257">
        <v>14804</v>
      </c>
      <c r="L12" s="257">
        <v>14383</v>
      </c>
      <c r="M12" s="77">
        <f t="shared" si="3"/>
        <v>102.92706667593687</v>
      </c>
      <c r="N12" s="257">
        <v>25509</v>
      </c>
      <c r="O12" s="257">
        <v>24467</v>
      </c>
      <c r="P12" s="77">
        <f t="shared" si="4"/>
        <v>104.25879756406589</v>
      </c>
      <c r="Q12" s="321"/>
      <c r="R12" s="321"/>
      <c r="S12" s="12"/>
      <c r="T12" s="3"/>
      <c r="U12" s="12"/>
      <c r="V12" s="12"/>
      <c r="W12" s="3"/>
      <c r="X12" s="12"/>
      <c r="Y12" s="12"/>
      <c r="Z12" s="3"/>
    </row>
    <row r="13" spans="1:26" x14ac:dyDescent="0.2">
      <c r="A13" s="81" t="s">
        <v>93</v>
      </c>
      <c r="B13" s="257">
        <f t="shared" si="5"/>
        <v>6451</v>
      </c>
      <c r="C13" s="257">
        <f t="shared" si="6"/>
        <v>5641</v>
      </c>
      <c r="D13" s="77">
        <f t="shared" si="0"/>
        <v>114.35915617798263</v>
      </c>
      <c r="E13" s="257">
        <v>598</v>
      </c>
      <c r="F13" s="257">
        <v>331</v>
      </c>
      <c r="G13" s="77">
        <f t="shared" si="1"/>
        <v>180.66465256797585</v>
      </c>
      <c r="H13" s="257">
        <v>5853</v>
      </c>
      <c r="I13" s="257">
        <v>5310</v>
      </c>
      <c r="J13" s="77">
        <f t="shared" si="2"/>
        <v>110.22598870056497</v>
      </c>
      <c r="K13" s="257">
        <v>12971</v>
      </c>
      <c r="L13" s="257">
        <v>14648</v>
      </c>
      <c r="M13" s="77">
        <f t="shared" si="3"/>
        <v>88.551338066630265</v>
      </c>
      <c r="N13" s="257">
        <v>19422</v>
      </c>
      <c r="O13" s="257">
        <v>20289</v>
      </c>
      <c r="P13" s="77">
        <f t="shared" si="4"/>
        <v>95.726748484400417</v>
      </c>
      <c r="Q13" s="321"/>
      <c r="R13" s="321"/>
      <c r="S13" s="12"/>
      <c r="T13" s="3"/>
      <c r="U13" s="12"/>
      <c r="V13" s="12"/>
      <c r="W13" s="3"/>
      <c r="X13" s="12"/>
      <c r="Y13" s="12"/>
      <c r="Z13" s="3"/>
    </row>
    <row r="14" spans="1:26" x14ac:dyDescent="0.2">
      <c r="A14" s="81" t="s">
        <v>94</v>
      </c>
      <c r="B14" s="257">
        <f t="shared" si="5"/>
        <v>3880</v>
      </c>
      <c r="C14" s="257">
        <f t="shared" si="6"/>
        <v>3485</v>
      </c>
      <c r="D14" s="77">
        <f t="shared" si="0"/>
        <v>111.33428981348636</v>
      </c>
      <c r="E14" s="257">
        <v>825</v>
      </c>
      <c r="F14" s="257">
        <v>429</v>
      </c>
      <c r="G14" s="77">
        <f t="shared" si="1"/>
        <v>192.30769230769232</v>
      </c>
      <c r="H14" s="257">
        <v>3055</v>
      </c>
      <c r="I14" s="257">
        <v>3056</v>
      </c>
      <c r="J14" s="77">
        <f t="shared" si="2"/>
        <v>99.967277486911001</v>
      </c>
      <c r="K14" s="257">
        <v>17819</v>
      </c>
      <c r="L14" s="257">
        <v>20175</v>
      </c>
      <c r="M14" s="77">
        <f t="shared" si="3"/>
        <v>88.32218091697645</v>
      </c>
      <c r="N14" s="257">
        <v>21699</v>
      </c>
      <c r="O14" s="257">
        <v>23660</v>
      </c>
      <c r="P14" s="77">
        <f t="shared" si="4"/>
        <v>91.711749788672876</v>
      </c>
      <c r="Q14" s="321"/>
      <c r="R14" s="321"/>
      <c r="S14" s="12"/>
      <c r="T14" s="3"/>
      <c r="U14" s="12"/>
      <c r="V14" s="12"/>
      <c r="W14" s="3"/>
      <c r="X14" s="12"/>
      <c r="Y14" s="12"/>
      <c r="Z14" s="3"/>
    </row>
    <row r="15" spans="1:26" x14ac:dyDescent="0.2">
      <c r="A15" s="81" t="s">
        <v>95</v>
      </c>
      <c r="B15" s="257">
        <f t="shared" si="5"/>
        <v>7709</v>
      </c>
      <c r="C15" s="257">
        <f t="shared" si="6"/>
        <v>10425</v>
      </c>
      <c r="D15" s="77">
        <f t="shared" si="0"/>
        <v>73.947242206235003</v>
      </c>
      <c r="E15" s="257">
        <v>1184</v>
      </c>
      <c r="F15" s="257">
        <v>4039</v>
      </c>
      <c r="G15" s="77">
        <f t="shared" si="1"/>
        <v>29.314186679871256</v>
      </c>
      <c r="H15" s="257">
        <v>6525</v>
      </c>
      <c r="I15" s="257">
        <v>6386</v>
      </c>
      <c r="J15" s="77">
        <f t="shared" si="2"/>
        <v>102.17663639210774</v>
      </c>
      <c r="K15" s="257">
        <v>15308</v>
      </c>
      <c r="L15" s="257">
        <v>15336</v>
      </c>
      <c r="M15" s="77">
        <f t="shared" si="3"/>
        <v>99.817423056859681</v>
      </c>
      <c r="N15" s="257">
        <v>23017</v>
      </c>
      <c r="O15" s="257">
        <v>25761</v>
      </c>
      <c r="P15" s="77">
        <f t="shared" si="4"/>
        <v>89.348239586972554</v>
      </c>
      <c r="Q15" s="321"/>
      <c r="R15" s="321"/>
      <c r="S15" s="12"/>
      <c r="T15" s="3"/>
      <c r="U15" s="12"/>
      <c r="V15" s="12"/>
      <c r="W15" s="3"/>
      <c r="X15" s="12"/>
      <c r="Y15" s="12"/>
      <c r="Z15" s="3"/>
    </row>
    <row r="16" spans="1:26" ht="14.25" customHeight="1" x14ac:dyDescent="0.2">
      <c r="A16" s="81" t="s">
        <v>96</v>
      </c>
      <c r="B16" s="257">
        <f t="shared" si="5"/>
        <v>2849</v>
      </c>
      <c r="C16" s="257">
        <f t="shared" si="6"/>
        <v>3545</v>
      </c>
      <c r="D16" s="77">
        <f t="shared" si="0"/>
        <v>80.36671368124118</v>
      </c>
      <c r="E16" s="257">
        <v>2690</v>
      </c>
      <c r="F16" s="257">
        <v>3388</v>
      </c>
      <c r="G16" s="77">
        <f t="shared" si="1"/>
        <v>79.397874852420301</v>
      </c>
      <c r="H16" s="257">
        <v>159</v>
      </c>
      <c r="I16" s="257">
        <v>157</v>
      </c>
      <c r="J16" s="77">
        <f t="shared" si="2"/>
        <v>101.27388535031847</v>
      </c>
      <c r="K16" s="257">
        <v>7284</v>
      </c>
      <c r="L16" s="257">
        <v>7235</v>
      </c>
      <c r="M16" s="77">
        <f t="shared" si="3"/>
        <v>100.67726330338631</v>
      </c>
      <c r="N16" s="257">
        <v>10133</v>
      </c>
      <c r="O16" s="257">
        <v>10780</v>
      </c>
      <c r="P16" s="77">
        <f t="shared" si="4"/>
        <v>93.998144712430431</v>
      </c>
      <c r="Q16" s="321"/>
      <c r="R16" s="321"/>
      <c r="S16" s="12"/>
      <c r="T16" s="3"/>
      <c r="U16" s="12"/>
      <c r="V16" s="12"/>
      <c r="W16" s="3"/>
      <c r="X16" s="12"/>
      <c r="Y16" s="12"/>
      <c r="Z16" s="3"/>
    </row>
    <row r="17" spans="1:27" ht="14.25" customHeight="1" x14ac:dyDescent="0.2">
      <c r="A17" s="81" t="s">
        <v>97</v>
      </c>
      <c r="B17" s="257">
        <f t="shared" si="5"/>
        <v>1595</v>
      </c>
      <c r="C17" s="257">
        <f t="shared" si="6"/>
        <v>1273</v>
      </c>
      <c r="D17" s="77">
        <f t="shared" si="0"/>
        <v>125.29457973291439</v>
      </c>
      <c r="E17" s="257">
        <v>563</v>
      </c>
      <c r="F17" s="257">
        <v>318</v>
      </c>
      <c r="G17" s="77">
        <f t="shared" si="1"/>
        <v>177.04402515723271</v>
      </c>
      <c r="H17" s="257">
        <v>1032</v>
      </c>
      <c r="I17" s="257">
        <v>955</v>
      </c>
      <c r="J17" s="77">
        <f t="shared" si="2"/>
        <v>108.0628272251309</v>
      </c>
      <c r="K17" s="257">
        <v>10956</v>
      </c>
      <c r="L17" s="257">
        <v>12475</v>
      </c>
      <c r="M17" s="77">
        <f t="shared" si="3"/>
        <v>87.823647294589179</v>
      </c>
      <c r="N17" s="257">
        <v>12551</v>
      </c>
      <c r="O17" s="257">
        <v>13748</v>
      </c>
      <c r="P17" s="77">
        <f t="shared" si="4"/>
        <v>91.293279022403269</v>
      </c>
      <c r="Q17" s="321"/>
      <c r="R17" s="321"/>
      <c r="S17" s="12"/>
      <c r="T17" s="3"/>
      <c r="U17" s="12"/>
      <c r="V17" s="12"/>
      <c r="W17" s="3"/>
      <c r="X17" s="12"/>
      <c r="Y17" s="12"/>
      <c r="Z17" s="3"/>
    </row>
    <row r="18" spans="1:27" ht="14.25" customHeight="1" x14ac:dyDescent="0.2">
      <c r="A18" s="81" t="s">
        <v>98</v>
      </c>
      <c r="B18" s="257">
        <f t="shared" si="5"/>
        <v>804</v>
      </c>
      <c r="C18" s="257">
        <f t="shared" si="6"/>
        <v>815</v>
      </c>
      <c r="D18" s="77">
        <f t="shared" si="0"/>
        <v>98.650306748466249</v>
      </c>
      <c r="E18" s="257">
        <v>2</v>
      </c>
      <c r="F18" s="257">
        <v>8</v>
      </c>
      <c r="G18" s="77">
        <f t="shared" si="1"/>
        <v>25</v>
      </c>
      <c r="H18" s="257">
        <v>802</v>
      </c>
      <c r="I18" s="257">
        <v>807</v>
      </c>
      <c r="J18" s="77">
        <f t="shared" si="2"/>
        <v>99.380421313506815</v>
      </c>
      <c r="K18" s="257">
        <v>1927</v>
      </c>
      <c r="L18" s="257">
        <v>1929</v>
      </c>
      <c r="M18" s="77">
        <f t="shared" si="3"/>
        <v>99.896319336443753</v>
      </c>
      <c r="N18" s="257">
        <v>2731</v>
      </c>
      <c r="O18" s="257">
        <v>2744</v>
      </c>
      <c r="P18" s="77">
        <f t="shared" si="4"/>
        <v>99.526239067055386</v>
      </c>
      <c r="Q18" s="321"/>
      <c r="R18" s="321"/>
      <c r="S18" s="12"/>
      <c r="T18" s="3"/>
      <c r="U18" s="12"/>
      <c r="V18" s="12"/>
      <c r="W18" s="3"/>
      <c r="X18" s="12"/>
      <c r="Y18" s="12"/>
      <c r="Z18" s="3"/>
    </row>
    <row r="19" spans="1:27" ht="14.25" customHeight="1" x14ac:dyDescent="0.2">
      <c r="A19" s="81" t="s">
        <v>99</v>
      </c>
      <c r="B19" s="257">
        <f t="shared" si="5"/>
        <v>11565</v>
      </c>
      <c r="C19" s="257">
        <f t="shared" si="6"/>
        <v>11298</v>
      </c>
      <c r="D19" s="77">
        <f t="shared" si="0"/>
        <v>102.36325013276686</v>
      </c>
      <c r="E19" s="257">
        <v>3969</v>
      </c>
      <c r="F19" s="257">
        <v>2819</v>
      </c>
      <c r="G19" s="77">
        <f t="shared" si="1"/>
        <v>140.79460801702731</v>
      </c>
      <c r="H19" s="257">
        <v>7596</v>
      </c>
      <c r="I19" s="257">
        <v>8479</v>
      </c>
      <c r="J19" s="77">
        <f t="shared" si="2"/>
        <v>89.586036089161453</v>
      </c>
      <c r="K19" s="257">
        <v>15199</v>
      </c>
      <c r="L19" s="257">
        <v>19894</v>
      </c>
      <c r="M19" s="77">
        <f t="shared" si="3"/>
        <v>76.399919573740831</v>
      </c>
      <c r="N19" s="257">
        <v>26764</v>
      </c>
      <c r="O19" s="257">
        <v>31193</v>
      </c>
      <c r="P19" s="77">
        <f t="shared" si="4"/>
        <v>85.801301574071104</v>
      </c>
      <c r="Q19" s="321"/>
      <c r="R19" s="321"/>
      <c r="S19" s="12"/>
      <c r="T19" s="3"/>
      <c r="U19" s="12"/>
      <c r="V19" s="12"/>
      <c r="W19" s="3"/>
      <c r="X19" s="12"/>
      <c r="Y19" s="12"/>
      <c r="Z19" s="3"/>
    </row>
    <row r="20" spans="1:27" ht="14.25" customHeight="1" x14ac:dyDescent="0.2">
      <c r="A20" s="81" t="s">
        <v>100</v>
      </c>
      <c r="B20" s="257">
        <f t="shared" si="5"/>
        <v>3818</v>
      </c>
      <c r="C20" s="257">
        <f t="shared" si="6"/>
        <v>4029</v>
      </c>
      <c r="D20" s="77">
        <f t="shared" si="0"/>
        <v>94.762968478530652</v>
      </c>
      <c r="E20" s="257">
        <v>379</v>
      </c>
      <c r="F20" s="257">
        <v>249</v>
      </c>
      <c r="G20" s="77">
        <f t="shared" si="1"/>
        <v>152.20883534136547</v>
      </c>
      <c r="H20" s="257">
        <v>3439</v>
      </c>
      <c r="I20" s="257">
        <v>3780</v>
      </c>
      <c r="J20" s="77">
        <f t="shared" si="2"/>
        <v>90.978835978835974</v>
      </c>
      <c r="K20" s="257">
        <v>14372</v>
      </c>
      <c r="L20" s="257">
        <v>16554</v>
      </c>
      <c r="M20" s="77">
        <f t="shared" si="3"/>
        <v>86.818895735169747</v>
      </c>
      <c r="N20" s="257">
        <v>18190</v>
      </c>
      <c r="O20" s="257">
        <v>20583</v>
      </c>
      <c r="P20" s="77">
        <f t="shared" si="4"/>
        <v>88.373900791915659</v>
      </c>
      <c r="Q20" s="321"/>
      <c r="R20" s="321"/>
      <c r="S20" s="12"/>
      <c r="T20" s="3"/>
      <c r="U20" s="12"/>
      <c r="V20" s="12"/>
      <c r="W20" s="3"/>
      <c r="X20" s="12"/>
      <c r="Y20" s="12"/>
      <c r="Z20" s="3"/>
    </row>
    <row r="21" spans="1:27" ht="14.25" customHeight="1" x14ac:dyDescent="0.2">
      <c r="A21" s="81" t="s">
        <v>101</v>
      </c>
      <c r="B21" s="257">
        <f t="shared" si="5"/>
        <v>22238</v>
      </c>
      <c r="C21" s="257">
        <f t="shared" si="6"/>
        <v>5419</v>
      </c>
      <c r="D21" s="77" t="s">
        <v>255</v>
      </c>
      <c r="E21" s="257">
        <v>19786</v>
      </c>
      <c r="F21" s="257">
        <v>3469</v>
      </c>
      <c r="G21" s="77" t="s">
        <v>256</v>
      </c>
      <c r="H21" s="257">
        <v>2452</v>
      </c>
      <c r="I21" s="257">
        <v>1950</v>
      </c>
      <c r="J21" s="77">
        <f t="shared" si="2"/>
        <v>125.74358974358975</v>
      </c>
      <c r="K21" s="257">
        <v>56117</v>
      </c>
      <c r="L21" s="257">
        <v>74838</v>
      </c>
      <c r="M21" s="77">
        <f t="shared" si="3"/>
        <v>74.984633474972611</v>
      </c>
      <c r="N21" s="257">
        <v>78355</v>
      </c>
      <c r="O21" s="257">
        <v>80257</v>
      </c>
      <c r="P21" s="77">
        <f t="shared" si="4"/>
        <v>97.630113261148566</v>
      </c>
      <c r="Q21" s="321"/>
      <c r="R21" s="321"/>
      <c r="S21" s="12"/>
      <c r="T21" s="3"/>
      <c r="U21" s="12"/>
      <c r="V21" s="12"/>
      <c r="W21" s="3"/>
      <c r="X21" s="12"/>
      <c r="Y21" s="12"/>
      <c r="Z21" s="3"/>
    </row>
    <row r="22" spans="1:27" ht="14.25" customHeight="1" x14ac:dyDescent="0.2">
      <c r="A22" s="80" t="s">
        <v>102</v>
      </c>
      <c r="B22" s="257">
        <f t="shared" si="5"/>
        <v>4654</v>
      </c>
      <c r="C22" s="257">
        <f t="shared" si="6"/>
        <v>4903</v>
      </c>
      <c r="D22" s="77">
        <f t="shared" si="0"/>
        <v>94.921476646950836</v>
      </c>
      <c r="E22" s="257">
        <v>19</v>
      </c>
      <c r="F22" s="257">
        <v>13</v>
      </c>
      <c r="G22" s="77">
        <f t="shared" si="1"/>
        <v>146.15384615384613</v>
      </c>
      <c r="H22" s="257">
        <v>4635</v>
      </c>
      <c r="I22" s="257">
        <v>4890</v>
      </c>
      <c r="J22" s="77">
        <f t="shared" si="2"/>
        <v>94.785276073619627</v>
      </c>
      <c r="K22" s="257">
        <v>10455</v>
      </c>
      <c r="L22" s="257">
        <v>20936</v>
      </c>
      <c r="M22" s="77">
        <f t="shared" si="3"/>
        <v>49.937905999235767</v>
      </c>
      <c r="N22" s="257">
        <v>15109</v>
      </c>
      <c r="O22" s="257">
        <v>25839</v>
      </c>
      <c r="P22" s="77">
        <f t="shared" si="4"/>
        <v>58.473625140291809</v>
      </c>
      <c r="Q22" s="321"/>
      <c r="R22" s="321"/>
      <c r="S22" s="12"/>
      <c r="T22" s="3"/>
      <c r="U22" s="12"/>
      <c r="V22" s="12"/>
      <c r="W22" s="3"/>
      <c r="X22" s="12"/>
      <c r="Y22" s="12"/>
      <c r="Z22" s="3"/>
    </row>
    <row r="23" spans="1:27" ht="14.25" customHeight="1" x14ac:dyDescent="0.2">
      <c r="A23" s="81" t="s">
        <v>103</v>
      </c>
      <c r="B23" s="257">
        <f t="shared" si="5"/>
        <v>5086</v>
      </c>
      <c r="C23" s="257">
        <f t="shared" si="6"/>
        <v>6180</v>
      </c>
      <c r="D23" s="77">
        <f t="shared" si="0"/>
        <v>82.297734627831716</v>
      </c>
      <c r="E23" s="257">
        <v>454</v>
      </c>
      <c r="F23" s="257">
        <v>308</v>
      </c>
      <c r="G23" s="77">
        <f t="shared" si="1"/>
        <v>147.40259740259739</v>
      </c>
      <c r="H23" s="257">
        <v>4632</v>
      </c>
      <c r="I23" s="257">
        <v>5872</v>
      </c>
      <c r="J23" s="77">
        <f t="shared" si="2"/>
        <v>78.882833787465941</v>
      </c>
      <c r="K23" s="257">
        <v>10533</v>
      </c>
      <c r="L23" s="257">
        <v>16030</v>
      </c>
      <c r="M23" s="77">
        <f t="shared" si="3"/>
        <v>65.708047411104175</v>
      </c>
      <c r="N23" s="257">
        <v>15619</v>
      </c>
      <c r="O23" s="257">
        <v>22211</v>
      </c>
      <c r="P23" s="77">
        <f t="shared" si="4"/>
        <v>70.321012111116104</v>
      </c>
      <c r="Q23" s="321"/>
      <c r="R23" s="321"/>
      <c r="S23" s="12"/>
      <c r="T23" s="3"/>
      <c r="U23" s="12"/>
      <c r="V23" s="12"/>
      <c r="W23" s="3"/>
      <c r="X23" s="12"/>
      <c r="Y23" s="12"/>
      <c r="Z23" s="3"/>
    </row>
    <row r="24" spans="1:27" x14ac:dyDescent="0.2">
      <c r="A24" s="81" t="s">
        <v>104</v>
      </c>
      <c r="B24" s="257" t="s">
        <v>208</v>
      </c>
      <c r="C24" s="257" t="s">
        <v>208</v>
      </c>
      <c r="D24" s="77" t="s">
        <v>208</v>
      </c>
      <c r="E24" s="257" t="s">
        <v>208</v>
      </c>
      <c r="F24" s="257" t="s">
        <v>208</v>
      </c>
      <c r="G24" s="77" t="s">
        <v>208</v>
      </c>
      <c r="H24" s="257" t="s">
        <v>208</v>
      </c>
      <c r="I24" s="257" t="s">
        <v>208</v>
      </c>
      <c r="J24" s="77" t="s">
        <v>208</v>
      </c>
      <c r="K24" s="257">
        <v>26</v>
      </c>
      <c r="L24" s="257">
        <v>31</v>
      </c>
      <c r="M24" s="77">
        <v>83.9</v>
      </c>
      <c r="N24" s="257">
        <v>26</v>
      </c>
      <c r="O24" s="257">
        <v>31</v>
      </c>
      <c r="P24" s="77">
        <f>N24/O24*100</f>
        <v>83.870967741935488</v>
      </c>
      <c r="Q24" s="321"/>
      <c r="R24" s="321"/>
      <c r="S24" s="12"/>
      <c r="T24" s="4"/>
      <c r="U24" s="4"/>
      <c r="V24" s="12"/>
      <c r="W24" s="4"/>
      <c r="X24" s="12"/>
      <c r="Y24" s="12"/>
      <c r="Z24" s="3"/>
      <c r="AA24" s="11"/>
    </row>
    <row r="25" spans="1:27" x14ac:dyDescent="0.2">
      <c r="A25" s="81" t="s">
        <v>105</v>
      </c>
      <c r="B25" s="257" t="s">
        <v>208</v>
      </c>
      <c r="C25" s="257" t="s">
        <v>208</v>
      </c>
      <c r="D25" s="77" t="s">
        <v>208</v>
      </c>
      <c r="E25" s="257" t="s">
        <v>208</v>
      </c>
      <c r="F25" s="257" t="s">
        <v>208</v>
      </c>
      <c r="G25" s="77" t="s">
        <v>208</v>
      </c>
      <c r="H25" s="257" t="s">
        <v>208</v>
      </c>
      <c r="I25" s="257" t="s">
        <v>208</v>
      </c>
      <c r="J25" s="77" t="s">
        <v>208</v>
      </c>
      <c r="K25" s="257">
        <v>3</v>
      </c>
      <c r="L25" s="257">
        <v>21</v>
      </c>
      <c r="M25" s="77">
        <v>14.3</v>
      </c>
      <c r="N25" s="257">
        <v>3</v>
      </c>
      <c r="O25" s="257">
        <v>21</v>
      </c>
      <c r="P25" s="77">
        <f t="shared" si="4"/>
        <v>14.285714285714285</v>
      </c>
      <c r="Q25" s="321"/>
      <c r="R25" s="321"/>
      <c r="S25" s="12"/>
      <c r="T25" s="4"/>
      <c r="U25" s="4"/>
      <c r="V25" s="4"/>
      <c r="W25" s="4"/>
      <c r="X25" s="12"/>
      <c r="Y25" s="12"/>
      <c r="Z25" s="3"/>
      <c r="AA25" s="11"/>
    </row>
    <row r="26" spans="1:27" x14ac:dyDescent="0.2">
      <c r="A26" s="83" t="s">
        <v>106</v>
      </c>
      <c r="B26" s="258">
        <f>H26</f>
        <v>467</v>
      </c>
      <c r="C26" s="258">
        <f>I26</f>
        <v>452</v>
      </c>
      <c r="D26" s="85">
        <f>B26/C26*100</f>
        <v>103.31858407079646</v>
      </c>
      <c r="E26" s="258" t="s">
        <v>208</v>
      </c>
      <c r="F26" s="258" t="s">
        <v>208</v>
      </c>
      <c r="G26" s="85" t="s">
        <v>208</v>
      </c>
      <c r="H26" s="258">
        <v>467</v>
      </c>
      <c r="I26" s="258">
        <v>452</v>
      </c>
      <c r="J26" s="85">
        <f t="shared" ref="J26" si="7">H26/I26*100</f>
        <v>103.31858407079646</v>
      </c>
      <c r="K26" s="258">
        <v>3145</v>
      </c>
      <c r="L26" s="258">
        <v>3126</v>
      </c>
      <c r="M26" s="85">
        <v>100.6</v>
      </c>
      <c r="N26" s="258">
        <v>3612</v>
      </c>
      <c r="O26" s="258">
        <v>3578</v>
      </c>
      <c r="P26" s="85">
        <f t="shared" si="4"/>
        <v>100.95025153717161</v>
      </c>
      <c r="Q26" s="321"/>
      <c r="R26" s="321"/>
      <c r="S26" s="12"/>
      <c r="T26" s="4"/>
      <c r="U26" s="12"/>
      <c r="V26" s="12"/>
      <c r="W26" s="3"/>
      <c r="X26" s="12"/>
      <c r="Y26" s="12"/>
      <c r="Z26" s="3"/>
      <c r="AA26" s="11"/>
    </row>
    <row r="27" spans="1:27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1"/>
    </row>
    <row r="28" spans="1:27" x14ac:dyDescent="0.2">
      <c r="A28" s="256"/>
      <c r="B28" s="15"/>
      <c r="C28" s="15"/>
      <c r="D28" s="9"/>
      <c r="E28" s="15"/>
      <c r="F28" s="15"/>
      <c r="G28" s="9"/>
      <c r="H28" s="15"/>
      <c r="I28" s="15"/>
      <c r="J28" s="9"/>
      <c r="K28" s="15"/>
      <c r="L28" s="15"/>
      <c r="M28" s="9"/>
    </row>
    <row r="29" spans="1:27" x14ac:dyDescent="0.2">
      <c r="D29" s="131"/>
      <c r="I29" s="257"/>
    </row>
    <row r="31" spans="1:27" x14ac:dyDescent="0.2">
      <c r="H31" s="131"/>
    </row>
  </sheetData>
  <mergeCells count="8">
    <mergeCell ref="N3:P4"/>
    <mergeCell ref="E4:G4"/>
    <mergeCell ref="H4:J4"/>
    <mergeCell ref="A1:M1"/>
    <mergeCell ref="A3:A5"/>
    <mergeCell ref="B3:D4"/>
    <mergeCell ref="E3:J3"/>
    <mergeCell ref="K3:M4"/>
  </mergeCells>
  <pageMargins left="0.59055118110236227" right="0.59055118110236227" top="0.59055118110236227" bottom="0.59055118110236227" header="0" footer="0.39370078740157483"/>
  <pageSetup paperSize="9" firstPageNumber="4" orientation="landscape" useFirstPageNumber="1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N30" sqref="N30"/>
    </sheetView>
  </sheetViews>
  <sheetFormatPr defaultRowHeight="12.75" x14ac:dyDescent="0.2"/>
  <cols>
    <col min="1" max="1" width="21.7109375" style="132" customWidth="1"/>
    <col min="2" max="2" width="9.7109375" style="132" customWidth="1"/>
    <col min="3" max="3" width="9.5703125" style="132" customWidth="1"/>
    <col min="4" max="6" width="8.85546875" style="132" customWidth="1"/>
    <col min="7" max="7" width="10.140625" style="132" customWidth="1"/>
    <col min="8" max="8" width="9.85546875" style="132" customWidth="1"/>
    <col min="9" max="9" width="9.7109375" style="132" customWidth="1"/>
    <col min="10" max="10" width="10.5703125" style="132" customWidth="1"/>
    <col min="11" max="12" width="9.7109375" style="132" customWidth="1"/>
    <col min="13" max="13" width="8.7109375" style="132" customWidth="1"/>
    <col min="14" max="256" width="9.140625" style="132"/>
    <col min="257" max="257" width="21.7109375" style="132" customWidth="1"/>
    <col min="258" max="258" width="9.7109375" style="132" customWidth="1"/>
    <col min="259" max="259" width="9.5703125" style="132" customWidth="1"/>
    <col min="260" max="262" width="8.85546875" style="132" customWidth="1"/>
    <col min="263" max="263" width="10.140625" style="132" customWidth="1"/>
    <col min="264" max="264" width="9.85546875" style="132" customWidth="1"/>
    <col min="265" max="265" width="9.7109375" style="132" customWidth="1"/>
    <col min="266" max="266" width="10.5703125" style="132" customWidth="1"/>
    <col min="267" max="268" width="9.7109375" style="132" customWidth="1"/>
    <col min="269" max="269" width="8.7109375" style="132" customWidth="1"/>
    <col min="270" max="512" width="9.140625" style="132"/>
    <col min="513" max="513" width="21.7109375" style="132" customWidth="1"/>
    <col min="514" max="514" width="9.7109375" style="132" customWidth="1"/>
    <col min="515" max="515" width="9.5703125" style="132" customWidth="1"/>
    <col min="516" max="518" width="8.85546875" style="132" customWidth="1"/>
    <col min="519" max="519" width="10.140625" style="132" customWidth="1"/>
    <col min="520" max="520" width="9.85546875" style="132" customWidth="1"/>
    <col min="521" max="521" width="9.7109375" style="132" customWidth="1"/>
    <col min="522" max="522" width="10.5703125" style="132" customWidth="1"/>
    <col min="523" max="524" width="9.7109375" style="132" customWidth="1"/>
    <col min="525" max="525" width="8.7109375" style="132" customWidth="1"/>
    <col min="526" max="768" width="9.140625" style="132"/>
    <col min="769" max="769" width="21.7109375" style="132" customWidth="1"/>
    <col min="770" max="770" width="9.7109375" style="132" customWidth="1"/>
    <col min="771" max="771" width="9.5703125" style="132" customWidth="1"/>
    <col min="772" max="774" width="8.85546875" style="132" customWidth="1"/>
    <col min="775" max="775" width="10.140625" style="132" customWidth="1"/>
    <col min="776" max="776" width="9.85546875" style="132" customWidth="1"/>
    <col min="777" max="777" width="9.7109375" style="132" customWidth="1"/>
    <col min="778" max="778" width="10.5703125" style="132" customWidth="1"/>
    <col min="779" max="780" width="9.7109375" style="132" customWidth="1"/>
    <col min="781" max="781" width="8.7109375" style="132" customWidth="1"/>
    <col min="782" max="1024" width="9.140625" style="132"/>
    <col min="1025" max="1025" width="21.7109375" style="132" customWidth="1"/>
    <col min="1026" max="1026" width="9.7109375" style="132" customWidth="1"/>
    <col min="1027" max="1027" width="9.5703125" style="132" customWidth="1"/>
    <col min="1028" max="1030" width="8.85546875" style="132" customWidth="1"/>
    <col min="1031" max="1031" width="10.140625" style="132" customWidth="1"/>
    <col min="1032" max="1032" width="9.85546875" style="132" customWidth="1"/>
    <col min="1033" max="1033" width="9.7109375" style="132" customWidth="1"/>
    <col min="1034" max="1034" width="10.5703125" style="132" customWidth="1"/>
    <col min="1035" max="1036" width="9.7109375" style="132" customWidth="1"/>
    <col min="1037" max="1037" width="8.7109375" style="132" customWidth="1"/>
    <col min="1038" max="1280" width="9.140625" style="132"/>
    <col min="1281" max="1281" width="21.7109375" style="132" customWidth="1"/>
    <col min="1282" max="1282" width="9.7109375" style="132" customWidth="1"/>
    <col min="1283" max="1283" width="9.5703125" style="132" customWidth="1"/>
    <col min="1284" max="1286" width="8.85546875" style="132" customWidth="1"/>
    <col min="1287" max="1287" width="10.140625" style="132" customWidth="1"/>
    <col min="1288" max="1288" width="9.85546875" style="132" customWidth="1"/>
    <col min="1289" max="1289" width="9.7109375" style="132" customWidth="1"/>
    <col min="1290" max="1290" width="10.5703125" style="132" customWidth="1"/>
    <col min="1291" max="1292" width="9.7109375" style="132" customWidth="1"/>
    <col min="1293" max="1293" width="8.7109375" style="132" customWidth="1"/>
    <col min="1294" max="1536" width="9.140625" style="132"/>
    <col min="1537" max="1537" width="21.7109375" style="132" customWidth="1"/>
    <col min="1538" max="1538" width="9.7109375" style="132" customWidth="1"/>
    <col min="1539" max="1539" width="9.5703125" style="132" customWidth="1"/>
    <col min="1540" max="1542" width="8.85546875" style="132" customWidth="1"/>
    <col min="1543" max="1543" width="10.140625" style="132" customWidth="1"/>
    <col min="1544" max="1544" width="9.85546875" style="132" customWidth="1"/>
    <col min="1545" max="1545" width="9.7109375" style="132" customWidth="1"/>
    <col min="1546" max="1546" width="10.5703125" style="132" customWidth="1"/>
    <col min="1547" max="1548" width="9.7109375" style="132" customWidth="1"/>
    <col min="1549" max="1549" width="8.7109375" style="132" customWidth="1"/>
    <col min="1550" max="1792" width="9.140625" style="132"/>
    <col min="1793" max="1793" width="21.7109375" style="132" customWidth="1"/>
    <col min="1794" max="1794" width="9.7109375" style="132" customWidth="1"/>
    <col min="1795" max="1795" width="9.5703125" style="132" customWidth="1"/>
    <col min="1796" max="1798" width="8.85546875" style="132" customWidth="1"/>
    <col min="1799" max="1799" width="10.140625" style="132" customWidth="1"/>
    <col min="1800" max="1800" width="9.85546875" style="132" customWidth="1"/>
    <col min="1801" max="1801" width="9.7109375" style="132" customWidth="1"/>
    <col min="1802" max="1802" width="10.5703125" style="132" customWidth="1"/>
    <col min="1803" max="1804" width="9.7109375" style="132" customWidth="1"/>
    <col min="1805" max="1805" width="8.7109375" style="132" customWidth="1"/>
    <col min="1806" max="2048" width="9.140625" style="132"/>
    <col min="2049" max="2049" width="21.7109375" style="132" customWidth="1"/>
    <col min="2050" max="2050" width="9.7109375" style="132" customWidth="1"/>
    <col min="2051" max="2051" width="9.5703125" style="132" customWidth="1"/>
    <col min="2052" max="2054" width="8.85546875" style="132" customWidth="1"/>
    <col min="2055" max="2055" width="10.140625" style="132" customWidth="1"/>
    <col min="2056" max="2056" width="9.85546875" style="132" customWidth="1"/>
    <col min="2057" max="2057" width="9.7109375" style="132" customWidth="1"/>
    <col min="2058" max="2058" width="10.5703125" style="132" customWidth="1"/>
    <col min="2059" max="2060" width="9.7109375" style="132" customWidth="1"/>
    <col min="2061" max="2061" width="8.7109375" style="132" customWidth="1"/>
    <col min="2062" max="2304" width="9.140625" style="132"/>
    <col min="2305" max="2305" width="21.7109375" style="132" customWidth="1"/>
    <col min="2306" max="2306" width="9.7109375" style="132" customWidth="1"/>
    <col min="2307" max="2307" width="9.5703125" style="132" customWidth="1"/>
    <col min="2308" max="2310" width="8.85546875" style="132" customWidth="1"/>
    <col min="2311" max="2311" width="10.140625" style="132" customWidth="1"/>
    <col min="2312" max="2312" width="9.85546875" style="132" customWidth="1"/>
    <col min="2313" max="2313" width="9.7109375" style="132" customWidth="1"/>
    <col min="2314" max="2314" width="10.5703125" style="132" customWidth="1"/>
    <col min="2315" max="2316" width="9.7109375" style="132" customWidth="1"/>
    <col min="2317" max="2317" width="8.7109375" style="132" customWidth="1"/>
    <col min="2318" max="2560" width="9.140625" style="132"/>
    <col min="2561" max="2561" width="21.7109375" style="132" customWidth="1"/>
    <col min="2562" max="2562" width="9.7109375" style="132" customWidth="1"/>
    <col min="2563" max="2563" width="9.5703125" style="132" customWidth="1"/>
    <col min="2564" max="2566" width="8.85546875" style="132" customWidth="1"/>
    <col min="2567" max="2567" width="10.140625" style="132" customWidth="1"/>
    <col min="2568" max="2568" width="9.85546875" style="132" customWidth="1"/>
    <col min="2569" max="2569" width="9.7109375" style="132" customWidth="1"/>
    <col min="2570" max="2570" width="10.5703125" style="132" customWidth="1"/>
    <col min="2571" max="2572" width="9.7109375" style="132" customWidth="1"/>
    <col min="2573" max="2573" width="8.7109375" style="132" customWidth="1"/>
    <col min="2574" max="2816" width="9.140625" style="132"/>
    <col min="2817" max="2817" width="21.7109375" style="132" customWidth="1"/>
    <col min="2818" max="2818" width="9.7109375" style="132" customWidth="1"/>
    <col min="2819" max="2819" width="9.5703125" style="132" customWidth="1"/>
    <col min="2820" max="2822" width="8.85546875" style="132" customWidth="1"/>
    <col min="2823" max="2823" width="10.140625" style="132" customWidth="1"/>
    <col min="2824" max="2824" width="9.85546875" style="132" customWidth="1"/>
    <col min="2825" max="2825" width="9.7109375" style="132" customWidth="1"/>
    <col min="2826" max="2826" width="10.5703125" style="132" customWidth="1"/>
    <col min="2827" max="2828" width="9.7109375" style="132" customWidth="1"/>
    <col min="2829" max="2829" width="8.7109375" style="132" customWidth="1"/>
    <col min="2830" max="3072" width="9.140625" style="132"/>
    <col min="3073" max="3073" width="21.7109375" style="132" customWidth="1"/>
    <col min="3074" max="3074" width="9.7109375" style="132" customWidth="1"/>
    <col min="3075" max="3075" width="9.5703125" style="132" customWidth="1"/>
    <col min="3076" max="3078" width="8.85546875" style="132" customWidth="1"/>
    <col min="3079" max="3079" width="10.140625" style="132" customWidth="1"/>
    <col min="3080" max="3080" width="9.85546875" style="132" customWidth="1"/>
    <col min="3081" max="3081" width="9.7109375" style="132" customWidth="1"/>
    <col min="3082" max="3082" width="10.5703125" style="132" customWidth="1"/>
    <col min="3083" max="3084" width="9.7109375" style="132" customWidth="1"/>
    <col min="3085" max="3085" width="8.7109375" style="132" customWidth="1"/>
    <col min="3086" max="3328" width="9.140625" style="132"/>
    <col min="3329" max="3329" width="21.7109375" style="132" customWidth="1"/>
    <col min="3330" max="3330" width="9.7109375" style="132" customWidth="1"/>
    <col min="3331" max="3331" width="9.5703125" style="132" customWidth="1"/>
    <col min="3332" max="3334" width="8.85546875" style="132" customWidth="1"/>
    <col min="3335" max="3335" width="10.140625" style="132" customWidth="1"/>
    <col min="3336" max="3336" width="9.85546875" style="132" customWidth="1"/>
    <col min="3337" max="3337" width="9.7109375" style="132" customWidth="1"/>
    <col min="3338" max="3338" width="10.5703125" style="132" customWidth="1"/>
    <col min="3339" max="3340" width="9.7109375" style="132" customWidth="1"/>
    <col min="3341" max="3341" width="8.7109375" style="132" customWidth="1"/>
    <col min="3342" max="3584" width="9.140625" style="132"/>
    <col min="3585" max="3585" width="21.7109375" style="132" customWidth="1"/>
    <col min="3586" max="3586" width="9.7109375" style="132" customWidth="1"/>
    <col min="3587" max="3587" width="9.5703125" style="132" customWidth="1"/>
    <col min="3588" max="3590" width="8.85546875" style="132" customWidth="1"/>
    <col min="3591" max="3591" width="10.140625" style="132" customWidth="1"/>
    <col min="3592" max="3592" width="9.85546875" style="132" customWidth="1"/>
    <col min="3593" max="3593" width="9.7109375" style="132" customWidth="1"/>
    <col min="3594" max="3594" width="10.5703125" style="132" customWidth="1"/>
    <col min="3595" max="3596" width="9.7109375" style="132" customWidth="1"/>
    <col min="3597" max="3597" width="8.7109375" style="132" customWidth="1"/>
    <col min="3598" max="3840" width="9.140625" style="132"/>
    <col min="3841" max="3841" width="21.7109375" style="132" customWidth="1"/>
    <col min="3842" max="3842" width="9.7109375" style="132" customWidth="1"/>
    <col min="3843" max="3843" width="9.5703125" style="132" customWidth="1"/>
    <col min="3844" max="3846" width="8.85546875" style="132" customWidth="1"/>
    <col min="3847" max="3847" width="10.140625" style="132" customWidth="1"/>
    <col min="3848" max="3848" width="9.85546875" style="132" customWidth="1"/>
    <col min="3849" max="3849" width="9.7109375" style="132" customWidth="1"/>
    <col min="3850" max="3850" width="10.5703125" style="132" customWidth="1"/>
    <col min="3851" max="3852" width="9.7109375" style="132" customWidth="1"/>
    <col min="3853" max="3853" width="8.7109375" style="132" customWidth="1"/>
    <col min="3854" max="4096" width="9.140625" style="132"/>
    <col min="4097" max="4097" width="21.7109375" style="132" customWidth="1"/>
    <col min="4098" max="4098" width="9.7109375" style="132" customWidth="1"/>
    <col min="4099" max="4099" width="9.5703125" style="132" customWidth="1"/>
    <col min="4100" max="4102" width="8.85546875" style="132" customWidth="1"/>
    <col min="4103" max="4103" width="10.140625" style="132" customWidth="1"/>
    <col min="4104" max="4104" width="9.85546875" style="132" customWidth="1"/>
    <col min="4105" max="4105" width="9.7109375" style="132" customWidth="1"/>
    <col min="4106" max="4106" width="10.5703125" style="132" customWidth="1"/>
    <col min="4107" max="4108" width="9.7109375" style="132" customWidth="1"/>
    <col min="4109" max="4109" width="8.7109375" style="132" customWidth="1"/>
    <col min="4110" max="4352" width="9.140625" style="132"/>
    <col min="4353" max="4353" width="21.7109375" style="132" customWidth="1"/>
    <col min="4354" max="4354" width="9.7109375" style="132" customWidth="1"/>
    <col min="4355" max="4355" width="9.5703125" style="132" customWidth="1"/>
    <col min="4356" max="4358" width="8.85546875" style="132" customWidth="1"/>
    <col min="4359" max="4359" width="10.140625" style="132" customWidth="1"/>
    <col min="4360" max="4360" width="9.85546875" style="132" customWidth="1"/>
    <col min="4361" max="4361" width="9.7109375" style="132" customWidth="1"/>
    <col min="4362" max="4362" width="10.5703125" style="132" customWidth="1"/>
    <col min="4363" max="4364" width="9.7109375" style="132" customWidth="1"/>
    <col min="4365" max="4365" width="8.7109375" style="132" customWidth="1"/>
    <col min="4366" max="4608" width="9.140625" style="132"/>
    <col min="4609" max="4609" width="21.7109375" style="132" customWidth="1"/>
    <col min="4610" max="4610" width="9.7109375" style="132" customWidth="1"/>
    <col min="4611" max="4611" width="9.5703125" style="132" customWidth="1"/>
    <col min="4612" max="4614" width="8.85546875" style="132" customWidth="1"/>
    <col min="4615" max="4615" width="10.140625" style="132" customWidth="1"/>
    <col min="4616" max="4616" width="9.85546875" style="132" customWidth="1"/>
    <col min="4617" max="4617" width="9.7109375" style="132" customWidth="1"/>
    <col min="4618" max="4618" width="10.5703125" style="132" customWidth="1"/>
    <col min="4619" max="4620" width="9.7109375" style="132" customWidth="1"/>
    <col min="4621" max="4621" width="8.7109375" style="132" customWidth="1"/>
    <col min="4622" max="4864" width="9.140625" style="132"/>
    <col min="4865" max="4865" width="21.7109375" style="132" customWidth="1"/>
    <col min="4866" max="4866" width="9.7109375" style="132" customWidth="1"/>
    <col min="4867" max="4867" width="9.5703125" style="132" customWidth="1"/>
    <col min="4868" max="4870" width="8.85546875" style="132" customWidth="1"/>
    <col min="4871" max="4871" width="10.140625" style="132" customWidth="1"/>
    <col min="4872" max="4872" width="9.85546875" style="132" customWidth="1"/>
    <col min="4873" max="4873" width="9.7109375" style="132" customWidth="1"/>
    <col min="4874" max="4874" width="10.5703125" style="132" customWidth="1"/>
    <col min="4875" max="4876" width="9.7109375" style="132" customWidth="1"/>
    <col min="4877" max="4877" width="8.7109375" style="132" customWidth="1"/>
    <col min="4878" max="5120" width="9.140625" style="132"/>
    <col min="5121" max="5121" width="21.7109375" style="132" customWidth="1"/>
    <col min="5122" max="5122" width="9.7109375" style="132" customWidth="1"/>
    <col min="5123" max="5123" width="9.5703125" style="132" customWidth="1"/>
    <col min="5124" max="5126" width="8.85546875" style="132" customWidth="1"/>
    <col min="5127" max="5127" width="10.140625" style="132" customWidth="1"/>
    <col min="5128" max="5128" width="9.85546875" style="132" customWidth="1"/>
    <col min="5129" max="5129" width="9.7109375" style="132" customWidth="1"/>
    <col min="5130" max="5130" width="10.5703125" style="132" customWidth="1"/>
    <col min="5131" max="5132" width="9.7109375" style="132" customWidth="1"/>
    <col min="5133" max="5133" width="8.7109375" style="132" customWidth="1"/>
    <col min="5134" max="5376" width="9.140625" style="132"/>
    <col min="5377" max="5377" width="21.7109375" style="132" customWidth="1"/>
    <col min="5378" max="5378" width="9.7109375" style="132" customWidth="1"/>
    <col min="5379" max="5379" width="9.5703125" style="132" customWidth="1"/>
    <col min="5380" max="5382" width="8.85546875" style="132" customWidth="1"/>
    <col min="5383" max="5383" width="10.140625" style="132" customWidth="1"/>
    <col min="5384" max="5384" width="9.85546875" style="132" customWidth="1"/>
    <col min="5385" max="5385" width="9.7109375" style="132" customWidth="1"/>
    <col min="5386" max="5386" width="10.5703125" style="132" customWidth="1"/>
    <col min="5387" max="5388" width="9.7109375" style="132" customWidth="1"/>
    <col min="5389" max="5389" width="8.7109375" style="132" customWidth="1"/>
    <col min="5390" max="5632" width="9.140625" style="132"/>
    <col min="5633" max="5633" width="21.7109375" style="132" customWidth="1"/>
    <col min="5634" max="5634" width="9.7109375" style="132" customWidth="1"/>
    <col min="5635" max="5635" width="9.5703125" style="132" customWidth="1"/>
    <col min="5636" max="5638" width="8.85546875" style="132" customWidth="1"/>
    <col min="5639" max="5639" width="10.140625" style="132" customWidth="1"/>
    <col min="5640" max="5640" width="9.85546875" style="132" customWidth="1"/>
    <col min="5641" max="5641" width="9.7109375" style="132" customWidth="1"/>
    <col min="5642" max="5642" width="10.5703125" style="132" customWidth="1"/>
    <col min="5643" max="5644" width="9.7109375" style="132" customWidth="1"/>
    <col min="5645" max="5645" width="8.7109375" style="132" customWidth="1"/>
    <col min="5646" max="5888" width="9.140625" style="132"/>
    <col min="5889" max="5889" width="21.7109375" style="132" customWidth="1"/>
    <col min="5890" max="5890" width="9.7109375" style="132" customWidth="1"/>
    <col min="5891" max="5891" width="9.5703125" style="132" customWidth="1"/>
    <col min="5892" max="5894" width="8.85546875" style="132" customWidth="1"/>
    <col min="5895" max="5895" width="10.140625" style="132" customWidth="1"/>
    <col min="5896" max="5896" width="9.85546875" style="132" customWidth="1"/>
    <col min="5897" max="5897" width="9.7109375" style="132" customWidth="1"/>
    <col min="5898" max="5898" width="10.5703125" style="132" customWidth="1"/>
    <col min="5899" max="5900" width="9.7109375" style="132" customWidth="1"/>
    <col min="5901" max="5901" width="8.7109375" style="132" customWidth="1"/>
    <col min="5902" max="6144" width="9.140625" style="132"/>
    <col min="6145" max="6145" width="21.7109375" style="132" customWidth="1"/>
    <col min="6146" max="6146" width="9.7109375" style="132" customWidth="1"/>
    <col min="6147" max="6147" width="9.5703125" style="132" customWidth="1"/>
    <col min="6148" max="6150" width="8.85546875" style="132" customWidth="1"/>
    <col min="6151" max="6151" width="10.140625" style="132" customWidth="1"/>
    <col min="6152" max="6152" width="9.85546875" style="132" customWidth="1"/>
    <col min="6153" max="6153" width="9.7109375" style="132" customWidth="1"/>
    <col min="6154" max="6154" width="10.5703125" style="132" customWidth="1"/>
    <col min="6155" max="6156" width="9.7109375" style="132" customWidth="1"/>
    <col min="6157" max="6157" width="8.7109375" style="132" customWidth="1"/>
    <col min="6158" max="6400" width="9.140625" style="132"/>
    <col min="6401" max="6401" width="21.7109375" style="132" customWidth="1"/>
    <col min="6402" max="6402" width="9.7109375" style="132" customWidth="1"/>
    <col min="6403" max="6403" width="9.5703125" style="132" customWidth="1"/>
    <col min="6404" max="6406" width="8.85546875" style="132" customWidth="1"/>
    <col min="6407" max="6407" width="10.140625" style="132" customWidth="1"/>
    <col min="6408" max="6408" width="9.85546875" style="132" customWidth="1"/>
    <col min="6409" max="6409" width="9.7109375" style="132" customWidth="1"/>
    <col min="6410" max="6410" width="10.5703125" style="132" customWidth="1"/>
    <col min="6411" max="6412" width="9.7109375" style="132" customWidth="1"/>
    <col min="6413" max="6413" width="8.7109375" style="132" customWidth="1"/>
    <col min="6414" max="6656" width="9.140625" style="132"/>
    <col min="6657" max="6657" width="21.7109375" style="132" customWidth="1"/>
    <col min="6658" max="6658" width="9.7109375" style="132" customWidth="1"/>
    <col min="6659" max="6659" width="9.5703125" style="132" customWidth="1"/>
    <col min="6660" max="6662" width="8.85546875" style="132" customWidth="1"/>
    <col min="6663" max="6663" width="10.140625" style="132" customWidth="1"/>
    <col min="6664" max="6664" width="9.85546875" style="132" customWidth="1"/>
    <col min="6665" max="6665" width="9.7109375" style="132" customWidth="1"/>
    <col min="6666" max="6666" width="10.5703125" style="132" customWidth="1"/>
    <col min="6667" max="6668" width="9.7109375" style="132" customWidth="1"/>
    <col min="6669" max="6669" width="8.7109375" style="132" customWidth="1"/>
    <col min="6670" max="6912" width="9.140625" style="132"/>
    <col min="6913" max="6913" width="21.7109375" style="132" customWidth="1"/>
    <col min="6914" max="6914" width="9.7109375" style="132" customWidth="1"/>
    <col min="6915" max="6915" width="9.5703125" style="132" customWidth="1"/>
    <col min="6916" max="6918" width="8.85546875" style="132" customWidth="1"/>
    <col min="6919" max="6919" width="10.140625" style="132" customWidth="1"/>
    <col min="6920" max="6920" width="9.85546875" style="132" customWidth="1"/>
    <col min="6921" max="6921" width="9.7109375" style="132" customWidth="1"/>
    <col min="6922" max="6922" width="10.5703125" style="132" customWidth="1"/>
    <col min="6923" max="6924" width="9.7109375" style="132" customWidth="1"/>
    <col min="6925" max="6925" width="8.7109375" style="132" customWidth="1"/>
    <col min="6926" max="7168" width="9.140625" style="132"/>
    <col min="7169" max="7169" width="21.7109375" style="132" customWidth="1"/>
    <col min="7170" max="7170" width="9.7109375" style="132" customWidth="1"/>
    <col min="7171" max="7171" width="9.5703125" style="132" customWidth="1"/>
    <col min="7172" max="7174" width="8.85546875" style="132" customWidth="1"/>
    <col min="7175" max="7175" width="10.140625" style="132" customWidth="1"/>
    <col min="7176" max="7176" width="9.85546875" style="132" customWidth="1"/>
    <col min="7177" max="7177" width="9.7109375" style="132" customWidth="1"/>
    <col min="7178" max="7178" width="10.5703125" style="132" customWidth="1"/>
    <col min="7179" max="7180" width="9.7109375" style="132" customWidth="1"/>
    <col min="7181" max="7181" width="8.7109375" style="132" customWidth="1"/>
    <col min="7182" max="7424" width="9.140625" style="132"/>
    <col min="7425" max="7425" width="21.7109375" style="132" customWidth="1"/>
    <col min="7426" max="7426" width="9.7109375" style="132" customWidth="1"/>
    <col min="7427" max="7427" width="9.5703125" style="132" customWidth="1"/>
    <col min="7428" max="7430" width="8.85546875" style="132" customWidth="1"/>
    <col min="7431" max="7431" width="10.140625" style="132" customWidth="1"/>
    <col min="7432" max="7432" width="9.85546875" style="132" customWidth="1"/>
    <col min="7433" max="7433" width="9.7109375" style="132" customWidth="1"/>
    <col min="7434" max="7434" width="10.5703125" style="132" customWidth="1"/>
    <col min="7435" max="7436" width="9.7109375" style="132" customWidth="1"/>
    <col min="7437" max="7437" width="8.7109375" style="132" customWidth="1"/>
    <col min="7438" max="7680" width="9.140625" style="132"/>
    <col min="7681" max="7681" width="21.7109375" style="132" customWidth="1"/>
    <col min="7682" max="7682" width="9.7109375" style="132" customWidth="1"/>
    <col min="7683" max="7683" width="9.5703125" style="132" customWidth="1"/>
    <col min="7684" max="7686" width="8.85546875" style="132" customWidth="1"/>
    <col min="7687" max="7687" width="10.140625" style="132" customWidth="1"/>
    <col min="7688" max="7688" width="9.85546875" style="132" customWidth="1"/>
    <col min="7689" max="7689" width="9.7109375" style="132" customWidth="1"/>
    <col min="7690" max="7690" width="10.5703125" style="132" customWidth="1"/>
    <col min="7691" max="7692" width="9.7109375" style="132" customWidth="1"/>
    <col min="7693" max="7693" width="8.7109375" style="132" customWidth="1"/>
    <col min="7694" max="7936" width="9.140625" style="132"/>
    <col min="7937" max="7937" width="21.7109375" style="132" customWidth="1"/>
    <col min="7938" max="7938" width="9.7109375" style="132" customWidth="1"/>
    <col min="7939" max="7939" width="9.5703125" style="132" customWidth="1"/>
    <col min="7940" max="7942" width="8.85546875" style="132" customWidth="1"/>
    <col min="7943" max="7943" width="10.140625" style="132" customWidth="1"/>
    <col min="7944" max="7944" width="9.85546875" style="132" customWidth="1"/>
    <col min="7945" max="7945" width="9.7109375" style="132" customWidth="1"/>
    <col min="7946" max="7946" width="10.5703125" style="132" customWidth="1"/>
    <col min="7947" max="7948" width="9.7109375" style="132" customWidth="1"/>
    <col min="7949" max="7949" width="8.7109375" style="132" customWidth="1"/>
    <col min="7950" max="8192" width="9.140625" style="132"/>
    <col min="8193" max="8193" width="21.7109375" style="132" customWidth="1"/>
    <col min="8194" max="8194" width="9.7109375" style="132" customWidth="1"/>
    <col min="8195" max="8195" width="9.5703125" style="132" customWidth="1"/>
    <col min="8196" max="8198" width="8.85546875" style="132" customWidth="1"/>
    <col min="8199" max="8199" width="10.140625" style="132" customWidth="1"/>
    <col min="8200" max="8200" width="9.85546875" style="132" customWidth="1"/>
    <col min="8201" max="8201" width="9.7109375" style="132" customWidth="1"/>
    <col min="8202" max="8202" width="10.5703125" style="132" customWidth="1"/>
    <col min="8203" max="8204" width="9.7109375" style="132" customWidth="1"/>
    <col min="8205" max="8205" width="8.7109375" style="132" customWidth="1"/>
    <col min="8206" max="8448" width="9.140625" style="132"/>
    <col min="8449" max="8449" width="21.7109375" style="132" customWidth="1"/>
    <col min="8450" max="8450" width="9.7109375" style="132" customWidth="1"/>
    <col min="8451" max="8451" width="9.5703125" style="132" customWidth="1"/>
    <col min="8452" max="8454" width="8.85546875" style="132" customWidth="1"/>
    <col min="8455" max="8455" width="10.140625" style="132" customWidth="1"/>
    <col min="8456" max="8456" width="9.85546875" style="132" customWidth="1"/>
    <col min="8457" max="8457" width="9.7109375" style="132" customWidth="1"/>
    <col min="8458" max="8458" width="10.5703125" style="132" customWidth="1"/>
    <col min="8459" max="8460" width="9.7109375" style="132" customWidth="1"/>
    <col min="8461" max="8461" width="8.7109375" style="132" customWidth="1"/>
    <col min="8462" max="8704" width="9.140625" style="132"/>
    <col min="8705" max="8705" width="21.7109375" style="132" customWidth="1"/>
    <col min="8706" max="8706" width="9.7109375" style="132" customWidth="1"/>
    <col min="8707" max="8707" width="9.5703125" style="132" customWidth="1"/>
    <col min="8708" max="8710" width="8.85546875" style="132" customWidth="1"/>
    <col min="8711" max="8711" width="10.140625" style="132" customWidth="1"/>
    <col min="8712" max="8712" width="9.85546875" style="132" customWidth="1"/>
    <col min="8713" max="8713" width="9.7109375" style="132" customWidth="1"/>
    <col min="8714" max="8714" width="10.5703125" style="132" customWidth="1"/>
    <col min="8715" max="8716" width="9.7109375" style="132" customWidth="1"/>
    <col min="8717" max="8717" width="8.7109375" style="132" customWidth="1"/>
    <col min="8718" max="8960" width="9.140625" style="132"/>
    <col min="8961" max="8961" width="21.7109375" style="132" customWidth="1"/>
    <col min="8962" max="8962" width="9.7109375" style="132" customWidth="1"/>
    <col min="8963" max="8963" width="9.5703125" style="132" customWidth="1"/>
    <col min="8964" max="8966" width="8.85546875" style="132" customWidth="1"/>
    <col min="8967" max="8967" width="10.140625" style="132" customWidth="1"/>
    <col min="8968" max="8968" width="9.85546875" style="132" customWidth="1"/>
    <col min="8969" max="8969" width="9.7109375" style="132" customWidth="1"/>
    <col min="8970" max="8970" width="10.5703125" style="132" customWidth="1"/>
    <col min="8971" max="8972" width="9.7109375" style="132" customWidth="1"/>
    <col min="8973" max="8973" width="8.7109375" style="132" customWidth="1"/>
    <col min="8974" max="9216" width="9.140625" style="132"/>
    <col min="9217" max="9217" width="21.7109375" style="132" customWidth="1"/>
    <col min="9218" max="9218" width="9.7109375" style="132" customWidth="1"/>
    <col min="9219" max="9219" width="9.5703125" style="132" customWidth="1"/>
    <col min="9220" max="9222" width="8.85546875" style="132" customWidth="1"/>
    <col min="9223" max="9223" width="10.140625" style="132" customWidth="1"/>
    <col min="9224" max="9224" width="9.85546875" style="132" customWidth="1"/>
    <col min="9225" max="9225" width="9.7109375" style="132" customWidth="1"/>
    <col min="9226" max="9226" width="10.5703125" style="132" customWidth="1"/>
    <col min="9227" max="9228" width="9.7109375" style="132" customWidth="1"/>
    <col min="9229" max="9229" width="8.7109375" style="132" customWidth="1"/>
    <col min="9230" max="9472" width="9.140625" style="132"/>
    <col min="9473" max="9473" width="21.7109375" style="132" customWidth="1"/>
    <col min="9474" max="9474" width="9.7109375" style="132" customWidth="1"/>
    <col min="9475" max="9475" width="9.5703125" style="132" customWidth="1"/>
    <col min="9476" max="9478" width="8.85546875" style="132" customWidth="1"/>
    <col min="9479" max="9479" width="10.140625" style="132" customWidth="1"/>
    <col min="9480" max="9480" width="9.85546875" style="132" customWidth="1"/>
    <col min="9481" max="9481" width="9.7109375" style="132" customWidth="1"/>
    <col min="9482" max="9482" width="10.5703125" style="132" customWidth="1"/>
    <col min="9483" max="9484" width="9.7109375" style="132" customWidth="1"/>
    <col min="9485" max="9485" width="8.7109375" style="132" customWidth="1"/>
    <col min="9486" max="9728" width="9.140625" style="132"/>
    <col min="9729" max="9729" width="21.7109375" style="132" customWidth="1"/>
    <col min="9730" max="9730" width="9.7109375" style="132" customWidth="1"/>
    <col min="9731" max="9731" width="9.5703125" style="132" customWidth="1"/>
    <col min="9732" max="9734" width="8.85546875" style="132" customWidth="1"/>
    <col min="9735" max="9735" width="10.140625" style="132" customWidth="1"/>
    <col min="9736" max="9736" width="9.85546875" style="132" customWidth="1"/>
    <col min="9737" max="9737" width="9.7109375" style="132" customWidth="1"/>
    <col min="9738" max="9738" width="10.5703125" style="132" customWidth="1"/>
    <col min="9739" max="9740" width="9.7109375" style="132" customWidth="1"/>
    <col min="9741" max="9741" width="8.7109375" style="132" customWidth="1"/>
    <col min="9742" max="9984" width="9.140625" style="132"/>
    <col min="9985" max="9985" width="21.7109375" style="132" customWidth="1"/>
    <col min="9986" max="9986" width="9.7109375" style="132" customWidth="1"/>
    <col min="9987" max="9987" width="9.5703125" style="132" customWidth="1"/>
    <col min="9988" max="9990" width="8.85546875" style="132" customWidth="1"/>
    <col min="9991" max="9991" width="10.140625" style="132" customWidth="1"/>
    <col min="9992" max="9992" width="9.85546875" style="132" customWidth="1"/>
    <col min="9993" max="9993" width="9.7109375" style="132" customWidth="1"/>
    <col min="9994" max="9994" width="10.5703125" style="132" customWidth="1"/>
    <col min="9995" max="9996" width="9.7109375" style="132" customWidth="1"/>
    <col min="9997" max="9997" width="8.7109375" style="132" customWidth="1"/>
    <col min="9998" max="10240" width="9.140625" style="132"/>
    <col min="10241" max="10241" width="21.7109375" style="132" customWidth="1"/>
    <col min="10242" max="10242" width="9.7109375" style="132" customWidth="1"/>
    <col min="10243" max="10243" width="9.5703125" style="132" customWidth="1"/>
    <col min="10244" max="10246" width="8.85546875" style="132" customWidth="1"/>
    <col min="10247" max="10247" width="10.140625" style="132" customWidth="1"/>
    <col min="10248" max="10248" width="9.85546875" style="132" customWidth="1"/>
    <col min="10249" max="10249" width="9.7109375" style="132" customWidth="1"/>
    <col min="10250" max="10250" width="10.5703125" style="132" customWidth="1"/>
    <col min="10251" max="10252" width="9.7109375" style="132" customWidth="1"/>
    <col min="10253" max="10253" width="8.7109375" style="132" customWidth="1"/>
    <col min="10254" max="10496" width="9.140625" style="132"/>
    <col min="10497" max="10497" width="21.7109375" style="132" customWidth="1"/>
    <col min="10498" max="10498" width="9.7109375" style="132" customWidth="1"/>
    <col min="10499" max="10499" width="9.5703125" style="132" customWidth="1"/>
    <col min="10500" max="10502" width="8.85546875" style="132" customWidth="1"/>
    <col min="10503" max="10503" width="10.140625" style="132" customWidth="1"/>
    <col min="10504" max="10504" width="9.85546875" style="132" customWidth="1"/>
    <col min="10505" max="10505" width="9.7109375" style="132" customWidth="1"/>
    <col min="10506" max="10506" width="10.5703125" style="132" customWidth="1"/>
    <col min="10507" max="10508" width="9.7109375" style="132" customWidth="1"/>
    <col min="10509" max="10509" width="8.7109375" style="132" customWidth="1"/>
    <col min="10510" max="10752" width="9.140625" style="132"/>
    <col min="10753" max="10753" width="21.7109375" style="132" customWidth="1"/>
    <col min="10754" max="10754" width="9.7109375" style="132" customWidth="1"/>
    <col min="10755" max="10755" width="9.5703125" style="132" customWidth="1"/>
    <col min="10756" max="10758" width="8.85546875" style="132" customWidth="1"/>
    <col min="10759" max="10759" width="10.140625" style="132" customWidth="1"/>
    <col min="10760" max="10760" width="9.85546875" style="132" customWidth="1"/>
    <col min="10761" max="10761" width="9.7109375" style="132" customWidth="1"/>
    <col min="10762" max="10762" width="10.5703125" style="132" customWidth="1"/>
    <col min="10763" max="10764" width="9.7109375" style="132" customWidth="1"/>
    <col min="10765" max="10765" width="8.7109375" style="132" customWidth="1"/>
    <col min="10766" max="11008" width="9.140625" style="132"/>
    <col min="11009" max="11009" width="21.7109375" style="132" customWidth="1"/>
    <col min="11010" max="11010" width="9.7109375" style="132" customWidth="1"/>
    <col min="11011" max="11011" width="9.5703125" style="132" customWidth="1"/>
    <col min="11012" max="11014" width="8.85546875" style="132" customWidth="1"/>
    <col min="11015" max="11015" width="10.140625" style="132" customWidth="1"/>
    <col min="11016" max="11016" width="9.85546875" style="132" customWidth="1"/>
    <col min="11017" max="11017" width="9.7109375" style="132" customWidth="1"/>
    <col min="11018" max="11018" width="10.5703125" style="132" customWidth="1"/>
    <col min="11019" max="11020" width="9.7109375" style="132" customWidth="1"/>
    <col min="11021" max="11021" width="8.7109375" style="132" customWidth="1"/>
    <col min="11022" max="11264" width="9.140625" style="132"/>
    <col min="11265" max="11265" width="21.7109375" style="132" customWidth="1"/>
    <col min="11266" max="11266" width="9.7109375" style="132" customWidth="1"/>
    <col min="11267" max="11267" width="9.5703125" style="132" customWidth="1"/>
    <col min="11268" max="11270" width="8.85546875" style="132" customWidth="1"/>
    <col min="11271" max="11271" width="10.140625" style="132" customWidth="1"/>
    <col min="11272" max="11272" width="9.85546875" style="132" customWidth="1"/>
    <col min="11273" max="11273" width="9.7109375" style="132" customWidth="1"/>
    <col min="11274" max="11274" width="10.5703125" style="132" customWidth="1"/>
    <col min="11275" max="11276" width="9.7109375" style="132" customWidth="1"/>
    <col min="11277" max="11277" width="8.7109375" style="132" customWidth="1"/>
    <col min="11278" max="11520" width="9.140625" style="132"/>
    <col min="11521" max="11521" width="21.7109375" style="132" customWidth="1"/>
    <col min="11522" max="11522" width="9.7109375" style="132" customWidth="1"/>
    <col min="11523" max="11523" width="9.5703125" style="132" customWidth="1"/>
    <col min="11524" max="11526" width="8.85546875" style="132" customWidth="1"/>
    <col min="11527" max="11527" width="10.140625" style="132" customWidth="1"/>
    <col min="11528" max="11528" width="9.85546875" style="132" customWidth="1"/>
    <col min="11529" max="11529" width="9.7109375" style="132" customWidth="1"/>
    <col min="11530" max="11530" width="10.5703125" style="132" customWidth="1"/>
    <col min="11531" max="11532" width="9.7109375" style="132" customWidth="1"/>
    <col min="11533" max="11533" width="8.7109375" style="132" customWidth="1"/>
    <col min="11534" max="11776" width="9.140625" style="132"/>
    <col min="11777" max="11777" width="21.7109375" style="132" customWidth="1"/>
    <col min="11778" max="11778" width="9.7109375" style="132" customWidth="1"/>
    <col min="11779" max="11779" width="9.5703125" style="132" customWidth="1"/>
    <col min="11780" max="11782" width="8.85546875" style="132" customWidth="1"/>
    <col min="11783" max="11783" width="10.140625" style="132" customWidth="1"/>
    <col min="11784" max="11784" width="9.85546875" style="132" customWidth="1"/>
    <col min="11785" max="11785" width="9.7109375" style="132" customWidth="1"/>
    <col min="11786" max="11786" width="10.5703125" style="132" customWidth="1"/>
    <col min="11787" max="11788" width="9.7109375" style="132" customWidth="1"/>
    <col min="11789" max="11789" width="8.7109375" style="132" customWidth="1"/>
    <col min="11790" max="12032" width="9.140625" style="132"/>
    <col min="12033" max="12033" width="21.7109375" style="132" customWidth="1"/>
    <col min="12034" max="12034" width="9.7109375" style="132" customWidth="1"/>
    <col min="12035" max="12035" width="9.5703125" style="132" customWidth="1"/>
    <col min="12036" max="12038" width="8.85546875" style="132" customWidth="1"/>
    <col min="12039" max="12039" width="10.140625" style="132" customWidth="1"/>
    <col min="12040" max="12040" width="9.85546875" style="132" customWidth="1"/>
    <col min="12041" max="12041" width="9.7109375" style="132" customWidth="1"/>
    <col min="12042" max="12042" width="10.5703125" style="132" customWidth="1"/>
    <col min="12043" max="12044" width="9.7109375" style="132" customWidth="1"/>
    <col min="12045" max="12045" width="8.7109375" style="132" customWidth="1"/>
    <col min="12046" max="12288" width="9.140625" style="132"/>
    <col min="12289" max="12289" width="21.7109375" style="132" customWidth="1"/>
    <col min="12290" max="12290" width="9.7109375" style="132" customWidth="1"/>
    <col min="12291" max="12291" width="9.5703125" style="132" customWidth="1"/>
    <col min="12292" max="12294" width="8.85546875" style="132" customWidth="1"/>
    <col min="12295" max="12295" width="10.140625" style="132" customWidth="1"/>
    <col min="12296" max="12296" width="9.85546875" style="132" customWidth="1"/>
    <col min="12297" max="12297" width="9.7109375" style="132" customWidth="1"/>
    <col min="12298" max="12298" width="10.5703125" style="132" customWidth="1"/>
    <col min="12299" max="12300" width="9.7109375" style="132" customWidth="1"/>
    <col min="12301" max="12301" width="8.7109375" style="132" customWidth="1"/>
    <col min="12302" max="12544" width="9.140625" style="132"/>
    <col min="12545" max="12545" width="21.7109375" style="132" customWidth="1"/>
    <col min="12546" max="12546" width="9.7109375" style="132" customWidth="1"/>
    <col min="12547" max="12547" width="9.5703125" style="132" customWidth="1"/>
    <col min="12548" max="12550" width="8.85546875" style="132" customWidth="1"/>
    <col min="12551" max="12551" width="10.140625" style="132" customWidth="1"/>
    <col min="12552" max="12552" width="9.85546875" style="132" customWidth="1"/>
    <col min="12553" max="12553" width="9.7109375" style="132" customWidth="1"/>
    <col min="12554" max="12554" width="10.5703125" style="132" customWidth="1"/>
    <col min="12555" max="12556" width="9.7109375" style="132" customWidth="1"/>
    <col min="12557" max="12557" width="8.7109375" style="132" customWidth="1"/>
    <col min="12558" max="12800" width="9.140625" style="132"/>
    <col min="12801" max="12801" width="21.7109375" style="132" customWidth="1"/>
    <col min="12802" max="12802" width="9.7109375" style="132" customWidth="1"/>
    <col min="12803" max="12803" width="9.5703125" style="132" customWidth="1"/>
    <col min="12804" max="12806" width="8.85546875" style="132" customWidth="1"/>
    <col min="12807" max="12807" width="10.140625" style="132" customWidth="1"/>
    <col min="12808" max="12808" width="9.85546875" style="132" customWidth="1"/>
    <col min="12809" max="12809" width="9.7109375" style="132" customWidth="1"/>
    <col min="12810" max="12810" width="10.5703125" style="132" customWidth="1"/>
    <col min="12811" max="12812" width="9.7109375" style="132" customWidth="1"/>
    <col min="12813" max="12813" width="8.7109375" style="132" customWidth="1"/>
    <col min="12814" max="13056" width="9.140625" style="132"/>
    <col min="13057" max="13057" width="21.7109375" style="132" customWidth="1"/>
    <col min="13058" max="13058" width="9.7109375" style="132" customWidth="1"/>
    <col min="13059" max="13059" width="9.5703125" style="132" customWidth="1"/>
    <col min="13060" max="13062" width="8.85546875" style="132" customWidth="1"/>
    <col min="13063" max="13063" width="10.140625" style="132" customWidth="1"/>
    <col min="13064" max="13064" width="9.85546875" style="132" customWidth="1"/>
    <col min="13065" max="13065" width="9.7109375" style="132" customWidth="1"/>
    <col min="13066" max="13066" width="10.5703125" style="132" customWidth="1"/>
    <col min="13067" max="13068" width="9.7109375" style="132" customWidth="1"/>
    <col min="13069" max="13069" width="8.7109375" style="132" customWidth="1"/>
    <col min="13070" max="13312" width="9.140625" style="132"/>
    <col min="13313" max="13313" width="21.7109375" style="132" customWidth="1"/>
    <col min="13314" max="13314" width="9.7109375" style="132" customWidth="1"/>
    <col min="13315" max="13315" width="9.5703125" style="132" customWidth="1"/>
    <col min="13316" max="13318" width="8.85546875" style="132" customWidth="1"/>
    <col min="13319" max="13319" width="10.140625" style="132" customWidth="1"/>
    <col min="13320" max="13320" width="9.85546875" style="132" customWidth="1"/>
    <col min="13321" max="13321" width="9.7109375" style="132" customWidth="1"/>
    <col min="13322" max="13322" width="10.5703125" style="132" customWidth="1"/>
    <col min="13323" max="13324" width="9.7109375" style="132" customWidth="1"/>
    <col min="13325" max="13325" width="8.7109375" style="132" customWidth="1"/>
    <col min="13326" max="13568" width="9.140625" style="132"/>
    <col min="13569" max="13569" width="21.7109375" style="132" customWidth="1"/>
    <col min="13570" max="13570" width="9.7109375" style="132" customWidth="1"/>
    <col min="13571" max="13571" width="9.5703125" style="132" customWidth="1"/>
    <col min="13572" max="13574" width="8.85546875" style="132" customWidth="1"/>
    <col min="13575" max="13575" width="10.140625" style="132" customWidth="1"/>
    <col min="13576" max="13576" width="9.85546875" style="132" customWidth="1"/>
    <col min="13577" max="13577" width="9.7109375" style="132" customWidth="1"/>
    <col min="13578" max="13578" width="10.5703125" style="132" customWidth="1"/>
    <col min="13579" max="13580" width="9.7109375" style="132" customWidth="1"/>
    <col min="13581" max="13581" width="8.7109375" style="132" customWidth="1"/>
    <col min="13582" max="13824" width="9.140625" style="132"/>
    <col min="13825" max="13825" width="21.7109375" style="132" customWidth="1"/>
    <col min="13826" max="13826" width="9.7109375" style="132" customWidth="1"/>
    <col min="13827" max="13827" width="9.5703125" style="132" customWidth="1"/>
    <col min="13828" max="13830" width="8.85546875" style="132" customWidth="1"/>
    <col min="13831" max="13831" width="10.140625" style="132" customWidth="1"/>
    <col min="13832" max="13832" width="9.85546875" style="132" customWidth="1"/>
    <col min="13833" max="13833" width="9.7109375" style="132" customWidth="1"/>
    <col min="13834" max="13834" width="10.5703125" style="132" customWidth="1"/>
    <col min="13835" max="13836" width="9.7109375" style="132" customWidth="1"/>
    <col min="13837" max="13837" width="8.7109375" style="132" customWidth="1"/>
    <col min="13838" max="14080" width="9.140625" style="132"/>
    <col min="14081" max="14081" width="21.7109375" style="132" customWidth="1"/>
    <col min="14082" max="14082" width="9.7109375" style="132" customWidth="1"/>
    <col min="14083" max="14083" width="9.5703125" style="132" customWidth="1"/>
    <col min="14084" max="14086" width="8.85546875" style="132" customWidth="1"/>
    <col min="14087" max="14087" width="10.140625" style="132" customWidth="1"/>
    <col min="14088" max="14088" width="9.85546875" style="132" customWidth="1"/>
    <col min="14089" max="14089" width="9.7109375" style="132" customWidth="1"/>
    <col min="14090" max="14090" width="10.5703125" style="132" customWidth="1"/>
    <col min="14091" max="14092" width="9.7109375" style="132" customWidth="1"/>
    <col min="14093" max="14093" width="8.7109375" style="132" customWidth="1"/>
    <col min="14094" max="14336" width="9.140625" style="132"/>
    <col min="14337" max="14337" width="21.7109375" style="132" customWidth="1"/>
    <col min="14338" max="14338" width="9.7109375" style="132" customWidth="1"/>
    <col min="14339" max="14339" width="9.5703125" style="132" customWidth="1"/>
    <col min="14340" max="14342" width="8.85546875" style="132" customWidth="1"/>
    <col min="14343" max="14343" width="10.140625" style="132" customWidth="1"/>
    <col min="14344" max="14344" width="9.85546875" style="132" customWidth="1"/>
    <col min="14345" max="14345" width="9.7109375" style="132" customWidth="1"/>
    <col min="14346" max="14346" width="10.5703125" style="132" customWidth="1"/>
    <col min="14347" max="14348" width="9.7109375" style="132" customWidth="1"/>
    <col min="14349" max="14349" width="8.7109375" style="132" customWidth="1"/>
    <col min="14350" max="14592" width="9.140625" style="132"/>
    <col min="14593" max="14593" width="21.7109375" style="132" customWidth="1"/>
    <col min="14594" max="14594" width="9.7109375" style="132" customWidth="1"/>
    <col min="14595" max="14595" width="9.5703125" style="132" customWidth="1"/>
    <col min="14596" max="14598" width="8.85546875" style="132" customWidth="1"/>
    <col min="14599" max="14599" width="10.140625" style="132" customWidth="1"/>
    <col min="14600" max="14600" width="9.85546875" style="132" customWidth="1"/>
    <col min="14601" max="14601" width="9.7109375" style="132" customWidth="1"/>
    <col min="14602" max="14602" width="10.5703125" style="132" customWidth="1"/>
    <col min="14603" max="14604" width="9.7109375" style="132" customWidth="1"/>
    <col min="14605" max="14605" width="8.7109375" style="132" customWidth="1"/>
    <col min="14606" max="14848" width="9.140625" style="132"/>
    <col min="14849" max="14849" width="21.7109375" style="132" customWidth="1"/>
    <col min="14850" max="14850" width="9.7109375" style="132" customWidth="1"/>
    <col min="14851" max="14851" width="9.5703125" style="132" customWidth="1"/>
    <col min="14852" max="14854" width="8.85546875" style="132" customWidth="1"/>
    <col min="14855" max="14855" width="10.140625" style="132" customWidth="1"/>
    <col min="14856" max="14856" width="9.85546875" style="132" customWidth="1"/>
    <col min="14857" max="14857" width="9.7109375" style="132" customWidth="1"/>
    <col min="14858" max="14858" width="10.5703125" style="132" customWidth="1"/>
    <col min="14859" max="14860" width="9.7109375" style="132" customWidth="1"/>
    <col min="14861" max="14861" width="8.7109375" style="132" customWidth="1"/>
    <col min="14862" max="15104" width="9.140625" style="132"/>
    <col min="15105" max="15105" width="21.7109375" style="132" customWidth="1"/>
    <col min="15106" max="15106" width="9.7109375" style="132" customWidth="1"/>
    <col min="15107" max="15107" width="9.5703125" style="132" customWidth="1"/>
    <col min="15108" max="15110" width="8.85546875" style="132" customWidth="1"/>
    <col min="15111" max="15111" width="10.140625" style="132" customWidth="1"/>
    <col min="15112" max="15112" width="9.85546875" style="132" customWidth="1"/>
    <col min="15113" max="15113" width="9.7109375" style="132" customWidth="1"/>
    <col min="15114" max="15114" width="10.5703125" style="132" customWidth="1"/>
    <col min="15115" max="15116" width="9.7109375" style="132" customWidth="1"/>
    <col min="15117" max="15117" width="8.7109375" style="132" customWidth="1"/>
    <col min="15118" max="15360" width="9.140625" style="132"/>
    <col min="15361" max="15361" width="21.7109375" style="132" customWidth="1"/>
    <col min="15362" max="15362" width="9.7109375" style="132" customWidth="1"/>
    <col min="15363" max="15363" width="9.5703125" style="132" customWidth="1"/>
    <col min="15364" max="15366" width="8.85546875" style="132" customWidth="1"/>
    <col min="15367" max="15367" width="10.140625" style="132" customWidth="1"/>
    <col min="15368" max="15368" width="9.85546875" style="132" customWidth="1"/>
    <col min="15369" max="15369" width="9.7109375" style="132" customWidth="1"/>
    <col min="15370" max="15370" width="10.5703125" style="132" customWidth="1"/>
    <col min="15371" max="15372" width="9.7109375" style="132" customWidth="1"/>
    <col min="15373" max="15373" width="8.7109375" style="132" customWidth="1"/>
    <col min="15374" max="15616" width="9.140625" style="132"/>
    <col min="15617" max="15617" width="21.7109375" style="132" customWidth="1"/>
    <col min="15618" max="15618" width="9.7109375" style="132" customWidth="1"/>
    <col min="15619" max="15619" width="9.5703125" style="132" customWidth="1"/>
    <col min="15620" max="15622" width="8.85546875" style="132" customWidth="1"/>
    <col min="15623" max="15623" width="10.140625" style="132" customWidth="1"/>
    <col min="15624" max="15624" width="9.85546875" style="132" customWidth="1"/>
    <col min="15625" max="15625" width="9.7109375" style="132" customWidth="1"/>
    <col min="15626" max="15626" width="10.5703125" style="132" customWidth="1"/>
    <col min="15627" max="15628" width="9.7109375" style="132" customWidth="1"/>
    <col min="15629" max="15629" width="8.7109375" style="132" customWidth="1"/>
    <col min="15630" max="15872" width="9.140625" style="132"/>
    <col min="15873" max="15873" width="21.7109375" style="132" customWidth="1"/>
    <col min="15874" max="15874" width="9.7109375" style="132" customWidth="1"/>
    <col min="15875" max="15875" width="9.5703125" style="132" customWidth="1"/>
    <col min="15876" max="15878" width="8.85546875" style="132" customWidth="1"/>
    <col min="15879" max="15879" width="10.140625" style="132" customWidth="1"/>
    <col min="15880" max="15880" width="9.85546875" style="132" customWidth="1"/>
    <col min="15881" max="15881" width="9.7109375" style="132" customWidth="1"/>
    <col min="15882" max="15882" width="10.5703125" style="132" customWidth="1"/>
    <col min="15883" max="15884" width="9.7109375" style="132" customWidth="1"/>
    <col min="15885" max="15885" width="8.7109375" style="132" customWidth="1"/>
    <col min="15886" max="16128" width="9.140625" style="132"/>
    <col min="16129" max="16129" width="21.7109375" style="132" customWidth="1"/>
    <col min="16130" max="16130" width="9.7109375" style="132" customWidth="1"/>
    <col min="16131" max="16131" width="9.5703125" style="132" customWidth="1"/>
    <col min="16132" max="16134" width="8.85546875" style="132" customWidth="1"/>
    <col min="16135" max="16135" width="10.140625" style="132" customWidth="1"/>
    <col min="16136" max="16136" width="9.85546875" style="132" customWidth="1"/>
    <col min="16137" max="16137" width="9.7109375" style="132" customWidth="1"/>
    <col min="16138" max="16138" width="10.5703125" style="132" customWidth="1"/>
    <col min="16139" max="16140" width="9.7109375" style="132" customWidth="1"/>
    <col min="16141" max="16141" width="8.7109375" style="132" customWidth="1"/>
    <col min="16142" max="16384" width="9.140625" style="132"/>
  </cols>
  <sheetData>
    <row r="1" spans="1:24" ht="29.25" customHeight="1" x14ac:dyDescent="0.2">
      <c r="A1" s="389" t="s">
        <v>126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24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P2" s="134" t="s">
        <v>125</v>
      </c>
    </row>
    <row r="3" spans="1:24" ht="14.25" customHeight="1" x14ac:dyDescent="0.2">
      <c r="A3" s="367"/>
      <c r="B3" s="362" t="s">
        <v>200</v>
      </c>
      <c r="C3" s="362"/>
      <c r="D3" s="362"/>
      <c r="E3" s="363" t="s">
        <v>81</v>
      </c>
      <c r="F3" s="368"/>
      <c r="G3" s="368"/>
      <c r="H3" s="368"/>
      <c r="I3" s="368"/>
      <c r="J3" s="368"/>
      <c r="K3" s="356" t="s">
        <v>287</v>
      </c>
      <c r="L3" s="357"/>
      <c r="M3" s="358"/>
      <c r="N3" s="362" t="s">
        <v>82</v>
      </c>
      <c r="O3" s="362"/>
      <c r="P3" s="363"/>
      <c r="Q3" s="135"/>
    </row>
    <row r="4" spans="1:24" ht="31.5" customHeight="1" x14ac:dyDescent="0.2">
      <c r="A4" s="367"/>
      <c r="B4" s="362"/>
      <c r="C4" s="362"/>
      <c r="D4" s="362"/>
      <c r="E4" s="362" t="s">
        <v>80</v>
      </c>
      <c r="F4" s="362"/>
      <c r="G4" s="362"/>
      <c r="H4" s="362" t="s">
        <v>79</v>
      </c>
      <c r="I4" s="362"/>
      <c r="J4" s="362"/>
      <c r="K4" s="359"/>
      <c r="L4" s="360"/>
      <c r="M4" s="361"/>
      <c r="N4" s="362"/>
      <c r="O4" s="362"/>
      <c r="P4" s="363"/>
      <c r="Q4" s="135"/>
    </row>
    <row r="5" spans="1:24" ht="36" customHeight="1" x14ac:dyDescent="0.2">
      <c r="A5" s="367"/>
      <c r="B5" s="21" t="s">
        <v>198</v>
      </c>
      <c r="C5" s="21" t="s">
        <v>78</v>
      </c>
      <c r="D5" s="21" t="s">
        <v>199</v>
      </c>
      <c r="E5" s="21" t="s">
        <v>198</v>
      </c>
      <c r="F5" s="21" t="s">
        <v>78</v>
      </c>
      <c r="G5" s="21" t="s">
        <v>199</v>
      </c>
      <c r="H5" s="21" t="s">
        <v>198</v>
      </c>
      <c r="I5" s="21" t="s">
        <v>78</v>
      </c>
      <c r="J5" s="21" t="s">
        <v>199</v>
      </c>
      <c r="K5" s="21" t="s">
        <v>198</v>
      </c>
      <c r="L5" s="21" t="s">
        <v>78</v>
      </c>
      <c r="M5" s="22" t="s">
        <v>199</v>
      </c>
      <c r="N5" s="21" t="s">
        <v>198</v>
      </c>
      <c r="O5" s="21" t="s">
        <v>78</v>
      </c>
      <c r="P5" s="22" t="s">
        <v>199</v>
      </c>
      <c r="Q5" s="135"/>
    </row>
    <row r="6" spans="1:24" x14ac:dyDescent="0.2">
      <c r="A6" s="75" t="s">
        <v>86</v>
      </c>
      <c r="B6" s="136">
        <f>E6+H6</f>
        <v>162111</v>
      </c>
      <c r="C6" s="136">
        <f>SUM(C7:C26)</f>
        <v>159816</v>
      </c>
      <c r="D6" s="137">
        <f>B6/C6*100</f>
        <v>101.43602643039496</v>
      </c>
      <c r="E6" s="136">
        <v>13814</v>
      </c>
      <c r="F6" s="136">
        <v>11838</v>
      </c>
      <c r="G6" s="138">
        <f>E6/F6*100</f>
        <v>116.69200878526777</v>
      </c>
      <c r="H6" s="136">
        <v>148297</v>
      </c>
      <c r="I6" s="136">
        <v>147979</v>
      </c>
      <c r="J6" s="138">
        <f>H6/I6*100</f>
        <v>100.2148953567736</v>
      </c>
      <c r="K6" s="136">
        <v>582223</v>
      </c>
      <c r="L6" s="136">
        <v>714137</v>
      </c>
      <c r="M6" s="138">
        <f>K6/L6%</f>
        <v>81.528194170026197</v>
      </c>
      <c r="N6" s="136">
        <v>744334</v>
      </c>
      <c r="O6" s="136">
        <v>873955</v>
      </c>
      <c r="P6" s="138">
        <f>N6/O6%</f>
        <v>85.168458330234401</v>
      </c>
      <c r="Q6" s="139"/>
      <c r="R6" s="140"/>
      <c r="S6" s="139"/>
      <c r="T6" s="139"/>
      <c r="U6" s="78"/>
      <c r="V6" s="139"/>
      <c r="W6" s="139"/>
      <c r="X6" s="78"/>
    </row>
    <row r="7" spans="1:24" x14ac:dyDescent="0.2">
      <c r="A7" s="80" t="s">
        <v>87</v>
      </c>
      <c r="B7" s="136">
        <f t="shared" ref="B7:B21" si="0">E7+H7</f>
        <v>22704</v>
      </c>
      <c r="C7" s="136">
        <f>F7+I7</f>
        <v>24812</v>
      </c>
      <c r="D7" s="137">
        <f t="shared" ref="D7:D26" si="1">B7/C7*100</f>
        <v>91.504110914073834</v>
      </c>
      <c r="E7" s="136">
        <v>225</v>
      </c>
      <c r="F7" s="136">
        <v>92</v>
      </c>
      <c r="G7" s="138" t="s">
        <v>237</v>
      </c>
      <c r="H7" s="136">
        <v>22479</v>
      </c>
      <c r="I7" s="136">
        <v>24720</v>
      </c>
      <c r="J7" s="138">
        <f t="shared" ref="J7:J23" si="2">H7/I7*100</f>
        <v>90.934466019417471</v>
      </c>
      <c r="K7" s="136">
        <v>20858</v>
      </c>
      <c r="L7" s="136">
        <v>23475</v>
      </c>
      <c r="M7" s="138">
        <f t="shared" ref="M7:M24" si="3">K7/L7%</f>
        <v>88.851970181043669</v>
      </c>
      <c r="N7" s="136">
        <v>43562</v>
      </c>
      <c r="O7" s="136">
        <v>48287</v>
      </c>
      <c r="P7" s="138">
        <f t="shared" ref="P7:P24" si="4">N7/O7%</f>
        <v>90.214757595211964</v>
      </c>
      <c r="Q7" s="139"/>
      <c r="R7" s="78"/>
      <c r="S7" s="139"/>
      <c r="T7" s="139"/>
      <c r="U7" s="78"/>
      <c r="V7" s="139"/>
      <c r="W7" s="139"/>
      <c r="X7" s="78"/>
    </row>
    <row r="8" spans="1:24" x14ac:dyDescent="0.2">
      <c r="A8" s="81" t="s">
        <v>88</v>
      </c>
      <c r="B8" s="136">
        <f t="shared" si="0"/>
        <v>2116</v>
      </c>
      <c r="C8" s="136">
        <f t="shared" ref="C8:C22" si="5">F8+I8</f>
        <v>2032</v>
      </c>
      <c r="D8" s="137">
        <f t="shared" si="1"/>
        <v>104.13385826771653</v>
      </c>
      <c r="E8" s="136">
        <v>393</v>
      </c>
      <c r="F8" s="136">
        <v>251</v>
      </c>
      <c r="G8" s="138">
        <f t="shared" ref="G8:G21" si="6">E8/F8*100</f>
        <v>156.57370517928285</v>
      </c>
      <c r="H8" s="136">
        <v>1723</v>
      </c>
      <c r="I8" s="136">
        <v>1781</v>
      </c>
      <c r="J8" s="138">
        <f t="shared" si="2"/>
        <v>96.743402582818632</v>
      </c>
      <c r="K8" s="136">
        <v>22493</v>
      </c>
      <c r="L8" s="136">
        <v>22285</v>
      </c>
      <c r="M8" s="138">
        <f t="shared" si="3"/>
        <v>100.93336324882208</v>
      </c>
      <c r="N8" s="136">
        <v>24609</v>
      </c>
      <c r="O8" s="136">
        <v>24318</v>
      </c>
      <c r="P8" s="138">
        <f t="shared" si="4"/>
        <v>101.19664446089317</v>
      </c>
      <c r="Q8" s="139"/>
      <c r="R8" s="78"/>
      <c r="S8" s="139"/>
      <c r="T8" s="139"/>
      <c r="U8" s="78"/>
      <c r="V8" s="139"/>
      <c r="W8" s="139"/>
      <c r="X8" s="78"/>
    </row>
    <row r="9" spans="1:24" x14ac:dyDescent="0.2">
      <c r="A9" s="81" t="s">
        <v>89</v>
      </c>
      <c r="B9" s="136">
        <f t="shared" si="0"/>
        <v>14763</v>
      </c>
      <c r="C9" s="136">
        <f t="shared" si="5"/>
        <v>15308</v>
      </c>
      <c r="D9" s="137">
        <f t="shared" si="1"/>
        <v>96.439770054873264</v>
      </c>
      <c r="E9" s="136">
        <v>1608</v>
      </c>
      <c r="F9" s="136">
        <v>2153</v>
      </c>
      <c r="G9" s="138">
        <f t="shared" si="6"/>
        <v>74.686483975847651</v>
      </c>
      <c r="H9" s="136">
        <v>13155</v>
      </c>
      <c r="I9" s="136">
        <v>13155</v>
      </c>
      <c r="J9" s="138">
        <f t="shared" si="2"/>
        <v>100</v>
      </c>
      <c r="K9" s="136">
        <v>32150</v>
      </c>
      <c r="L9" s="136">
        <v>31540</v>
      </c>
      <c r="M9" s="138">
        <f t="shared" si="3"/>
        <v>101.93405199746354</v>
      </c>
      <c r="N9" s="136">
        <v>46913</v>
      </c>
      <c r="O9" s="136">
        <v>46848</v>
      </c>
      <c r="P9" s="138">
        <f t="shared" si="4"/>
        <v>100.13874658469945</v>
      </c>
      <c r="Q9" s="139"/>
      <c r="R9" s="78"/>
      <c r="S9" s="139"/>
      <c r="T9" s="139"/>
      <c r="U9" s="78"/>
      <c r="V9" s="139"/>
      <c r="W9" s="139"/>
      <c r="X9" s="78"/>
    </row>
    <row r="10" spans="1:24" x14ac:dyDescent="0.2">
      <c r="A10" s="81" t="s">
        <v>90</v>
      </c>
      <c r="B10" s="136">
        <f t="shared" si="0"/>
        <v>14633</v>
      </c>
      <c r="C10" s="136">
        <f t="shared" si="5"/>
        <v>15050</v>
      </c>
      <c r="D10" s="137">
        <f t="shared" si="1"/>
        <v>97.229235880398662</v>
      </c>
      <c r="E10" s="136">
        <v>89</v>
      </c>
      <c r="F10" s="136">
        <v>143</v>
      </c>
      <c r="G10" s="138">
        <f t="shared" si="6"/>
        <v>62.23776223776224</v>
      </c>
      <c r="H10" s="136">
        <v>14544</v>
      </c>
      <c r="I10" s="136">
        <v>14907</v>
      </c>
      <c r="J10" s="138">
        <f t="shared" si="2"/>
        <v>97.564902394848062</v>
      </c>
      <c r="K10" s="136">
        <v>39714</v>
      </c>
      <c r="L10" s="136">
        <v>44711</v>
      </c>
      <c r="M10" s="138">
        <f t="shared" si="3"/>
        <v>88.823779383149557</v>
      </c>
      <c r="N10" s="136">
        <v>54347</v>
      </c>
      <c r="O10" s="136">
        <v>59761</v>
      </c>
      <c r="P10" s="138">
        <f t="shared" si="4"/>
        <v>90.940579976908012</v>
      </c>
      <c r="Q10" s="139"/>
      <c r="R10" s="78"/>
      <c r="S10" s="139"/>
      <c r="T10" s="139"/>
      <c r="U10" s="78"/>
      <c r="V10" s="139"/>
      <c r="W10" s="139"/>
      <c r="X10" s="78"/>
    </row>
    <row r="11" spans="1:24" x14ac:dyDescent="0.2">
      <c r="A11" s="81" t="s">
        <v>91</v>
      </c>
      <c r="B11" s="136">
        <f t="shared" si="0"/>
        <v>2819</v>
      </c>
      <c r="C11" s="136">
        <f t="shared" si="5"/>
        <v>3012</v>
      </c>
      <c r="D11" s="137">
        <f t="shared" si="1"/>
        <v>93.592297476759626</v>
      </c>
      <c r="E11" s="136">
        <v>7</v>
      </c>
      <c r="F11" s="136">
        <v>8</v>
      </c>
      <c r="G11" s="138">
        <f t="shared" si="6"/>
        <v>87.5</v>
      </c>
      <c r="H11" s="136">
        <v>2812</v>
      </c>
      <c r="I11" s="136">
        <v>3004</v>
      </c>
      <c r="J11" s="138">
        <f t="shared" si="2"/>
        <v>93.608521970705723</v>
      </c>
      <c r="K11" s="136">
        <v>4290</v>
      </c>
      <c r="L11" s="136">
        <v>5764</v>
      </c>
      <c r="M11" s="138">
        <f t="shared" si="3"/>
        <v>74.427480916030532</v>
      </c>
      <c r="N11" s="136">
        <v>7109</v>
      </c>
      <c r="O11" s="136">
        <v>8776</v>
      </c>
      <c r="P11" s="138">
        <f t="shared" si="4"/>
        <v>81.005013673655412</v>
      </c>
      <c r="Q11" s="139"/>
      <c r="R11" s="78"/>
      <c r="S11" s="139"/>
      <c r="T11" s="139"/>
      <c r="U11" s="78"/>
      <c r="V11" s="139"/>
      <c r="W11" s="139"/>
      <c r="X11" s="78"/>
    </row>
    <row r="12" spans="1:24" x14ac:dyDescent="0.2">
      <c r="A12" s="81" t="s">
        <v>92</v>
      </c>
      <c r="B12" s="136">
        <f t="shared" si="0"/>
        <v>15200</v>
      </c>
      <c r="C12" s="136">
        <f t="shared" si="5"/>
        <v>15827</v>
      </c>
      <c r="D12" s="137">
        <f t="shared" si="1"/>
        <v>96.038415366146452</v>
      </c>
      <c r="E12" s="136">
        <v>345</v>
      </c>
      <c r="F12" s="136">
        <v>1018</v>
      </c>
      <c r="G12" s="138">
        <f t="shared" si="6"/>
        <v>33.889980353634577</v>
      </c>
      <c r="H12" s="136">
        <v>14855</v>
      </c>
      <c r="I12" s="136">
        <v>14809</v>
      </c>
      <c r="J12" s="138">
        <f t="shared" si="2"/>
        <v>100.31062191910326</v>
      </c>
      <c r="K12" s="136">
        <v>19104</v>
      </c>
      <c r="L12" s="136">
        <v>18113</v>
      </c>
      <c r="M12" s="138">
        <f t="shared" si="3"/>
        <v>105.47120852426434</v>
      </c>
      <c r="N12" s="136">
        <v>34304</v>
      </c>
      <c r="O12" s="136">
        <v>33940</v>
      </c>
      <c r="P12" s="138">
        <f t="shared" si="4"/>
        <v>101.07248084855628</v>
      </c>
      <c r="Q12" s="139"/>
      <c r="R12" s="78"/>
      <c r="S12" s="139"/>
      <c r="T12" s="139"/>
      <c r="U12" s="78"/>
      <c r="V12" s="139"/>
      <c r="W12" s="139"/>
      <c r="X12" s="78"/>
    </row>
    <row r="13" spans="1:24" x14ac:dyDescent="0.2">
      <c r="A13" s="81" t="s">
        <v>93</v>
      </c>
      <c r="B13" s="136">
        <f t="shared" si="0"/>
        <v>23624</v>
      </c>
      <c r="C13" s="136">
        <f t="shared" si="5"/>
        <v>22376</v>
      </c>
      <c r="D13" s="137">
        <f t="shared" si="1"/>
        <v>105.57740436181624</v>
      </c>
      <c r="E13" s="136">
        <v>1133</v>
      </c>
      <c r="F13" s="319">
        <v>1</v>
      </c>
      <c r="G13" s="138" t="s">
        <v>238</v>
      </c>
      <c r="H13" s="136">
        <v>22491</v>
      </c>
      <c r="I13" s="136">
        <v>22375</v>
      </c>
      <c r="J13" s="138">
        <f t="shared" si="2"/>
        <v>100.51843575418995</v>
      </c>
      <c r="K13" s="136">
        <v>65783</v>
      </c>
      <c r="L13" s="136">
        <v>64747</v>
      </c>
      <c r="M13" s="138">
        <f t="shared" si="3"/>
        <v>101.60007413470893</v>
      </c>
      <c r="N13" s="136">
        <v>89407</v>
      </c>
      <c r="O13" s="136">
        <v>87124</v>
      </c>
      <c r="P13" s="138">
        <f t="shared" si="4"/>
        <v>102.62040310362242</v>
      </c>
      <c r="Q13" s="139"/>
      <c r="R13" s="78"/>
      <c r="S13" s="139"/>
      <c r="T13" s="139"/>
      <c r="U13" s="78"/>
      <c r="V13" s="139"/>
      <c r="W13" s="139"/>
      <c r="X13" s="78"/>
    </row>
    <row r="14" spans="1:24" x14ac:dyDescent="0.2">
      <c r="A14" s="81" t="s">
        <v>94</v>
      </c>
      <c r="B14" s="136">
        <f t="shared" si="0"/>
        <v>11006</v>
      </c>
      <c r="C14" s="136">
        <f t="shared" si="5"/>
        <v>11975</v>
      </c>
      <c r="D14" s="137">
        <f t="shared" si="1"/>
        <v>91.908141962421709</v>
      </c>
      <c r="E14" s="136">
        <v>1641</v>
      </c>
      <c r="F14" s="136">
        <v>2157</v>
      </c>
      <c r="G14" s="138">
        <f t="shared" si="6"/>
        <v>76.077885952712094</v>
      </c>
      <c r="H14" s="136">
        <v>9365</v>
      </c>
      <c r="I14" s="136">
        <v>9818</v>
      </c>
      <c r="J14" s="138">
        <f t="shared" si="2"/>
        <v>95.386025667141979</v>
      </c>
      <c r="K14" s="136">
        <v>28363</v>
      </c>
      <c r="L14" s="136">
        <v>29981</v>
      </c>
      <c r="M14" s="138">
        <f t="shared" si="3"/>
        <v>94.603248724191985</v>
      </c>
      <c r="N14" s="136">
        <v>39369</v>
      </c>
      <c r="O14" s="136">
        <v>41956</v>
      </c>
      <c r="P14" s="138">
        <f t="shared" si="4"/>
        <v>93.834016588807316</v>
      </c>
      <c r="Q14" s="139"/>
      <c r="R14" s="78"/>
      <c r="S14" s="139"/>
      <c r="T14" s="139"/>
      <c r="U14" s="78"/>
      <c r="V14" s="139"/>
      <c r="W14" s="139"/>
      <c r="X14" s="78"/>
    </row>
    <row r="15" spans="1:24" x14ac:dyDescent="0.2">
      <c r="A15" s="81" t="s">
        <v>95</v>
      </c>
      <c r="B15" s="136">
        <f t="shared" si="0"/>
        <v>7600</v>
      </c>
      <c r="C15" s="136">
        <f t="shared" si="5"/>
        <v>6496</v>
      </c>
      <c r="D15" s="137">
        <f t="shared" si="1"/>
        <v>116.99507389162562</v>
      </c>
      <c r="E15" s="136">
        <v>1728</v>
      </c>
      <c r="F15" s="136">
        <v>861</v>
      </c>
      <c r="G15" s="138" t="s">
        <v>210</v>
      </c>
      <c r="H15" s="136">
        <v>5872</v>
      </c>
      <c r="I15" s="136">
        <v>5635</v>
      </c>
      <c r="J15" s="138">
        <f t="shared" si="2"/>
        <v>104.2058562555457</v>
      </c>
      <c r="K15" s="136">
        <v>14064</v>
      </c>
      <c r="L15" s="136">
        <v>14599</v>
      </c>
      <c r="M15" s="138">
        <f t="shared" si="3"/>
        <v>96.335365435988763</v>
      </c>
      <c r="N15" s="136">
        <v>21664</v>
      </c>
      <c r="O15" s="136">
        <v>21095</v>
      </c>
      <c r="P15" s="138">
        <f t="shared" si="4"/>
        <v>102.69732164019911</v>
      </c>
      <c r="Q15" s="139"/>
      <c r="R15" s="78"/>
      <c r="S15" s="139"/>
      <c r="T15" s="139"/>
      <c r="U15" s="78"/>
      <c r="V15" s="139"/>
      <c r="W15" s="139"/>
      <c r="X15" s="78"/>
    </row>
    <row r="16" spans="1:24" ht="14.25" customHeight="1" x14ac:dyDescent="0.2">
      <c r="A16" s="81" t="s">
        <v>96</v>
      </c>
      <c r="B16" s="136">
        <f t="shared" si="0"/>
        <v>273</v>
      </c>
      <c r="C16" s="136">
        <f t="shared" si="5"/>
        <v>238</v>
      </c>
      <c r="D16" s="137">
        <f t="shared" si="1"/>
        <v>114.70588235294117</v>
      </c>
      <c r="E16" s="136">
        <v>13</v>
      </c>
      <c r="F16" s="319">
        <v>1</v>
      </c>
      <c r="G16" s="138" t="s">
        <v>239</v>
      </c>
      <c r="H16" s="136">
        <v>260</v>
      </c>
      <c r="I16" s="136">
        <v>237</v>
      </c>
      <c r="J16" s="138">
        <f t="shared" si="2"/>
        <v>109.70464135021096</v>
      </c>
      <c r="K16" s="136">
        <v>4149</v>
      </c>
      <c r="L16" s="136">
        <v>4474</v>
      </c>
      <c r="M16" s="138">
        <f t="shared" si="3"/>
        <v>92.73580688421994</v>
      </c>
      <c r="N16" s="136">
        <v>4422</v>
      </c>
      <c r="O16" s="136">
        <v>4713</v>
      </c>
      <c r="P16" s="138">
        <f t="shared" si="4"/>
        <v>93.825588796944615</v>
      </c>
      <c r="Q16" s="139"/>
      <c r="R16" s="78"/>
      <c r="S16" s="139"/>
      <c r="T16" s="139"/>
      <c r="U16" s="78"/>
      <c r="V16" s="139"/>
      <c r="W16" s="139"/>
      <c r="X16" s="78"/>
    </row>
    <row r="17" spans="1:24" ht="14.25" customHeight="1" x14ac:dyDescent="0.2">
      <c r="A17" s="81" t="s">
        <v>97</v>
      </c>
      <c r="B17" s="136">
        <f t="shared" si="0"/>
        <v>1982</v>
      </c>
      <c r="C17" s="136">
        <f t="shared" si="5"/>
        <v>1932</v>
      </c>
      <c r="D17" s="137">
        <f t="shared" si="1"/>
        <v>102.58799171842649</v>
      </c>
      <c r="E17" s="136">
        <v>159</v>
      </c>
      <c r="F17" s="136">
        <v>279</v>
      </c>
      <c r="G17" s="138">
        <f t="shared" si="6"/>
        <v>56.98924731182796</v>
      </c>
      <c r="H17" s="136">
        <v>1823</v>
      </c>
      <c r="I17" s="136">
        <v>1653</v>
      </c>
      <c r="J17" s="138">
        <f t="shared" si="2"/>
        <v>110.2843315184513</v>
      </c>
      <c r="K17" s="136">
        <v>19374</v>
      </c>
      <c r="L17" s="136">
        <v>18933</v>
      </c>
      <c r="M17" s="138">
        <f t="shared" si="3"/>
        <v>102.32926636032323</v>
      </c>
      <c r="N17" s="136">
        <v>21356</v>
      </c>
      <c r="O17" s="136">
        <v>20865</v>
      </c>
      <c r="P17" s="138">
        <f t="shared" si="4"/>
        <v>102.35322310088665</v>
      </c>
      <c r="Q17" s="139"/>
      <c r="R17" s="78"/>
      <c r="S17" s="139"/>
      <c r="T17" s="139"/>
      <c r="U17" s="78"/>
      <c r="V17" s="139"/>
      <c r="W17" s="139"/>
      <c r="X17" s="78"/>
    </row>
    <row r="18" spans="1:24" s="142" customFormat="1" ht="12" x14ac:dyDescent="0.2">
      <c r="A18" s="81" t="s">
        <v>98</v>
      </c>
      <c r="B18" s="136">
        <f t="shared" si="0"/>
        <v>2155</v>
      </c>
      <c r="C18" s="136">
        <f t="shared" si="5"/>
        <v>2227</v>
      </c>
      <c r="D18" s="137">
        <f t="shared" si="1"/>
        <v>96.76695105523126</v>
      </c>
      <c r="E18" s="319">
        <v>17</v>
      </c>
      <c r="F18" s="136">
        <v>29</v>
      </c>
      <c r="G18" s="138">
        <f t="shared" si="6"/>
        <v>58.620689655172406</v>
      </c>
      <c r="H18" s="136">
        <v>2138</v>
      </c>
      <c r="I18" s="136">
        <v>2198</v>
      </c>
      <c r="J18" s="138">
        <f t="shared" si="2"/>
        <v>97.270245677888994</v>
      </c>
      <c r="K18" s="136">
        <v>8034</v>
      </c>
      <c r="L18" s="136">
        <v>8648</v>
      </c>
      <c r="M18" s="138">
        <f t="shared" si="3"/>
        <v>92.900092506938023</v>
      </c>
      <c r="N18" s="136">
        <v>10189</v>
      </c>
      <c r="O18" s="136">
        <v>10874</v>
      </c>
      <c r="P18" s="138">
        <f t="shared" si="4"/>
        <v>93.700570167371723</v>
      </c>
      <c r="Q18" s="139"/>
      <c r="R18" s="78"/>
      <c r="S18" s="139"/>
      <c r="T18" s="139"/>
      <c r="U18" s="78"/>
      <c r="V18" s="139"/>
      <c r="W18" s="139"/>
      <c r="X18" s="78"/>
    </row>
    <row r="19" spans="1:24" ht="14.25" customHeight="1" x14ac:dyDescent="0.2">
      <c r="A19" s="81" t="s">
        <v>99</v>
      </c>
      <c r="B19" s="136">
        <f t="shared" si="0"/>
        <v>7630</v>
      </c>
      <c r="C19" s="136">
        <f t="shared" si="5"/>
        <v>7385</v>
      </c>
      <c r="D19" s="137">
        <f t="shared" si="1"/>
        <v>103.3175355450237</v>
      </c>
      <c r="E19" s="319">
        <v>96</v>
      </c>
      <c r="F19" s="136">
        <v>2</v>
      </c>
      <c r="G19" s="138" t="s">
        <v>240</v>
      </c>
      <c r="H19" s="136">
        <v>7534</v>
      </c>
      <c r="I19" s="136">
        <v>7383</v>
      </c>
      <c r="J19" s="138">
        <f t="shared" si="2"/>
        <v>102.04523906271163</v>
      </c>
      <c r="K19" s="136">
        <v>14898</v>
      </c>
      <c r="L19" s="136">
        <v>44400</v>
      </c>
      <c r="M19" s="138">
        <f t="shared" si="3"/>
        <v>33.554054054054056</v>
      </c>
      <c r="N19" s="136">
        <v>22528</v>
      </c>
      <c r="O19" s="136">
        <v>51785</v>
      </c>
      <c r="P19" s="138">
        <f t="shared" si="4"/>
        <v>43.502944868205077</v>
      </c>
      <c r="Q19" s="139"/>
      <c r="R19" s="78"/>
      <c r="S19" s="139"/>
      <c r="T19" s="139"/>
      <c r="U19" s="78"/>
      <c r="V19" s="139"/>
      <c r="W19" s="139"/>
      <c r="X19" s="78"/>
    </row>
    <row r="20" spans="1:24" ht="14.25" customHeight="1" x14ac:dyDescent="0.2">
      <c r="A20" s="81" t="s">
        <v>100</v>
      </c>
      <c r="B20" s="136">
        <f t="shared" si="0"/>
        <v>2776</v>
      </c>
      <c r="C20" s="136">
        <f t="shared" si="5"/>
        <v>2570</v>
      </c>
      <c r="D20" s="137">
        <f t="shared" si="1"/>
        <v>108.01556420233463</v>
      </c>
      <c r="E20" s="136">
        <v>172</v>
      </c>
      <c r="F20" s="136">
        <v>7</v>
      </c>
      <c r="G20" s="138" t="s">
        <v>241</v>
      </c>
      <c r="H20" s="136">
        <v>2604</v>
      </c>
      <c r="I20" s="136">
        <v>2563</v>
      </c>
      <c r="J20" s="138">
        <f t="shared" si="2"/>
        <v>101.59968786578229</v>
      </c>
      <c r="K20" s="136">
        <v>7640</v>
      </c>
      <c r="L20" s="136">
        <v>8511</v>
      </c>
      <c r="M20" s="138">
        <f t="shared" si="3"/>
        <v>89.766184937140167</v>
      </c>
      <c r="N20" s="136">
        <v>10416</v>
      </c>
      <c r="O20" s="136">
        <v>11080</v>
      </c>
      <c r="P20" s="138">
        <f t="shared" si="4"/>
        <v>94.007220216606498</v>
      </c>
      <c r="Q20" s="139"/>
      <c r="R20" s="78"/>
      <c r="S20" s="139"/>
      <c r="T20" s="139"/>
      <c r="U20" s="78"/>
      <c r="V20" s="139"/>
      <c r="W20" s="139"/>
      <c r="X20" s="78"/>
    </row>
    <row r="21" spans="1:24" ht="14.25" customHeight="1" x14ac:dyDescent="0.2">
      <c r="A21" s="81" t="s">
        <v>101</v>
      </c>
      <c r="B21" s="136">
        <f t="shared" si="0"/>
        <v>18404</v>
      </c>
      <c r="C21" s="136">
        <f t="shared" si="5"/>
        <v>14404</v>
      </c>
      <c r="D21" s="137">
        <f t="shared" si="1"/>
        <v>127.77006387114692</v>
      </c>
      <c r="E21" s="136">
        <v>6188</v>
      </c>
      <c r="F21" s="136">
        <v>4831</v>
      </c>
      <c r="G21" s="138">
        <f t="shared" si="6"/>
        <v>128.08942247981784</v>
      </c>
      <c r="H21" s="136">
        <v>12216</v>
      </c>
      <c r="I21" s="136">
        <v>9573</v>
      </c>
      <c r="J21" s="138">
        <f t="shared" si="2"/>
        <v>127.60890003133814</v>
      </c>
      <c r="K21" s="136">
        <v>255067</v>
      </c>
      <c r="L21" s="136">
        <v>344836</v>
      </c>
      <c r="M21" s="138">
        <f t="shared" si="3"/>
        <v>73.967625189945366</v>
      </c>
      <c r="N21" s="136">
        <v>273471</v>
      </c>
      <c r="O21" s="136">
        <v>359240</v>
      </c>
      <c r="P21" s="138">
        <f t="shared" si="4"/>
        <v>76.124874735552837</v>
      </c>
      <c r="Q21" s="139"/>
      <c r="R21" s="78"/>
      <c r="S21" s="139"/>
      <c r="T21" s="139"/>
      <c r="U21" s="78"/>
      <c r="V21" s="139"/>
      <c r="W21" s="139"/>
      <c r="X21" s="78"/>
    </row>
    <row r="22" spans="1:24" ht="14.25" customHeight="1" x14ac:dyDescent="0.2">
      <c r="A22" s="80" t="s">
        <v>102</v>
      </c>
      <c r="B22" s="136">
        <f>H22</f>
        <v>5581</v>
      </c>
      <c r="C22" s="136">
        <f t="shared" si="5"/>
        <v>5828</v>
      </c>
      <c r="D22" s="137">
        <f t="shared" si="1"/>
        <v>95.761839396019226</v>
      </c>
      <c r="E22" s="319" t="s">
        <v>208</v>
      </c>
      <c r="F22" s="319">
        <v>5</v>
      </c>
      <c r="G22" s="141" t="s">
        <v>208</v>
      </c>
      <c r="H22" s="136">
        <v>5581</v>
      </c>
      <c r="I22" s="136">
        <v>5823</v>
      </c>
      <c r="J22" s="138">
        <f t="shared" si="2"/>
        <v>95.844066632320107</v>
      </c>
      <c r="K22" s="136">
        <v>6032</v>
      </c>
      <c r="L22" s="136">
        <v>5543</v>
      </c>
      <c r="M22" s="138">
        <f t="shared" si="3"/>
        <v>108.82193757892838</v>
      </c>
      <c r="N22" s="136">
        <v>11613</v>
      </c>
      <c r="O22" s="136">
        <v>11372</v>
      </c>
      <c r="P22" s="138">
        <f t="shared" si="4"/>
        <v>102.11924023918397</v>
      </c>
      <c r="Q22" s="139"/>
      <c r="R22" s="82"/>
      <c r="S22" s="139"/>
      <c r="T22" s="139"/>
      <c r="U22" s="78"/>
      <c r="V22" s="139"/>
      <c r="W22" s="139"/>
      <c r="X22" s="78"/>
    </row>
    <row r="23" spans="1:24" ht="14.25" customHeight="1" x14ac:dyDescent="0.2">
      <c r="A23" s="81" t="s">
        <v>103</v>
      </c>
      <c r="B23" s="136">
        <f>H23</f>
        <v>8230</v>
      </c>
      <c r="C23" s="136">
        <f>I23</f>
        <v>7729</v>
      </c>
      <c r="D23" s="137">
        <f t="shared" si="1"/>
        <v>106.48208047612886</v>
      </c>
      <c r="E23" s="319" t="s">
        <v>208</v>
      </c>
      <c r="F23" s="319" t="s">
        <v>208</v>
      </c>
      <c r="G23" s="141" t="s">
        <v>208</v>
      </c>
      <c r="H23" s="136">
        <v>8230</v>
      </c>
      <c r="I23" s="136">
        <v>7729</v>
      </c>
      <c r="J23" s="138">
        <f t="shared" si="2"/>
        <v>106.48208047612886</v>
      </c>
      <c r="K23" s="136">
        <v>15226</v>
      </c>
      <c r="L23" s="173">
        <v>18583</v>
      </c>
      <c r="M23" s="138">
        <f t="shared" si="3"/>
        <v>81.935101974923313</v>
      </c>
      <c r="N23" s="136">
        <v>23456</v>
      </c>
      <c r="O23" s="136">
        <v>26312</v>
      </c>
      <c r="P23" s="138">
        <f t="shared" si="4"/>
        <v>89.145636971723931</v>
      </c>
      <c r="Q23" s="82"/>
      <c r="R23" s="82"/>
      <c r="S23" s="139"/>
      <c r="T23" s="139"/>
      <c r="U23" s="78"/>
      <c r="V23" s="139"/>
      <c r="W23" s="139"/>
      <c r="X23" s="78"/>
    </row>
    <row r="24" spans="1:24" x14ac:dyDescent="0.2">
      <c r="A24" s="81" t="s">
        <v>104</v>
      </c>
      <c r="B24" s="141" t="s">
        <v>208</v>
      </c>
      <c r="C24" s="136" t="s">
        <v>208</v>
      </c>
      <c r="D24" s="137" t="s">
        <v>208</v>
      </c>
      <c r="E24" s="319" t="s">
        <v>208</v>
      </c>
      <c r="F24" s="319" t="s">
        <v>208</v>
      </c>
      <c r="G24" s="141" t="s">
        <v>208</v>
      </c>
      <c r="H24" s="319" t="s">
        <v>208</v>
      </c>
      <c r="I24" s="319" t="s">
        <v>208</v>
      </c>
      <c r="J24" s="138" t="s">
        <v>208</v>
      </c>
      <c r="K24" s="136">
        <v>29</v>
      </c>
      <c r="L24" s="173">
        <v>30</v>
      </c>
      <c r="M24" s="138">
        <f t="shared" si="3"/>
        <v>96.666666666666671</v>
      </c>
      <c r="N24" s="136">
        <v>29</v>
      </c>
      <c r="O24" s="136">
        <v>30</v>
      </c>
      <c r="P24" s="138">
        <f t="shared" si="4"/>
        <v>96.666666666666671</v>
      </c>
      <c r="Q24" s="82"/>
      <c r="R24" s="82"/>
      <c r="S24" s="82"/>
      <c r="T24" s="139"/>
      <c r="U24" s="82"/>
      <c r="V24" s="139"/>
      <c r="W24" s="139"/>
      <c r="X24" s="78"/>
    </row>
    <row r="25" spans="1:24" x14ac:dyDescent="0.2">
      <c r="A25" s="81" t="s">
        <v>105</v>
      </c>
      <c r="B25" s="141" t="s">
        <v>208</v>
      </c>
      <c r="C25" s="136" t="s">
        <v>208</v>
      </c>
      <c r="D25" s="137" t="s">
        <v>208</v>
      </c>
      <c r="E25" s="319" t="s">
        <v>208</v>
      </c>
      <c r="F25" s="319" t="s">
        <v>208</v>
      </c>
      <c r="G25" s="141" t="s">
        <v>208</v>
      </c>
      <c r="H25" s="319" t="s">
        <v>208</v>
      </c>
      <c r="I25" s="319" t="s">
        <v>208</v>
      </c>
      <c r="J25" s="138" t="s">
        <v>208</v>
      </c>
      <c r="K25" s="136" t="s">
        <v>208</v>
      </c>
      <c r="L25" s="173">
        <v>10</v>
      </c>
      <c r="M25" s="138" t="s">
        <v>208</v>
      </c>
      <c r="N25" s="136" t="s">
        <v>208</v>
      </c>
      <c r="O25" s="136">
        <v>10</v>
      </c>
      <c r="P25" s="138" t="s">
        <v>208</v>
      </c>
      <c r="Q25" s="82"/>
      <c r="R25" s="82"/>
      <c r="S25" s="82"/>
      <c r="T25" s="139"/>
      <c r="U25" s="82"/>
      <c r="V25" s="139"/>
      <c r="W25" s="139"/>
      <c r="X25" s="78"/>
    </row>
    <row r="26" spans="1:24" x14ac:dyDescent="0.2">
      <c r="A26" s="83" t="s">
        <v>106</v>
      </c>
      <c r="B26" s="143">
        <f>H26</f>
        <v>615</v>
      </c>
      <c r="C26" s="143">
        <f>I26</f>
        <v>615</v>
      </c>
      <c r="D26" s="178">
        <f t="shared" si="1"/>
        <v>100</v>
      </c>
      <c r="E26" s="144" t="s">
        <v>208</v>
      </c>
      <c r="F26" s="144" t="s">
        <v>208</v>
      </c>
      <c r="G26" s="144" t="s">
        <v>208</v>
      </c>
      <c r="H26" s="143">
        <v>615</v>
      </c>
      <c r="I26" s="143">
        <v>615</v>
      </c>
      <c r="J26" s="158">
        <v>100</v>
      </c>
      <c r="K26" s="143">
        <v>4955</v>
      </c>
      <c r="L26" s="143">
        <v>4955</v>
      </c>
      <c r="M26" s="158">
        <v>100</v>
      </c>
      <c r="N26" s="143">
        <v>5570</v>
      </c>
      <c r="O26" s="143">
        <v>5570</v>
      </c>
      <c r="P26" s="158">
        <v>100</v>
      </c>
      <c r="Q26" s="82"/>
      <c r="R26" s="82"/>
      <c r="S26" s="82"/>
      <c r="T26" s="82"/>
      <c r="U26" s="82"/>
      <c r="V26" s="139"/>
      <c r="W26" s="139"/>
      <c r="X26" s="78"/>
    </row>
    <row r="27" spans="1:24" x14ac:dyDescent="0.2">
      <c r="A27" s="123"/>
      <c r="B27" s="82"/>
      <c r="C27" s="139"/>
      <c r="D27" s="139"/>
      <c r="E27" s="78"/>
      <c r="F27" s="139"/>
      <c r="G27" s="139"/>
      <c r="H27" s="78"/>
    </row>
    <row r="28" spans="1:24" x14ac:dyDescent="0.2">
      <c r="A28" s="256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1:24" ht="18.75" customHeight="1" x14ac:dyDescent="0.2">
      <c r="G29" s="280"/>
    </row>
  </sheetData>
  <mergeCells count="8">
    <mergeCell ref="N3:P4"/>
    <mergeCell ref="E4:G4"/>
    <mergeCell ref="H4:J4"/>
    <mergeCell ref="A1:M1"/>
    <mergeCell ref="A3:A5"/>
    <mergeCell ref="B3:D4"/>
    <mergeCell ref="E3:J3"/>
    <mergeCell ref="K3:M4"/>
  </mergeCells>
  <pageMargins left="0.59055118110236227" right="0.59055118110236227" top="0.59055118110236227" bottom="0.59055118110236227" header="0" footer="0.39370078740157483"/>
  <pageSetup paperSize="9" firstPageNumber="4" orientation="landscape" useFirstPageNumber="1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B95" sqref="B95:C103"/>
    </sheetView>
  </sheetViews>
  <sheetFormatPr defaultRowHeight="12.75" x14ac:dyDescent="0.2"/>
  <cols>
    <col min="1" max="1" width="20.7109375" style="145" customWidth="1"/>
    <col min="2" max="2" width="17.5703125" style="145" customWidth="1"/>
    <col min="3" max="3" width="22.5703125" style="145" customWidth="1"/>
    <col min="4" max="4" width="22" style="145" customWidth="1"/>
    <col min="5" max="5" width="15.42578125" style="145" customWidth="1"/>
    <col min="6" max="6" width="21.5703125" style="145" customWidth="1"/>
    <col min="7" max="256" width="9.140625" style="145"/>
    <col min="257" max="257" width="20.7109375" style="145" customWidth="1"/>
    <col min="258" max="258" width="17.5703125" style="145" customWidth="1"/>
    <col min="259" max="259" width="22.5703125" style="145" customWidth="1"/>
    <col min="260" max="260" width="22" style="145" customWidth="1"/>
    <col min="261" max="261" width="15.42578125" style="145" customWidth="1"/>
    <col min="262" max="262" width="21.5703125" style="145" customWidth="1"/>
    <col min="263" max="512" width="9.140625" style="145"/>
    <col min="513" max="513" width="20.7109375" style="145" customWidth="1"/>
    <col min="514" max="514" width="17.5703125" style="145" customWidth="1"/>
    <col min="515" max="515" width="22.5703125" style="145" customWidth="1"/>
    <col min="516" max="516" width="22" style="145" customWidth="1"/>
    <col min="517" max="517" width="15.42578125" style="145" customWidth="1"/>
    <col min="518" max="518" width="21.5703125" style="145" customWidth="1"/>
    <col min="519" max="768" width="9.140625" style="145"/>
    <col min="769" max="769" width="20.7109375" style="145" customWidth="1"/>
    <col min="770" max="770" width="17.5703125" style="145" customWidth="1"/>
    <col min="771" max="771" width="22.5703125" style="145" customWidth="1"/>
    <col min="772" max="772" width="22" style="145" customWidth="1"/>
    <col min="773" max="773" width="15.42578125" style="145" customWidth="1"/>
    <col min="774" max="774" width="21.5703125" style="145" customWidth="1"/>
    <col min="775" max="1024" width="9.140625" style="145"/>
    <col min="1025" max="1025" width="20.7109375" style="145" customWidth="1"/>
    <col min="1026" max="1026" width="17.5703125" style="145" customWidth="1"/>
    <col min="1027" max="1027" width="22.5703125" style="145" customWidth="1"/>
    <col min="1028" max="1028" width="22" style="145" customWidth="1"/>
    <col min="1029" max="1029" width="15.42578125" style="145" customWidth="1"/>
    <col min="1030" max="1030" width="21.5703125" style="145" customWidth="1"/>
    <col min="1031" max="1280" width="9.140625" style="145"/>
    <col min="1281" max="1281" width="20.7109375" style="145" customWidth="1"/>
    <col min="1282" max="1282" width="17.5703125" style="145" customWidth="1"/>
    <col min="1283" max="1283" width="22.5703125" style="145" customWidth="1"/>
    <col min="1284" max="1284" width="22" style="145" customWidth="1"/>
    <col min="1285" max="1285" width="15.42578125" style="145" customWidth="1"/>
    <col min="1286" max="1286" width="21.5703125" style="145" customWidth="1"/>
    <col min="1287" max="1536" width="9.140625" style="145"/>
    <col min="1537" max="1537" width="20.7109375" style="145" customWidth="1"/>
    <col min="1538" max="1538" width="17.5703125" style="145" customWidth="1"/>
    <col min="1539" max="1539" width="22.5703125" style="145" customWidth="1"/>
    <col min="1540" max="1540" width="22" style="145" customWidth="1"/>
    <col min="1541" max="1541" width="15.42578125" style="145" customWidth="1"/>
    <col min="1542" max="1542" width="21.5703125" style="145" customWidth="1"/>
    <col min="1543" max="1792" width="9.140625" style="145"/>
    <col min="1793" max="1793" width="20.7109375" style="145" customWidth="1"/>
    <col min="1794" max="1794" width="17.5703125" style="145" customWidth="1"/>
    <col min="1795" max="1795" width="22.5703125" style="145" customWidth="1"/>
    <col min="1796" max="1796" width="22" style="145" customWidth="1"/>
    <col min="1797" max="1797" width="15.42578125" style="145" customWidth="1"/>
    <col min="1798" max="1798" width="21.5703125" style="145" customWidth="1"/>
    <col min="1799" max="2048" width="9.140625" style="145"/>
    <col min="2049" max="2049" width="20.7109375" style="145" customWidth="1"/>
    <col min="2050" max="2050" width="17.5703125" style="145" customWidth="1"/>
    <col min="2051" max="2051" width="22.5703125" style="145" customWidth="1"/>
    <col min="2052" max="2052" width="22" style="145" customWidth="1"/>
    <col min="2053" max="2053" width="15.42578125" style="145" customWidth="1"/>
    <col min="2054" max="2054" width="21.5703125" style="145" customWidth="1"/>
    <col min="2055" max="2304" width="9.140625" style="145"/>
    <col min="2305" max="2305" width="20.7109375" style="145" customWidth="1"/>
    <col min="2306" max="2306" width="17.5703125" style="145" customWidth="1"/>
    <col min="2307" max="2307" width="22.5703125" style="145" customWidth="1"/>
    <col min="2308" max="2308" width="22" style="145" customWidth="1"/>
    <col min="2309" max="2309" width="15.42578125" style="145" customWidth="1"/>
    <col min="2310" max="2310" width="21.5703125" style="145" customWidth="1"/>
    <col min="2311" max="2560" width="9.140625" style="145"/>
    <col min="2561" max="2561" width="20.7109375" style="145" customWidth="1"/>
    <col min="2562" max="2562" width="17.5703125" style="145" customWidth="1"/>
    <col min="2563" max="2563" width="22.5703125" style="145" customWidth="1"/>
    <col min="2564" max="2564" width="22" style="145" customWidth="1"/>
    <col min="2565" max="2565" width="15.42578125" style="145" customWidth="1"/>
    <col min="2566" max="2566" width="21.5703125" style="145" customWidth="1"/>
    <col min="2567" max="2816" width="9.140625" style="145"/>
    <col min="2817" max="2817" width="20.7109375" style="145" customWidth="1"/>
    <col min="2818" max="2818" width="17.5703125" style="145" customWidth="1"/>
    <col min="2819" max="2819" width="22.5703125" style="145" customWidth="1"/>
    <col min="2820" max="2820" width="22" style="145" customWidth="1"/>
    <col min="2821" max="2821" width="15.42578125" style="145" customWidth="1"/>
    <col min="2822" max="2822" width="21.5703125" style="145" customWidth="1"/>
    <col min="2823" max="3072" width="9.140625" style="145"/>
    <col min="3073" max="3073" width="20.7109375" style="145" customWidth="1"/>
    <col min="3074" max="3074" width="17.5703125" style="145" customWidth="1"/>
    <col min="3075" max="3075" width="22.5703125" style="145" customWidth="1"/>
    <col min="3076" max="3076" width="22" style="145" customWidth="1"/>
    <col min="3077" max="3077" width="15.42578125" style="145" customWidth="1"/>
    <col min="3078" max="3078" width="21.5703125" style="145" customWidth="1"/>
    <col min="3079" max="3328" width="9.140625" style="145"/>
    <col min="3329" max="3329" width="20.7109375" style="145" customWidth="1"/>
    <col min="3330" max="3330" width="17.5703125" style="145" customWidth="1"/>
    <col min="3331" max="3331" width="22.5703125" style="145" customWidth="1"/>
    <col min="3332" max="3332" width="22" style="145" customWidth="1"/>
    <col min="3333" max="3333" width="15.42578125" style="145" customWidth="1"/>
    <col min="3334" max="3334" width="21.5703125" style="145" customWidth="1"/>
    <col min="3335" max="3584" width="9.140625" style="145"/>
    <col min="3585" max="3585" width="20.7109375" style="145" customWidth="1"/>
    <col min="3586" max="3586" width="17.5703125" style="145" customWidth="1"/>
    <col min="3587" max="3587" width="22.5703125" style="145" customWidth="1"/>
    <col min="3588" max="3588" width="22" style="145" customWidth="1"/>
    <col min="3589" max="3589" width="15.42578125" style="145" customWidth="1"/>
    <col min="3590" max="3590" width="21.5703125" style="145" customWidth="1"/>
    <col min="3591" max="3840" width="9.140625" style="145"/>
    <col min="3841" max="3841" width="20.7109375" style="145" customWidth="1"/>
    <col min="3842" max="3842" width="17.5703125" style="145" customWidth="1"/>
    <col min="3843" max="3843" width="22.5703125" style="145" customWidth="1"/>
    <col min="3844" max="3844" width="22" style="145" customWidth="1"/>
    <col min="3845" max="3845" width="15.42578125" style="145" customWidth="1"/>
    <col min="3846" max="3846" width="21.5703125" style="145" customWidth="1"/>
    <col min="3847" max="4096" width="9.140625" style="145"/>
    <col min="4097" max="4097" width="20.7109375" style="145" customWidth="1"/>
    <col min="4098" max="4098" width="17.5703125" style="145" customWidth="1"/>
    <col min="4099" max="4099" width="22.5703125" style="145" customWidth="1"/>
    <col min="4100" max="4100" width="22" style="145" customWidth="1"/>
    <col min="4101" max="4101" width="15.42578125" style="145" customWidth="1"/>
    <col min="4102" max="4102" width="21.5703125" style="145" customWidth="1"/>
    <col min="4103" max="4352" width="9.140625" style="145"/>
    <col min="4353" max="4353" width="20.7109375" style="145" customWidth="1"/>
    <col min="4354" max="4354" width="17.5703125" style="145" customWidth="1"/>
    <col min="4355" max="4355" width="22.5703125" style="145" customWidth="1"/>
    <col min="4356" max="4356" width="22" style="145" customWidth="1"/>
    <col min="4357" max="4357" width="15.42578125" style="145" customWidth="1"/>
    <col min="4358" max="4358" width="21.5703125" style="145" customWidth="1"/>
    <col min="4359" max="4608" width="9.140625" style="145"/>
    <col min="4609" max="4609" width="20.7109375" style="145" customWidth="1"/>
    <col min="4610" max="4610" width="17.5703125" style="145" customWidth="1"/>
    <col min="4611" max="4611" width="22.5703125" style="145" customWidth="1"/>
    <col min="4612" max="4612" width="22" style="145" customWidth="1"/>
    <col min="4613" max="4613" width="15.42578125" style="145" customWidth="1"/>
    <col min="4614" max="4614" width="21.5703125" style="145" customWidth="1"/>
    <col min="4615" max="4864" width="9.140625" style="145"/>
    <col min="4865" max="4865" width="20.7109375" style="145" customWidth="1"/>
    <col min="4866" max="4866" width="17.5703125" style="145" customWidth="1"/>
    <col min="4867" max="4867" width="22.5703125" style="145" customWidth="1"/>
    <col min="4868" max="4868" width="22" style="145" customWidth="1"/>
    <col min="4869" max="4869" width="15.42578125" style="145" customWidth="1"/>
    <col min="4870" max="4870" width="21.5703125" style="145" customWidth="1"/>
    <col min="4871" max="5120" width="9.140625" style="145"/>
    <col min="5121" max="5121" width="20.7109375" style="145" customWidth="1"/>
    <col min="5122" max="5122" width="17.5703125" style="145" customWidth="1"/>
    <col min="5123" max="5123" width="22.5703125" style="145" customWidth="1"/>
    <col min="5124" max="5124" width="22" style="145" customWidth="1"/>
    <col min="5125" max="5125" width="15.42578125" style="145" customWidth="1"/>
    <col min="5126" max="5126" width="21.5703125" style="145" customWidth="1"/>
    <col min="5127" max="5376" width="9.140625" style="145"/>
    <col min="5377" max="5377" width="20.7109375" style="145" customWidth="1"/>
    <col min="5378" max="5378" width="17.5703125" style="145" customWidth="1"/>
    <col min="5379" max="5379" width="22.5703125" style="145" customWidth="1"/>
    <col min="5380" max="5380" width="22" style="145" customWidth="1"/>
    <col min="5381" max="5381" width="15.42578125" style="145" customWidth="1"/>
    <col min="5382" max="5382" width="21.5703125" style="145" customWidth="1"/>
    <col min="5383" max="5632" width="9.140625" style="145"/>
    <col min="5633" max="5633" width="20.7109375" style="145" customWidth="1"/>
    <col min="5634" max="5634" width="17.5703125" style="145" customWidth="1"/>
    <col min="5635" max="5635" width="22.5703125" style="145" customWidth="1"/>
    <col min="5636" max="5636" width="22" style="145" customWidth="1"/>
    <col min="5637" max="5637" width="15.42578125" style="145" customWidth="1"/>
    <col min="5638" max="5638" width="21.5703125" style="145" customWidth="1"/>
    <col min="5639" max="5888" width="9.140625" style="145"/>
    <col min="5889" max="5889" width="20.7109375" style="145" customWidth="1"/>
    <col min="5890" max="5890" width="17.5703125" style="145" customWidth="1"/>
    <col min="5891" max="5891" width="22.5703125" style="145" customWidth="1"/>
    <col min="5892" max="5892" width="22" style="145" customWidth="1"/>
    <col min="5893" max="5893" width="15.42578125" style="145" customWidth="1"/>
    <col min="5894" max="5894" width="21.5703125" style="145" customWidth="1"/>
    <col min="5895" max="6144" width="9.140625" style="145"/>
    <col min="6145" max="6145" width="20.7109375" style="145" customWidth="1"/>
    <col min="6146" max="6146" width="17.5703125" style="145" customWidth="1"/>
    <col min="6147" max="6147" width="22.5703125" style="145" customWidth="1"/>
    <col min="6148" max="6148" width="22" style="145" customWidth="1"/>
    <col min="6149" max="6149" width="15.42578125" style="145" customWidth="1"/>
    <col min="6150" max="6150" width="21.5703125" style="145" customWidth="1"/>
    <col min="6151" max="6400" width="9.140625" style="145"/>
    <col min="6401" max="6401" width="20.7109375" style="145" customWidth="1"/>
    <col min="6402" max="6402" width="17.5703125" style="145" customWidth="1"/>
    <col min="6403" max="6403" width="22.5703125" style="145" customWidth="1"/>
    <col min="6404" max="6404" width="22" style="145" customWidth="1"/>
    <col min="6405" max="6405" width="15.42578125" style="145" customWidth="1"/>
    <col min="6406" max="6406" width="21.5703125" style="145" customWidth="1"/>
    <col min="6407" max="6656" width="9.140625" style="145"/>
    <col min="6657" max="6657" width="20.7109375" style="145" customWidth="1"/>
    <col min="6658" max="6658" width="17.5703125" style="145" customWidth="1"/>
    <col min="6659" max="6659" width="22.5703125" style="145" customWidth="1"/>
    <col min="6660" max="6660" width="22" style="145" customWidth="1"/>
    <col min="6661" max="6661" width="15.42578125" style="145" customWidth="1"/>
    <col min="6662" max="6662" width="21.5703125" style="145" customWidth="1"/>
    <col min="6663" max="6912" width="9.140625" style="145"/>
    <col min="6913" max="6913" width="20.7109375" style="145" customWidth="1"/>
    <col min="6914" max="6914" width="17.5703125" style="145" customWidth="1"/>
    <col min="6915" max="6915" width="22.5703125" style="145" customWidth="1"/>
    <col min="6916" max="6916" width="22" style="145" customWidth="1"/>
    <col min="6917" max="6917" width="15.42578125" style="145" customWidth="1"/>
    <col min="6918" max="6918" width="21.5703125" style="145" customWidth="1"/>
    <col min="6919" max="7168" width="9.140625" style="145"/>
    <col min="7169" max="7169" width="20.7109375" style="145" customWidth="1"/>
    <col min="7170" max="7170" width="17.5703125" style="145" customWidth="1"/>
    <col min="7171" max="7171" width="22.5703125" style="145" customWidth="1"/>
    <col min="7172" max="7172" width="22" style="145" customWidth="1"/>
    <col min="7173" max="7173" width="15.42578125" style="145" customWidth="1"/>
    <col min="7174" max="7174" width="21.5703125" style="145" customWidth="1"/>
    <col min="7175" max="7424" width="9.140625" style="145"/>
    <col min="7425" max="7425" width="20.7109375" style="145" customWidth="1"/>
    <col min="7426" max="7426" width="17.5703125" style="145" customWidth="1"/>
    <col min="7427" max="7427" width="22.5703125" style="145" customWidth="1"/>
    <col min="7428" max="7428" width="22" style="145" customWidth="1"/>
    <col min="7429" max="7429" width="15.42578125" style="145" customWidth="1"/>
    <col min="7430" max="7430" width="21.5703125" style="145" customWidth="1"/>
    <col min="7431" max="7680" width="9.140625" style="145"/>
    <col min="7681" max="7681" width="20.7109375" style="145" customWidth="1"/>
    <col min="7682" max="7682" width="17.5703125" style="145" customWidth="1"/>
    <col min="7683" max="7683" width="22.5703125" style="145" customWidth="1"/>
    <col min="7684" max="7684" width="22" style="145" customWidth="1"/>
    <col min="7685" max="7685" width="15.42578125" style="145" customWidth="1"/>
    <col min="7686" max="7686" width="21.5703125" style="145" customWidth="1"/>
    <col min="7687" max="7936" width="9.140625" style="145"/>
    <col min="7937" max="7937" width="20.7109375" style="145" customWidth="1"/>
    <col min="7938" max="7938" width="17.5703125" style="145" customWidth="1"/>
    <col min="7939" max="7939" width="22.5703125" style="145" customWidth="1"/>
    <col min="7940" max="7940" width="22" style="145" customWidth="1"/>
    <col min="7941" max="7941" width="15.42578125" style="145" customWidth="1"/>
    <col min="7942" max="7942" width="21.5703125" style="145" customWidth="1"/>
    <col min="7943" max="8192" width="9.140625" style="145"/>
    <col min="8193" max="8193" width="20.7109375" style="145" customWidth="1"/>
    <col min="8194" max="8194" width="17.5703125" style="145" customWidth="1"/>
    <col min="8195" max="8195" width="22.5703125" style="145" customWidth="1"/>
    <col min="8196" max="8196" width="22" style="145" customWidth="1"/>
    <col min="8197" max="8197" width="15.42578125" style="145" customWidth="1"/>
    <col min="8198" max="8198" width="21.5703125" style="145" customWidth="1"/>
    <col min="8199" max="8448" width="9.140625" style="145"/>
    <col min="8449" max="8449" width="20.7109375" style="145" customWidth="1"/>
    <col min="8450" max="8450" width="17.5703125" style="145" customWidth="1"/>
    <col min="8451" max="8451" width="22.5703125" style="145" customWidth="1"/>
    <col min="8452" max="8452" width="22" style="145" customWidth="1"/>
    <col min="8453" max="8453" width="15.42578125" style="145" customWidth="1"/>
    <col min="8454" max="8454" width="21.5703125" style="145" customWidth="1"/>
    <col min="8455" max="8704" width="9.140625" style="145"/>
    <col min="8705" max="8705" width="20.7109375" style="145" customWidth="1"/>
    <col min="8706" max="8706" width="17.5703125" style="145" customWidth="1"/>
    <col min="8707" max="8707" width="22.5703125" style="145" customWidth="1"/>
    <col min="8708" max="8708" width="22" style="145" customWidth="1"/>
    <col min="8709" max="8709" width="15.42578125" style="145" customWidth="1"/>
    <col min="8710" max="8710" width="21.5703125" style="145" customWidth="1"/>
    <col min="8711" max="8960" width="9.140625" style="145"/>
    <col min="8961" max="8961" width="20.7109375" style="145" customWidth="1"/>
    <col min="8962" max="8962" width="17.5703125" style="145" customWidth="1"/>
    <col min="8963" max="8963" width="22.5703125" style="145" customWidth="1"/>
    <col min="8964" max="8964" width="22" style="145" customWidth="1"/>
    <col min="8965" max="8965" width="15.42578125" style="145" customWidth="1"/>
    <col min="8966" max="8966" width="21.5703125" style="145" customWidth="1"/>
    <col min="8967" max="9216" width="9.140625" style="145"/>
    <col min="9217" max="9217" width="20.7109375" style="145" customWidth="1"/>
    <col min="9218" max="9218" width="17.5703125" style="145" customWidth="1"/>
    <col min="9219" max="9219" width="22.5703125" style="145" customWidth="1"/>
    <col min="9220" max="9220" width="22" style="145" customWidth="1"/>
    <col min="9221" max="9221" width="15.42578125" style="145" customWidth="1"/>
    <col min="9222" max="9222" width="21.5703125" style="145" customWidth="1"/>
    <col min="9223" max="9472" width="9.140625" style="145"/>
    <col min="9473" max="9473" width="20.7109375" style="145" customWidth="1"/>
    <col min="9474" max="9474" width="17.5703125" style="145" customWidth="1"/>
    <col min="9475" max="9475" width="22.5703125" style="145" customWidth="1"/>
    <col min="9476" max="9476" width="22" style="145" customWidth="1"/>
    <col min="9477" max="9477" width="15.42578125" style="145" customWidth="1"/>
    <col min="9478" max="9478" width="21.5703125" style="145" customWidth="1"/>
    <col min="9479" max="9728" width="9.140625" style="145"/>
    <col min="9729" max="9729" width="20.7109375" style="145" customWidth="1"/>
    <col min="9730" max="9730" width="17.5703125" style="145" customWidth="1"/>
    <col min="9731" max="9731" width="22.5703125" style="145" customWidth="1"/>
    <col min="9732" max="9732" width="22" style="145" customWidth="1"/>
    <col min="9733" max="9733" width="15.42578125" style="145" customWidth="1"/>
    <col min="9734" max="9734" width="21.5703125" style="145" customWidth="1"/>
    <col min="9735" max="9984" width="9.140625" style="145"/>
    <col min="9985" max="9985" width="20.7109375" style="145" customWidth="1"/>
    <col min="9986" max="9986" width="17.5703125" style="145" customWidth="1"/>
    <col min="9987" max="9987" width="22.5703125" style="145" customWidth="1"/>
    <col min="9988" max="9988" width="22" style="145" customWidth="1"/>
    <col min="9989" max="9989" width="15.42578125" style="145" customWidth="1"/>
    <col min="9990" max="9990" width="21.5703125" style="145" customWidth="1"/>
    <col min="9991" max="10240" width="9.140625" style="145"/>
    <col min="10241" max="10241" width="20.7109375" style="145" customWidth="1"/>
    <col min="10242" max="10242" width="17.5703125" style="145" customWidth="1"/>
    <col min="10243" max="10243" width="22.5703125" style="145" customWidth="1"/>
    <col min="10244" max="10244" width="22" style="145" customWidth="1"/>
    <col min="10245" max="10245" width="15.42578125" style="145" customWidth="1"/>
    <col min="10246" max="10246" width="21.5703125" style="145" customWidth="1"/>
    <col min="10247" max="10496" width="9.140625" style="145"/>
    <col min="10497" max="10497" width="20.7109375" style="145" customWidth="1"/>
    <col min="10498" max="10498" width="17.5703125" style="145" customWidth="1"/>
    <col min="10499" max="10499" width="22.5703125" style="145" customWidth="1"/>
    <col min="10500" max="10500" width="22" style="145" customWidth="1"/>
    <col min="10501" max="10501" width="15.42578125" style="145" customWidth="1"/>
    <col min="10502" max="10502" width="21.5703125" style="145" customWidth="1"/>
    <col min="10503" max="10752" width="9.140625" style="145"/>
    <col min="10753" max="10753" width="20.7109375" style="145" customWidth="1"/>
    <col min="10754" max="10754" width="17.5703125" style="145" customWidth="1"/>
    <col min="10755" max="10755" width="22.5703125" style="145" customWidth="1"/>
    <col min="10756" max="10756" width="22" style="145" customWidth="1"/>
    <col min="10757" max="10757" width="15.42578125" style="145" customWidth="1"/>
    <col min="10758" max="10758" width="21.5703125" style="145" customWidth="1"/>
    <col min="10759" max="11008" width="9.140625" style="145"/>
    <col min="11009" max="11009" width="20.7109375" style="145" customWidth="1"/>
    <col min="11010" max="11010" width="17.5703125" style="145" customWidth="1"/>
    <col min="11011" max="11011" width="22.5703125" style="145" customWidth="1"/>
    <col min="11012" max="11012" width="22" style="145" customWidth="1"/>
    <col min="11013" max="11013" width="15.42578125" style="145" customWidth="1"/>
    <col min="11014" max="11014" width="21.5703125" style="145" customWidth="1"/>
    <col min="11015" max="11264" width="9.140625" style="145"/>
    <col min="11265" max="11265" width="20.7109375" style="145" customWidth="1"/>
    <col min="11266" max="11266" width="17.5703125" style="145" customWidth="1"/>
    <col min="11267" max="11267" width="22.5703125" style="145" customWidth="1"/>
    <col min="11268" max="11268" width="22" style="145" customWidth="1"/>
    <col min="11269" max="11269" width="15.42578125" style="145" customWidth="1"/>
    <col min="11270" max="11270" width="21.5703125" style="145" customWidth="1"/>
    <col min="11271" max="11520" width="9.140625" style="145"/>
    <col min="11521" max="11521" width="20.7109375" style="145" customWidth="1"/>
    <col min="11522" max="11522" width="17.5703125" style="145" customWidth="1"/>
    <col min="11523" max="11523" width="22.5703125" style="145" customWidth="1"/>
    <col min="11524" max="11524" width="22" style="145" customWidth="1"/>
    <col min="11525" max="11525" width="15.42578125" style="145" customWidth="1"/>
    <col min="11526" max="11526" width="21.5703125" style="145" customWidth="1"/>
    <col min="11527" max="11776" width="9.140625" style="145"/>
    <col min="11777" max="11777" width="20.7109375" style="145" customWidth="1"/>
    <col min="11778" max="11778" width="17.5703125" style="145" customWidth="1"/>
    <col min="11779" max="11779" width="22.5703125" style="145" customWidth="1"/>
    <col min="11780" max="11780" width="22" style="145" customWidth="1"/>
    <col min="11781" max="11781" width="15.42578125" style="145" customWidth="1"/>
    <col min="11782" max="11782" width="21.5703125" style="145" customWidth="1"/>
    <col min="11783" max="12032" width="9.140625" style="145"/>
    <col min="12033" max="12033" width="20.7109375" style="145" customWidth="1"/>
    <col min="12034" max="12034" width="17.5703125" style="145" customWidth="1"/>
    <col min="12035" max="12035" width="22.5703125" style="145" customWidth="1"/>
    <col min="12036" max="12036" width="22" style="145" customWidth="1"/>
    <col min="12037" max="12037" width="15.42578125" style="145" customWidth="1"/>
    <col min="12038" max="12038" width="21.5703125" style="145" customWidth="1"/>
    <col min="12039" max="12288" width="9.140625" style="145"/>
    <col min="12289" max="12289" width="20.7109375" style="145" customWidth="1"/>
    <col min="12290" max="12290" width="17.5703125" style="145" customWidth="1"/>
    <col min="12291" max="12291" width="22.5703125" style="145" customWidth="1"/>
    <col min="12292" max="12292" width="22" style="145" customWidth="1"/>
    <col min="12293" max="12293" width="15.42578125" style="145" customWidth="1"/>
    <col min="12294" max="12294" width="21.5703125" style="145" customWidth="1"/>
    <col min="12295" max="12544" width="9.140625" style="145"/>
    <col min="12545" max="12545" width="20.7109375" style="145" customWidth="1"/>
    <col min="12546" max="12546" width="17.5703125" style="145" customWidth="1"/>
    <col min="12547" max="12547" width="22.5703125" style="145" customWidth="1"/>
    <col min="12548" max="12548" width="22" style="145" customWidth="1"/>
    <col min="12549" max="12549" width="15.42578125" style="145" customWidth="1"/>
    <col min="12550" max="12550" width="21.5703125" style="145" customWidth="1"/>
    <col min="12551" max="12800" width="9.140625" style="145"/>
    <col min="12801" max="12801" width="20.7109375" style="145" customWidth="1"/>
    <col min="12802" max="12802" width="17.5703125" style="145" customWidth="1"/>
    <col min="12803" max="12803" width="22.5703125" style="145" customWidth="1"/>
    <col min="12804" max="12804" width="22" style="145" customWidth="1"/>
    <col min="12805" max="12805" width="15.42578125" style="145" customWidth="1"/>
    <col min="12806" max="12806" width="21.5703125" style="145" customWidth="1"/>
    <col min="12807" max="13056" width="9.140625" style="145"/>
    <col min="13057" max="13057" width="20.7109375" style="145" customWidth="1"/>
    <col min="13058" max="13058" width="17.5703125" style="145" customWidth="1"/>
    <col min="13059" max="13059" width="22.5703125" style="145" customWidth="1"/>
    <col min="13060" max="13060" width="22" style="145" customWidth="1"/>
    <col min="13061" max="13061" width="15.42578125" style="145" customWidth="1"/>
    <col min="13062" max="13062" width="21.5703125" style="145" customWidth="1"/>
    <col min="13063" max="13312" width="9.140625" style="145"/>
    <col min="13313" max="13313" width="20.7109375" style="145" customWidth="1"/>
    <col min="13314" max="13314" width="17.5703125" style="145" customWidth="1"/>
    <col min="13315" max="13315" width="22.5703125" style="145" customWidth="1"/>
    <col min="13316" max="13316" width="22" style="145" customWidth="1"/>
    <col min="13317" max="13317" width="15.42578125" style="145" customWidth="1"/>
    <col min="13318" max="13318" width="21.5703125" style="145" customWidth="1"/>
    <col min="13319" max="13568" width="9.140625" style="145"/>
    <col min="13569" max="13569" width="20.7109375" style="145" customWidth="1"/>
    <col min="13570" max="13570" width="17.5703125" style="145" customWidth="1"/>
    <col min="13571" max="13571" width="22.5703125" style="145" customWidth="1"/>
    <col min="13572" max="13572" width="22" style="145" customWidth="1"/>
    <col min="13573" max="13573" width="15.42578125" style="145" customWidth="1"/>
    <col min="13574" max="13574" width="21.5703125" style="145" customWidth="1"/>
    <col min="13575" max="13824" width="9.140625" style="145"/>
    <col min="13825" max="13825" width="20.7109375" style="145" customWidth="1"/>
    <col min="13826" max="13826" width="17.5703125" style="145" customWidth="1"/>
    <col min="13827" max="13827" width="22.5703125" style="145" customWidth="1"/>
    <col min="13828" max="13828" width="22" style="145" customWidth="1"/>
    <col min="13829" max="13829" width="15.42578125" style="145" customWidth="1"/>
    <col min="13830" max="13830" width="21.5703125" style="145" customWidth="1"/>
    <col min="13831" max="14080" width="9.140625" style="145"/>
    <col min="14081" max="14081" width="20.7109375" style="145" customWidth="1"/>
    <col min="14082" max="14082" width="17.5703125" style="145" customWidth="1"/>
    <col min="14083" max="14083" width="22.5703125" style="145" customWidth="1"/>
    <col min="14084" max="14084" width="22" style="145" customWidth="1"/>
    <col min="14085" max="14085" width="15.42578125" style="145" customWidth="1"/>
    <col min="14086" max="14086" width="21.5703125" style="145" customWidth="1"/>
    <col min="14087" max="14336" width="9.140625" style="145"/>
    <col min="14337" max="14337" width="20.7109375" style="145" customWidth="1"/>
    <col min="14338" max="14338" width="17.5703125" style="145" customWidth="1"/>
    <col min="14339" max="14339" width="22.5703125" style="145" customWidth="1"/>
    <col min="14340" max="14340" width="22" style="145" customWidth="1"/>
    <col min="14341" max="14341" width="15.42578125" style="145" customWidth="1"/>
    <col min="14342" max="14342" width="21.5703125" style="145" customWidth="1"/>
    <col min="14343" max="14592" width="9.140625" style="145"/>
    <col min="14593" max="14593" width="20.7109375" style="145" customWidth="1"/>
    <col min="14594" max="14594" width="17.5703125" style="145" customWidth="1"/>
    <col min="14595" max="14595" width="22.5703125" style="145" customWidth="1"/>
    <col min="14596" max="14596" width="22" style="145" customWidth="1"/>
    <col min="14597" max="14597" width="15.42578125" style="145" customWidth="1"/>
    <col min="14598" max="14598" width="21.5703125" style="145" customWidth="1"/>
    <col min="14599" max="14848" width="9.140625" style="145"/>
    <col min="14849" max="14849" width="20.7109375" style="145" customWidth="1"/>
    <col min="14850" max="14850" width="17.5703125" style="145" customWidth="1"/>
    <col min="14851" max="14851" width="22.5703125" style="145" customWidth="1"/>
    <col min="14852" max="14852" width="22" style="145" customWidth="1"/>
    <col min="14853" max="14853" width="15.42578125" style="145" customWidth="1"/>
    <col min="14854" max="14854" width="21.5703125" style="145" customWidth="1"/>
    <col min="14855" max="15104" width="9.140625" style="145"/>
    <col min="15105" max="15105" width="20.7109375" style="145" customWidth="1"/>
    <col min="15106" max="15106" width="17.5703125" style="145" customWidth="1"/>
    <col min="15107" max="15107" width="22.5703125" style="145" customWidth="1"/>
    <col min="15108" max="15108" width="22" style="145" customWidth="1"/>
    <col min="15109" max="15109" width="15.42578125" style="145" customWidth="1"/>
    <col min="15110" max="15110" width="21.5703125" style="145" customWidth="1"/>
    <col min="15111" max="15360" width="9.140625" style="145"/>
    <col min="15361" max="15361" width="20.7109375" style="145" customWidth="1"/>
    <col min="15362" max="15362" width="17.5703125" style="145" customWidth="1"/>
    <col min="15363" max="15363" width="22.5703125" style="145" customWidth="1"/>
    <col min="15364" max="15364" width="22" style="145" customWidth="1"/>
    <col min="15365" max="15365" width="15.42578125" style="145" customWidth="1"/>
    <col min="15366" max="15366" width="21.5703125" style="145" customWidth="1"/>
    <col min="15367" max="15616" width="9.140625" style="145"/>
    <col min="15617" max="15617" width="20.7109375" style="145" customWidth="1"/>
    <col min="15618" max="15618" width="17.5703125" style="145" customWidth="1"/>
    <col min="15619" max="15619" width="22.5703125" style="145" customWidth="1"/>
    <col min="15620" max="15620" width="22" style="145" customWidth="1"/>
    <col min="15621" max="15621" width="15.42578125" style="145" customWidth="1"/>
    <col min="15622" max="15622" width="21.5703125" style="145" customWidth="1"/>
    <col min="15623" max="15872" width="9.140625" style="145"/>
    <col min="15873" max="15873" width="20.7109375" style="145" customWidth="1"/>
    <col min="15874" max="15874" width="17.5703125" style="145" customWidth="1"/>
    <col min="15875" max="15875" width="22.5703125" style="145" customWidth="1"/>
    <col min="15876" max="15876" width="22" style="145" customWidth="1"/>
    <col min="15877" max="15877" width="15.42578125" style="145" customWidth="1"/>
    <col min="15878" max="15878" width="21.5703125" style="145" customWidth="1"/>
    <col min="15879" max="16128" width="9.140625" style="145"/>
    <col min="16129" max="16129" width="20.7109375" style="145" customWidth="1"/>
    <col min="16130" max="16130" width="17.5703125" style="145" customWidth="1"/>
    <col min="16131" max="16131" width="22.5703125" style="145" customWidth="1"/>
    <col min="16132" max="16132" width="22" style="145" customWidth="1"/>
    <col min="16133" max="16133" width="15.42578125" style="145" customWidth="1"/>
    <col min="16134" max="16134" width="21.5703125" style="145" customWidth="1"/>
    <col min="16135" max="16384" width="9.140625" style="145"/>
  </cols>
  <sheetData>
    <row r="1" spans="1:11" ht="33" customHeight="1" x14ac:dyDescent="0.2">
      <c r="A1" s="397" t="s">
        <v>127</v>
      </c>
      <c r="B1" s="397"/>
      <c r="C1" s="397"/>
      <c r="D1" s="397"/>
      <c r="E1" s="397"/>
      <c r="F1" s="398"/>
    </row>
    <row r="2" spans="1:11" ht="27" customHeight="1" x14ac:dyDescent="0.2">
      <c r="A2" s="399" t="s">
        <v>128</v>
      </c>
      <c r="B2" s="399"/>
      <c r="C2" s="399"/>
      <c r="D2" s="399"/>
      <c r="E2" s="399"/>
      <c r="F2" s="399"/>
    </row>
    <row r="3" spans="1:11" x14ac:dyDescent="0.2">
      <c r="A3" s="146"/>
      <c r="B3" s="147"/>
      <c r="C3" s="147"/>
      <c r="D3" s="147"/>
      <c r="E3" s="147"/>
      <c r="F3" s="148" t="s">
        <v>129</v>
      </c>
    </row>
    <row r="4" spans="1:11" ht="12.75" customHeight="1" x14ac:dyDescent="0.2">
      <c r="A4" s="400"/>
      <c r="B4" s="401" t="s">
        <v>130</v>
      </c>
      <c r="C4" s="401"/>
      <c r="D4" s="401"/>
      <c r="E4" s="401"/>
      <c r="F4" s="393" t="s">
        <v>131</v>
      </c>
    </row>
    <row r="5" spans="1:11" ht="22.5" x14ac:dyDescent="0.2">
      <c r="A5" s="400"/>
      <c r="B5" s="149" t="s">
        <v>132</v>
      </c>
      <c r="C5" s="149" t="s">
        <v>133</v>
      </c>
      <c r="D5" s="149" t="s">
        <v>134</v>
      </c>
      <c r="E5" s="149" t="s">
        <v>135</v>
      </c>
      <c r="F5" s="393"/>
    </row>
    <row r="6" spans="1:11" ht="14.25" customHeight="1" x14ac:dyDescent="0.2">
      <c r="A6" s="150" t="s">
        <v>86</v>
      </c>
      <c r="B6" s="77">
        <v>1363.48</v>
      </c>
      <c r="C6" s="77">
        <v>7508.68</v>
      </c>
      <c r="D6" s="77">
        <v>71207.649999999994</v>
      </c>
      <c r="E6" s="77">
        <v>788.73</v>
      </c>
      <c r="F6" s="77">
        <v>872.31</v>
      </c>
      <c r="G6" s="79"/>
      <c r="H6" s="79"/>
      <c r="I6" s="79"/>
      <c r="J6" s="79"/>
      <c r="K6" s="79"/>
    </row>
    <row r="7" spans="1:11" x14ac:dyDescent="0.2">
      <c r="A7" s="150" t="s">
        <v>87</v>
      </c>
      <c r="B7" s="77">
        <v>36</v>
      </c>
      <c r="C7" s="77" t="s">
        <v>208</v>
      </c>
      <c r="D7" s="77">
        <v>3078.83</v>
      </c>
      <c r="E7" s="77">
        <v>1.17</v>
      </c>
      <c r="F7" s="77">
        <v>47</v>
      </c>
      <c r="G7" s="281"/>
      <c r="H7" s="82"/>
      <c r="I7" s="79"/>
      <c r="J7" s="79"/>
      <c r="K7" s="79"/>
    </row>
    <row r="8" spans="1:11" x14ac:dyDescent="0.2">
      <c r="A8" s="150" t="s">
        <v>88</v>
      </c>
      <c r="B8" s="77">
        <v>40.4</v>
      </c>
      <c r="C8" s="77">
        <v>439.71</v>
      </c>
      <c r="D8" s="77">
        <v>15055.86</v>
      </c>
      <c r="E8" s="77" t="s">
        <v>208</v>
      </c>
      <c r="F8" s="77">
        <v>122.62</v>
      </c>
      <c r="G8" s="281"/>
      <c r="H8" s="79"/>
      <c r="I8" s="79"/>
      <c r="J8" s="82"/>
      <c r="K8" s="79"/>
    </row>
    <row r="9" spans="1:11" x14ac:dyDescent="0.2">
      <c r="A9" s="150" t="s">
        <v>89</v>
      </c>
      <c r="B9" s="77" t="s">
        <v>208</v>
      </c>
      <c r="C9" s="77" t="s">
        <v>208</v>
      </c>
      <c r="D9" s="77">
        <v>1895.59</v>
      </c>
      <c r="E9" s="77">
        <v>38.700000000000003</v>
      </c>
      <c r="F9" s="77">
        <v>16.12</v>
      </c>
      <c r="G9" s="281"/>
      <c r="H9" s="79"/>
      <c r="I9" s="79"/>
      <c r="J9" s="82"/>
      <c r="K9" s="82"/>
    </row>
    <row r="10" spans="1:11" x14ac:dyDescent="0.2">
      <c r="A10" s="150" t="s">
        <v>90</v>
      </c>
      <c r="B10" s="77">
        <v>89.8</v>
      </c>
      <c r="C10" s="77" t="s">
        <v>242</v>
      </c>
      <c r="D10" s="77">
        <v>15762.84</v>
      </c>
      <c r="E10" s="77">
        <v>50.09</v>
      </c>
      <c r="F10" s="77">
        <v>37.799999999999997</v>
      </c>
      <c r="G10" s="281"/>
      <c r="H10" s="79"/>
      <c r="I10" s="79"/>
      <c r="J10" s="79"/>
      <c r="K10" s="79"/>
    </row>
    <row r="11" spans="1:11" x14ac:dyDescent="0.2">
      <c r="A11" s="150" t="s">
        <v>91</v>
      </c>
      <c r="B11" s="77" t="s">
        <v>208</v>
      </c>
      <c r="C11" s="77" t="s">
        <v>208</v>
      </c>
      <c r="D11" s="77">
        <v>151.79</v>
      </c>
      <c r="E11" s="77" t="s">
        <v>208</v>
      </c>
      <c r="F11" s="77">
        <v>6.02</v>
      </c>
      <c r="G11" s="281"/>
      <c r="H11" s="82"/>
      <c r="I11" s="79"/>
      <c r="J11" s="82"/>
      <c r="K11" s="82"/>
    </row>
    <row r="12" spans="1:11" x14ac:dyDescent="0.2">
      <c r="A12" s="150" t="s">
        <v>92</v>
      </c>
      <c r="B12" s="77" t="s">
        <v>208</v>
      </c>
      <c r="C12" s="77" t="s">
        <v>208</v>
      </c>
      <c r="D12" s="77">
        <v>3038.37</v>
      </c>
      <c r="E12" s="77" t="s">
        <v>208</v>
      </c>
      <c r="F12" s="77">
        <v>19.5</v>
      </c>
      <c r="G12" s="281"/>
      <c r="H12" s="79"/>
      <c r="I12" s="79"/>
      <c r="J12" s="82"/>
      <c r="K12" s="79"/>
    </row>
    <row r="13" spans="1:11" x14ac:dyDescent="0.2">
      <c r="A13" s="150" t="s">
        <v>93</v>
      </c>
      <c r="B13" s="77" t="s">
        <v>208</v>
      </c>
      <c r="C13" s="77" t="s">
        <v>208</v>
      </c>
      <c r="D13" s="77">
        <v>1516.04</v>
      </c>
      <c r="E13" s="77">
        <v>60</v>
      </c>
      <c r="F13" s="77" t="s">
        <v>208</v>
      </c>
      <c r="G13" s="281"/>
      <c r="H13" s="79"/>
      <c r="I13" s="79"/>
      <c r="J13" s="79"/>
      <c r="K13" s="79"/>
    </row>
    <row r="14" spans="1:11" x14ac:dyDescent="0.2">
      <c r="A14" s="150" t="s">
        <v>94</v>
      </c>
      <c r="B14" s="77" t="s">
        <v>208</v>
      </c>
      <c r="C14" s="77" t="s">
        <v>208</v>
      </c>
      <c r="D14" s="77">
        <v>958.12</v>
      </c>
      <c r="E14" s="77" t="s">
        <v>208</v>
      </c>
      <c r="F14" s="77">
        <v>31.7</v>
      </c>
      <c r="G14" s="281"/>
      <c r="H14" s="82"/>
      <c r="I14" s="79"/>
      <c r="J14" s="82"/>
      <c r="K14" s="79"/>
    </row>
    <row r="15" spans="1:11" x14ac:dyDescent="0.2">
      <c r="A15" s="150" t="s">
        <v>95</v>
      </c>
      <c r="B15" s="77">
        <v>210.8</v>
      </c>
      <c r="C15" s="77">
        <v>476</v>
      </c>
      <c r="D15" s="77">
        <v>2156.2199999999998</v>
      </c>
      <c r="E15" s="77" t="s">
        <v>208</v>
      </c>
      <c r="F15" s="77">
        <v>545.48</v>
      </c>
      <c r="G15" s="281"/>
      <c r="H15" s="79"/>
      <c r="I15" s="79"/>
      <c r="J15" s="82"/>
      <c r="K15" s="79"/>
    </row>
    <row r="16" spans="1:11" x14ac:dyDescent="0.2">
      <c r="A16" s="150" t="s">
        <v>96</v>
      </c>
      <c r="B16" s="77" t="s">
        <v>208</v>
      </c>
      <c r="C16" s="77">
        <v>940.49</v>
      </c>
      <c r="D16" s="77">
        <v>3381.15</v>
      </c>
      <c r="E16" s="77" t="s">
        <v>208</v>
      </c>
      <c r="F16" s="77">
        <v>18.73</v>
      </c>
      <c r="G16" s="281"/>
      <c r="H16" s="79"/>
      <c r="I16" s="79"/>
      <c r="J16" s="82"/>
      <c r="K16" s="82"/>
    </row>
    <row r="17" spans="1:11" x14ac:dyDescent="0.2">
      <c r="A17" s="150" t="s">
        <v>97</v>
      </c>
      <c r="B17" s="77" t="s">
        <v>208</v>
      </c>
      <c r="C17" s="77" t="s">
        <v>208</v>
      </c>
      <c r="D17" s="77">
        <v>190.23</v>
      </c>
      <c r="E17" s="77" t="s">
        <v>208</v>
      </c>
      <c r="F17" s="77">
        <v>9.5</v>
      </c>
      <c r="G17" s="281"/>
      <c r="H17" s="79"/>
      <c r="I17" s="79"/>
      <c r="J17" s="82"/>
      <c r="K17" s="79"/>
    </row>
    <row r="18" spans="1:11" x14ac:dyDescent="0.2">
      <c r="A18" s="150" t="s">
        <v>98</v>
      </c>
      <c r="B18" s="77" t="s">
        <v>208</v>
      </c>
      <c r="C18" s="77" t="s">
        <v>208</v>
      </c>
      <c r="D18" s="77">
        <v>1316.98</v>
      </c>
      <c r="E18" s="77" t="s">
        <v>208</v>
      </c>
      <c r="F18" s="77" t="s">
        <v>208</v>
      </c>
      <c r="G18" s="281"/>
      <c r="H18" s="82"/>
      <c r="I18" s="79"/>
      <c r="J18" s="82"/>
      <c r="K18" s="82"/>
    </row>
    <row r="19" spans="1:11" x14ac:dyDescent="0.2">
      <c r="A19" s="150" t="s">
        <v>99</v>
      </c>
      <c r="B19" s="77">
        <v>984.38</v>
      </c>
      <c r="C19" s="77">
        <v>2847.91</v>
      </c>
      <c r="D19" s="77">
        <v>1457.01</v>
      </c>
      <c r="E19" s="77">
        <v>188.78</v>
      </c>
      <c r="F19" s="77">
        <v>16.829999999999998</v>
      </c>
      <c r="G19" s="281"/>
      <c r="H19" s="79"/>
      <c r="I19" s="79"/>
      <c r="J19" s="82"/>
      <c r="K19" s="79"/>
    </row>
    <row r="20" spans="1:11" x14ac:dyDescent="0.2">
      <c r="A20" s="150" t="s">
        <v>100</v>
      </c>
      <c r="B20" s="77" t="s">
        <v>242</v>
      </c>
      <c r="C20" s="77">
        <v>2781.58</v>
      </c>
      <c r="D20" s="77">
        <v>1341.22</v>
      </c>
      <c r="E20" s="77" t="s">
        <v>208</v>
      </c>
      <c r="F20" s="77" t="s">
        <v>242</v>
      </c>
      <c r="G20" s="281"/>
      <c r="H20" s="79"/>
      <c r="I20" s="79"/>
      <c r="J20" s="82"/>
      <c r="K20" s="82"/>
    </row>
    <row r="21" spans="1:11" x14ac:dyDescent="0.2">
      <c r="A21" s="150" t="s">
        <v>211</v>
      </c>
      <c r="B21" s="77" t="s">
        <v>208</v>
      </c>
      <c r="C21" s="77" t="s">
        <v>208</v>
      </c>
      <c r="D21" s="77">
        <v>6683.43</v>
      </c>
      <c r="E21" s="77">
        <v>450</v>
      </c>
      <c r="F21" s="77" t="s">
        <v>208</v>
      </c>
      <c r="G21" s="281"/>
      <c r="H21" s="79"/>
      <c r="I21" s="79"/>
      <c r="J21" s="79"/>
      <c r="K21" s="79"/>
    </row>
    <row r="22" spans="1:11" x14ac:dyDescent="0.2">
      <c r="A22" s="150" t="s">
        <v>103</v>
      </c>
      <c r="B22" s="104" t="s">
        <v>208</v>
      </c>
      <c r="C22" s="104" t="s">
        <v>208</v>
      </c>
      <c r="D22" s="104">
        <v>12860.94</v>
      </c>
      <c r="E22" s="104" t="s">
        <v>208</v>
      </c>
      <c r="F22" s="104">
        <v>0.7</v>
      </c>
      <c r="G22" s="281"/>
      <c r="H22" s="79"/>
      <c r="I22" s="79"/>
      <c r="J22" s="82"/>
      <c r="K22" s="79"/>
    </row>
    <row r="23" spans="1:11" x14ac:dyDescent="0.2">
      <c r="A23" s="151" t="s">
        <v>213</v>
      </c>
      <c r="B23" s="85" t="s">
        <v>208</v>
      </c>
      <c r="C23" s="85" t="s">
        <v>208</v>
      </c>
      <c r="D23" s="85">
        <v>363.02</v>
      </c>
      <c r="E23" s="85" t="s">
        <v>208</v>
      </c>
      <c r="F23" s="85" t="s">
        <v>208</v>
      </c>
      <c r="G23" s="281"/>
      <c r="H23" s="79"/>
      <c r="I23" s="82"/>
      <c r="J23" s="82"/>
      <c r="K23" s="82"/>
    </row>
    <row r="24" spans="1:11" x14ac:dyDescent="0.2">
      <c r="A24" s="152"/>
      <c r="B24" s="104"/>
      <c r="C24" s="104"/>
      <c r="D24" s="104"/>
      <c r="E24" s="104"/>
      <c r="F24" s="104"/>
      <c r="G24" s="82"/>
      <c r="H24" s="79"/>
      <c r="I24" s="82"/>
      <c r="J24" s="82"/>
      <c r="K24" s="82"/>
    </row>
    <row r="25" spans="1:11" x14ac:dyDescent="0.2">
      <c r="A25" s="152"/>
      <c r="H25" s="79"/>
      <c r="I25" s="82"/>
      <c r="J25" s="82"/>
      <c r="K25" s="82"/>
    </row>
    <row r="26" spans="1:11" ht="27" customHeight="1" x14ac:dyDescent="0.2">
      <c r="A26" s="394" t="s">
        <v>136</v>
      </c>
      <c r="B26" s="394"/>
      <c r="C26" s="394"/>
      <c r="D26" s="394"/>
      <c r="E26" s="394"/>
      <c r="F26" s="394"/>
    </row>
    <row r="27" spans="1:11" x14ac:dyDescent="0.2">
      <c r="A27" s="154"/>
      <c r="B27" s="154"/>
      <c r="C27" s="154"/>
      <c r="D27" s="154"/>
      <c r="E27" s="154"/>
      <c r="F27" s="155" t="s">
        <v>129</v>
      </c>
      <c r="G27" s="156"/>
    </row>
    <row r="28" spans="1:11" ht="16.5" customHeight="1" x14ac:dyDescent="0.2">
      <c r="A28" s="400"/>
      <c r="B28" s="393" t="s">
        <v>130</v>
      </c>
      <c r="C28" s="402"/>
      <c r="D28" s="400"/>
      <c r="E28" s="403" t="s">
        <v>137</v>
      </c>
      <c r="F28" s="391" t="s">
        <v>131</v>
      </c>
      <c r="G28" s="156"/>
    </row>
    <row r="29" spans="1:11" ht="22.5" x14ac:dyDescent="0.2">
      <c r="A29" s="400"/>
      <c r="B29" s="149" t="s">
        <v>132</v>
      </c>
      <c r="C29" s="149" t="s">
        <v>133</v>
      </c>
      <c r="D29" s="149" t="s">
        <v>134</v>
      </c>
      <c r="E29" s="404"/>
      <c r="F29" s="392"/>
      <c r="G29" s="156"/>
    </row>
    <row r="30" spans="1:11" ht="12" customHeight="1" x14ac:dyDescent="0.2">
      <c r="A30" s="150" t="s">
        <v>86</v>
      </c>
      <c r="B30" s="77">
        <v>976</v>
      </c>
      <c r="C30" s="77">
        <v>59236.1</v>
      </c>
      <c r="D30" s="77">
        <v>26946.6</v>
      </c>
      <c r="E30" s="77">
        <v>7595.6</v>
      </c>
      <c r="F30" s="77">
        <v>171.5</v>
      </c>
      <c r="G30" s="156"/>
      <c r="H30" s="156"/>
      <c r="I30" s="157"/>
      <c r="J30" s="156"/>
      <c r="K30" s="156"/>
    </row>
    <row r="31" spans="1:11" x14ac:dyDescent="0.2">
      <c r="A31" s="150" t="s">
        <v>87</v>
      </c>
      <c r="B31" s="77" t="s">
        <v>208</v>
      </c>
      <c r="C31" s="77">
        <v>870.1</v>
      </c>
      <c r="D31" s="77">
        <v>2.5</v>
      </c>
      <c r="E31" s="77">
        <v>177.3</v>
      </c>
      <c r="F31" s="77">
        <v>7.4</v>
      </c>
      <c r="G31" s="156"/>
      <c r="H31" s="156"/>
      <c r="I31" s="157"/>
      <c r="J31" s="156"/>
      <c r="K31" s="156"/>
    </row>
    <row r="32" spans="1:11" x14ac:dyDescent="0.2">
      <c r="A32" s="150" t="s">
        <v>88</v>
      </c>
      <c r="B32" s="77">
        <v>64.2</v>
      </c>
      <c r="C32" s="77">
        <v>2339.3000000000002</v>
      </c>
      <c r="D32" s="77">
        <v>7099.3</v>
      </c>
      <c r="E32" s="77">
        <v>1550</v>
      </c>
      <c r="F32" s="77">
        <v>31.7</v>
      </c>
      <c r="G32" s="157"/>
      <c r="H32" s="156"/>
      <c r="I32" s="157"/>
      <c r="J32" s="156"/>
      <c r="K32" s="156"/>
    </row>
    <row r="33" spans="1:12" x14ac:dyDescent="0.2">
      <c r="A33" s="150" t="s">
        <v>89</v>
      </c>
      <c r="B33" s="77" t="s">
        <v>208</v>
      </c>
      <c r="C33" s="77">
        <v>2263.1999999999998</v>
      </c>
      <c r="D33" s="77">
        <v>44.5</v>
      </c>
      <c r="E33" s="77">
        <v>131.30000000000001</v>
      </c>
      <c r="F33" s="77" t="s">
        <v>208</v>
      </c>
      <c r="G33" s="156"/>
      <c r="H33" s="156"/>
      <c r="I33" s="157"/>
      <c r="J33" s="156"/>
      <c r="K33" s="157"/>
    </row>
    <row r="34" spans="1:12" x14ac:dyDescent="0.2">
      <c r="A34" s="150" t="s">
        <v>90</v>
      </c>
      <c r="B34" s="77">
        <v>451.4</v>
      </c>
      <c r="C34" s="77">
        <v>5846.9</v>
      </c>
      <c r="D34" s="77">
        <v>74.5</v>
      </c>
      <c r="E34" s="77">
        <v>296.3</v>
      </c>
      <c r="F34" s="77">
        <v>17.3</v>
      </c>
      <c r="G34" s="156"/>
      <c r="H34" s="156"/>
      <c r="I34" s="157"/>
      <c r="J34" s="156"/>
      <c r="K34" s="156"/>
    </row>
    <row r="35" spans="1:12" x14ac:dyDescent="0.2">
      <c r="A35" s="150" t="s">
        <v>91</v>
      </c>
      <c r="B35" s="77" t="s">
        <v>208</v>
      </c>
      <c r="C35" s="77" t="s">
        <v>208</v>
      </c>
      <c r="D35" s="77">
        <v>505.9</v>
      </c>
      <c r="E35" s="284" t="s">
        <v>208</v>
      </c>
      <c r="F35" s="284" t="s">
        <v>208</v>
      </c>
      <c r="G35" s="156"/>
      <c r="H35" s="156"/>
      <c r="I35" s="157"/>
      <c r="J35" s="157"/>
      <c r="K35" s="157"/>
    </row>
    <row r="36" spans="1:12" x14ac:dyDescent="0.2">
      <c r="A36" s="150" t="s">
        <v>92</v>
      </c>
      <c r="B36" s="77" t="s">
        <v>208</v>
      </c>
      <c r="C36" s="77">
        <v>166</v>
      </c>
      <c r="D36" s="77">
        <v>30</v>
      </c>
      <c r="E36" s="77">
        <v>482.7</v>
      </c>
      <c r="F36" s="77">
        <v>61.1</v>
      </c>
      <c r="G36" s="156"/>
      <c r="H36" s="156"/>
      <c r="I36" s="157"/>
      <c r="J36" s="156"/>
      <c r="K36" s="156"/>
    </row>
    <row r="37" spans="1:12" x14ac:dyDescent="0.2">
      <c r="A37" s="150" t="s">
        <v>93</v>
      </c>
      <c r="B37" s="77" t="s">
        <v>208</v>
      </c>
      <c r="C37" s="77">
        <v>290.10000000000002</v>
      </c>
      <c r="D37" s="77">
        <v>40</v>
      </c>
      <c r="E37" s="77">
        <v>284.8</v>
      </c>
      <c r="F37" s="77" t="s">
        <v>208</v>
      </c>
      <c r="G37" s="156"/>
      <c r="H37" s="156"/>
      <c r="I37" s="157"/>
      <c r="J37" s="156"/>
      <c r="K37" s="156"/>
    </row>
    <row r="38" spans="1:12" x14ac:dyDescent="0.2">
      <c r="A38" s="150" t="s">
        <v>94</v>
      </c>
      <c r="B38" s="77" t="s">
        <v>208</v>
      </c>
      <c r="C38" s="77">
        <v>1723</v>
      </c>
      <c r="D38" s="77">
        <v>965.3</v>
      </c>
      <c r="E38" s="77">
        <v>144.5</v>
      </c>
      <c r="F38" s="77">
        <v>11.1</v>
      </c>
      <c r="G38" s="156"/>
      <c r="H38" s="156"/>
      <c r="I38" s="157"/>
      <c r="J38" s="156"/>
      <c r="K38" s="156"/>
    </row>
    <row r="39" spans="1:12" x14ac:dyDescent="0.2">
      <c r="A39" s="150" t="s">
        <v>95</v>
      </c>
      <c r="B39" s="77" t="s">
        <v>208</v>
      </c>
      <c r="C39" s="77">
        <v>92.1</v>
      </c>
      <c r="D39" s="77">
        <v>188.6</v>
      </c>
      <c r="E39" s="77">
        <v>249.6</v>
      </c>
      <c r="F39" s="77">
        <v>12</v>
      </c>
      <c r="G39" s="156"/>
      <c r="H39" s="156"/>
      <c r="I39" s="157"/>
      <c r="J39" s="156"/>
      <c r="K39" s="156"/>
    </row>
    <row r="40" spans="1:12" x14ac:dyDescent="0.2">
      <c r="A40" s="150" t="s">
        <v>96</v>
      </c>
      <c r="B40" s="77" t="s">
        <v>208</v>
      </c>
      <c r="C40" s="77">
        <v>9917.9</v>
      </c>
      <c r="D40" s="77">
        <v>92.5</v>
      </c>
      <c r="E40" s="77">
        <v>756.7</v>
      </c>
      <c r="F40" s="77">
        <v>14.8</v>
      </c>
      <c r="G40" s="156"/>
      <c r="H40" s="156"/>
      <c r="I40" s="157"/>
      <c r="J40" s="156"/>
      <c r="K40" s="157"/>
    </row>
    <row r="41" spans="1:12" x14ac:dyDescent="0.2">
      <c r="A41" s="150" t="s">
        <v>97</v>
      </c>
      <c r="B41" s="77" t="s">
        <v>208</v>
      </c>
      <c r="C41" s="77">
        <v>1164</v>
      </c>
      <c r="D41" s="77">
        <v>12.1</v>
      </c>
      <c r="E41" s="77">
        <v>2.5</v>
      </c>
      <c r="F41" s="77" t="s">
        <v>208</v>
      </c>
      <c r="G41" s="156"/>
      <c r="H41" s="156"/>
      <c r="I41" s="157"/>
      <c r="J41" s="156"/>
      <c r="K41" s="156"/>
    </row>
    <row r="42" spans="1:12" x14ac:dyDescent="0.2">
      <c r="A42" s="150" t="s">
        <v>99</v>
      </c>
      <c r="B42" s="77">
        <v>428.1</v>
      </c>
      <c r="C42" s="77">
        <v>12728</v>
      </c>
      <c r="D42" s="77">
        <v>89.2</v>
      </c>
      <c r="E42" s="77">
        <v>1086.5999999999999</v>
      </c>
      <c r="F42" s="77" t="s">
        <v>208</v>
      </c>
      <c r="G42" s="156"/>
      <c r="H42" s="156"/>
      <c r="I42" s="157"/>
      <c r="J42" s="156"/>
      <c r="K42" s="156"/>
    </row>
    <row r="43" spans="1:12" x14ac:dyDescent="0.2">
      <c r="A43" s="150" t="s">
        <v>100</v>
      </c>
      <c r="B43" s="77">
        <v>32.299999999999997</v>
      </c>
      <c r="C43" s="77">
        <v>15560.9</v>
      </c>
      <c r="D43" s="77">
        <v>4118.7</v>
      </c>
      <c r="E43" s="77">
        <v>2084.4</v>
      </c>
      <c r="F43" s="77" t="s">
        <v>208</v>
      </c>
      <c r="G43" s="157"/>
      <c r="H43" s="156"/>
      <c r="I43" s="157"/>
      <c r="J43" s="156"/>
      <c r="K43" s="157"/>
    </row>
    <row r="44" spans="1:12" x14ac:dyDescent="0.2">
      <c r="A44" s="150" t="s">
        <v>211</v>
      </c>
      <c r="B44" s="77" t="s">
        <v>208</v>
      </c>
      <c r="C44" s="77">
        <v>923.6</v>
      </c>
      <c r="D44" s="77">
        <v>11327.1</v>
      </c>
      <c r="E44" s="77">
        <v>60</v>
      </c>
      <c r="F44" s="77">
        <v>8.4</v>
      </c>
      <c r="H44" s="156"/>
      <c r="I44" s="157"/>
      <c r="J44" s="156"/>
      <c r="K44" s="157"/>
    </row>
    <row r="45" spans="1:12" x14ac:dyDescent="0.2">
      <c r="A45" s="150" t="s">
        <v>103</v>
      </c>
      <c r="B45" s="77" t="s">
        <v>208</v>
      </c>
      <c r="C45" s="77">
        <v>4809.6000000000004</v>
      </c>
      <c r="D45" s="77">
        <v>5.5</v>
      </c>
      <c r="E45" s="77">
        <v>275.8</v>
      </c>
      <c r="F45" s="77">
        <v>7.6</v>
      </c>
      <c r="H45" s="156"/>
      <c r="I45" s="157"/>
      <c r="J45" s="156"/>
      <c r="K45" s="156"/>
    </row>
    <row r="46" spans="1:12" x14ac:dyDescent="0.2">
      <c r="A46" s="151" t="s">
        <v>213</v>
      </c>
      <c r="B46" s="85" t="s">
        <v>208</v>
      </c>
      <c r="C46" s="85">
        <v>541.4</v>
      </c>
      <c r="D46" s="85">
        <v>2351.1</v>
      </c>
      <c r="E46" s="283">
        <v>13.1</v>
      </c>
      <c r="F46" s="282" t="s">
        <v>208</v>
      </c>
      <c r="H46" s="157"/>
      <c r="I46" s="157"/>
      <c r="J46" s="157"/>
      <c r="K46" s="157"/>
    </row>
    <row r="47" spans="1:12" x14ac:dyDescent="0.2">
      <c r="H47" s="157"/>
      <c r="I47" s="157"/>
      <c r="J47" s="157"/>
      <c r="K47" s="157"/>
      <c r="L47" s="157"/>
    </row>
    <row r="48" spans="1:12" ht="27" customHeight="1" x14ac:dyDescent="0.2">
      <c r="A48" s="395" t="s">
        <v>138</v>
      </c>
      <c r="B48" s="395"/>
      <c r="C48" s="395"/>
      <c r="D48" s="395"/>
      <c r="E48" s="395"/>
      <c r="F48" s="395"/>
      <c r="H48" s="156"/>
      <c r="I48" s="156"/>
      <c r="J48" s="157"/>
      <c r="K48" s="156"/>
      <c r="L48" s="156"/>
    </row>
    <row r="49" spans="1:12" ht="12.75" customHeight="1" x14ac:dyDescent="0.2">
      <c r="A49" s="159"/>
      <c r="B49" s="138"/>
      <c r="C49" s="138"/>
      <c r="D49" s="138"/>
      <c r="E49" s="138"/>
      <c r="F49" s="161" t="s">
        <v>139</v>
      </c>
      <c r="G49" s="139"/>
      <c r="H49" s="64"/>
      <c r="I49" s="64"/>
      <c r="J49" s="64"/>
      <c r="K49" s="64"/>
      <c r="L49" s="64"/>
    </row>
    <row r="50" spans="1:12" ht="14.25" customHeight="1" x14ac:dyDescent="0.2">
      <c r="A50" s="400"/>
      <c r="B50" s="393" t="s">
        <v>130</v>
      </c>
      <c r="C50" s="402"/>
      <c r="D50" s="400"/>
      <c r="E50" s="401" t="s">
        <v>137</v>
      </c>
      <c r="F50" s="393" t="s">
        <v>131</v>
      </c>
      <c r="G50" s="139"/>
    </row>
    <row r="51" spans="1:12" ht="22.5" x14ac:dyDescent="0.2">
      <c r="A51" s="400"/>
      <c r="B51" s="149" t="s">
        <v>133</v>
      </c>
      <c r="C51" s="149" t="s">
        <v>134</v>
      </c>
      <c r="D51" s="149" t="s">
        <v>135</v>
      </c>
      <c r="E51" s="401"/>
      <c r="F51" s="393"/>
      <c r="G51" s="82"/>
    </row>
    <row r="52" spans="1:12" x14ac:dyDescent="0.2">
      <c r="A52" s="150" t="s">
        <v>86</v>
      </c>
      <c r="B52" s="141">
        <v>1030.2</v>
      </c>
      <c r="C52" s="138">
        <v>529051.80000000005</v>
      </c>
      <c r="D52" s="141">
        <v>4802.7</v>
      </c>
      <c r="E52" s="138">
        <v>26393.8</v>
      </c>
      <c r="F52" s="141">
        <v>2829.8</v>
      </c>
      <c r="G52" s="82"/>
      <c r="H52" s="139"/>
      <c r="I52" s="139"/>
      <c r="J52" s="78"/>
      <c r="K52" s="78"/>
    </row>
    <row r="53" spans="1:12" x14ac:dyDescent="0.2">
      <c r="A53" s="150" t="s">
        <v>87</v>
      </c>
      <c r="B53" s="141" t="s">
        <v>208</v>
      </c>
      <c r="C53" s="138">
        <v>455</v>
      </c>
      <c r="D53" s="138" t="s">
        <v>208</v>
      </c>
      <c r="E53" s="138" t="s">
        <v>208</v>
      </c>
      <c r="F53" s="138" t="s">
        <v>208</v>
      </c>
      <c r="G53" s="82"/>
      <c r="H53" s="139"/>
      <c r="I53" s="139"/>
      <c r="J53" s="78"/>
      <c r="K53" s="78"/>
    </row>
    <row r="54" spans="1:12" x14ac:dyDescent="0.2">
      <c r="A54" s="150" t="s">
        <v>88</v>
      </c>
      <c r="B54" s="141" t="s">
        <v>208</v>
      </c>
      <c r="C54" s="138">
        <v>80223.7</v>
      </c>
      <c r="D54" s="141" t="s">
        <v>208</v>
      </c>
      <c r="E54" s="138">
        <v>1446</v>
      </c>
      <c r="F54" s="141">
        <v>167</v>
      </c>
      <c r="G54" s="82"/>
      <c r="H54" s="139"/>
      <c r="I54" s="139"/>
      <c r="J54" s="78"/>
      <c r="K54" s="78"/>
    </row>
    <row r="55" spans="1:12" x14ac:dyDescent="0.2">
      <c r="A55" s="150" t="s">
        <v>89</v>
      </c>
      <c r="B55" s="141" t="s">
        <v>208</v>
      </c>
      <c r="C55" s="138">
        <v>22981</v>
      </c>
      <c r="D55" s="141" t="s">
        <v>208</v>
      </c>
      <c r="E55" s="141">
        <v>629</v>
      </c>
      <c r="F55" s="141" t="s">
        <v>208</v>
      </c>
      <c r="G55" s="82"/>
      <c r="H55" s="139"/>
      <c r="I55" s="82"/>
      <c r="J55" s="78"/>
      <c r="K55" s="82"/>
    </row>
    <row r="56" spans="1:12" x14ac:dyDescent="0.2">
      <c r="A56" s="150" t="s">
        <v>90</v>
      </c>
      <c r="B56" s="141" t="s">
        <v>208</v>
      </c>
      <c r="C56" s="138">
        <v>55977.5</v>
      </c>
      <c r="D56" s="141">
        <v>1476.3</v>
      </c>
      <c r="E56" s="138">
        <v>20894</v>
      </c>
      <c r="F56" s="141">
        <v>1355</v>
      </c>
      <c r="G56" s="82"/>
      <c r="H56" s="139"/>
      <c r="I56" s="139"/>
      <c r="J56" s="78"/>
      <c r="K56" s="82"/>
    </row>
    <row r="57" spans="1:12" x14ac:dyDescent="0.2">
      <c r="A57" s="150" t="s">
        <v>92</v>
      </c>
      <c r="B57" s="141" t="s">
        <v>208</v>
      </c>
      <c r="C57" s="138">
        <v>18139</v>
      </c>
      <c r="D57" s="138" t="s">
        <v>208</v>
      </c>
      <c r="E57" s="138">
        <v>6</v>
      </c>
      <c r="F57" s="141" t="s">
        <v>208</v>
      </c>
      <c r="G57" s="82"/>
      <c r="H57" s="139"/>
      <c r="I57" s="139"/>
      <c r="J57" s="78"/>
      <c r="K57" s="82"/>
    </row>
    <row r="58" spans="1:12" x14ac:dyDescent="0.2">
      <c r="A58" s="150" t="s">
        <v>93</v>
      </c>
      <c r="B58" s="141" t="s">
        <v>208</v>
      </c>
      <c r="C58" s="138">
        <v>4856</v>
      </c>
      <c r="D58" s="141" t="s">
        <v>208</v>
      </c>
      <c r="E58" s="141" t="s">
        <v>208</v>
      </c>
      <c r="F58" s="141" t="s">
        <v>208</v>
      </c>
      <c r="G58" s="82"/>
      <c r="H58" s="139"/>
      <c r="I58" s="82"/>
      <c r="J58" s="82"/>
      <c r="K58" s="82"/>
    </row>
    <row r="59" spans="1:12" x14ac:dyDescent="0.2">
      <c r="A59" s="150" t="s">
        <v>94</v>
      </c>
      <c r="B59" s="141" t="s">
        <v>208</v>
      </c>
      <c r="C59" s="138">
        <v>43517</v>
      </c>
      <c r="D59" s="141" t="s">
        <v>208</v>
      </c>
      <c r="E59" s="141">
        <v>1168</v>
      </c>
      <c r="F59" s="141" t="s">
        <v>208</v>
      </c>
      <c r="G59" s="82"/>
      <c r="H59" s="139"/>
      <c r="I59" s="82"/>
      <c r="J59" s="82"/>
      <c r="K59" s="82"/>
    </row>
    <row r="60" spans="1:12" x14ac:dyDescent="0.2">
      <c r="A60" s="150" t="s">
        <v>95</v>
      </c>
      <c r="B60" s="141" t="s">
        <v>208</v>
      </c>
      <c r="C60" s="138">
        <v>93872.6</v>
      </c>
      <c r="D60" s="141">
        <v>3326.4</v>
      </c>
      <c r="E60" s="138">
        <v>1160.9000000000001</v>
      </c>
      <c r="F60" s="141">
        <v>1307.8</v>
      </c>
      <c r="G60" s="82"/>
      <c r="H60" s="139"/>
      <c r="I60" s="139"/>
      <c r="J60" s="78"/>
      <c r="K60" s="78"/>
    </row>
    <row r="61" spans="1:12" x14ac:dyDescent="0.2">
      <c r="A61" s="150" t="s">
        <v>96</v>
      </c>
      <c r="B61" s="141" t="s">
        <v>208</v>
      </c>
      <c r="C61" s="138">
        <v>63808.6</v>
      </c>
      <c r="D61" s="141" t="s">
        <v>208</v>
      </c>
      <c r="E61" s="141" t="s">
        <v>208</v>
      </c>
      <c r="F61" s="141" t="s">
        <v>208</v>
      </c>
      <c r="G61" s="82"/>
      <c r="H61" s="139"/>
      <c r="I61" s="139"/>
      <c r="J61" s="82"/>
      <c r="K61" s="82"/>
    </row>
    <row r="62" spans="1:12" x14ac:dyDescent="0.2">
      <c r="A62" s="150" t="s">
        <v>99</v>
      </c>
      <c r="B62" s="141" t="s">
        <v>208</v>
      </c>
      <c r="C62" s="138">
        <v>17386</v>
      </c>
      <c r="D62" s="141" t="s">
        <v>208</v>
      </c>
      <c r="E62" s="138" t="s">
        <v>208</v>
      </c>
      <c r="F62" s="141" t="s">
        <v>208</v>
      </c>
      <c r="G62" s="82"/>
      <c r="H62" s="139"/>
      <c r="I62" s="82"/>
      <c r="J62" s="82"/>
      <c r="K62" s="82"/>
    </row>
    <row r="63" spans="1:12" x14ac:dyDescent="0.2">
      <c r="A63" s="150" t="s">
        <v>100</v>
      </c>
      <c r="B63" s="138" t="s">
        <v>208</v>
      </c>
      <c r="C63" s="138">
        <v>82225.899999999994</v>
      </c>
      <c r="D63" s="141" t="s">
        <v>208</v>
      </c>
      <c r="E63" s="141">
        <v>272.8</v>
      </c>
      <c r="F63" s="141" t="s">
        <v>208</v>
      </c>
      <c r="G63" s="82"/>
      <c r="H63" s="139"/>
      <c r="I63" s="139"/>
      <c r="J63" s="78"/>
      <c r="K63" s="82"/>
    </row>
    <row r="64" spans="1:12" x14ac:dyDescent="0.2">
      <c r="A64" s="150" t="s">
        <v>211</v>
      </c>
      <c r="B64" s="153" t="s">
        <v>208</v>
      </c>
      <c r="C64" s="175">
        <v>16482</v>
      </c>
      <c r="D64" s="153" t="s">
        <v>208</v>
      </c>
      <c r="E64" s="153" t="s">
        <v>208</v>
      </c>
      <c r="F64" s="153" t="s">
        <v>208</v>
      </c>
      <c r="G64" s="82"/>
      <c r="H64" s="139"/>
      <c r="I64" s="82"/>
      <c r="J64" s="82"/>
      <c r="K64" s="82"/>
    </row>
    <row r="65" spans="1:12" x14ac:dyDescent="0.2">
      <c r="A65" s="150" t="s">
        <v>102</v>
      </c>
      <c r="B65" s="286" t="s">
        <v>208</v>
      </c>
      <c r="C65" s="286">
        <v>995.9</v>
      </c>
      <c r="D65" s="286" t="s">
        <v>208</v>
      </c>
      <c r="E65" s="286">
        <v>795.8</v>
      </c>
      <c r="F65" s="286" t="s">
        <v>208</v>
      </c>
      <c r="H65" s="82"/>
      <c r="I65" s="82"/>
      <c r="J65" s="82"/>
      <c r="K65" s="82"/>
    </row>
    <row r="66" spans="1:12" x14ac:dyDescent="0.2">
      <c r="A66" s="150" t="s">
        <v>103</v>
      </c>
      <c r="B66" s="286">
        <v>1030.2</v>
      </c>
      <c r="C66" s="286">
        <v>98.2</v>
      </c>
      <c r="D66" s="286" t="s">
        <v>208</v>
      </c>
      <c r="E66" s="286" t="s">
        <v>208</v>
      </c>
      <c r="F66" s="286" t="s">
        <v>208</v>
      </c>
      <c r="H66" s="82"/>
      <c r="I66" s="82"/>
      <c r="J66" s="82"/>
      <c r="K66" s="82"/>
    </row>
    <row r="67" spans="1:12" x14ac:dyDescent="0.2">
      <c r="A67" s="151" t="s">
        <v>213</v>
      </c>
      <c r="B67" s="287" t="s">
        <v>208</v>
      </c>
      <c r="C67" s="287">
        <v>28033.4</v>
      </c>
      <c r="D67" s="287" t="s">
        <v>208</v>
      </c>
      <c r="E67" s="287" t="s">
        <v>242</v>
      </c>
      <c r="F67" s="288" t="s">
        <v>208</v>
      </c>
      <c r="H67" s="82"/>
      <c r="I67" s="82"/>
      <c r="J67" s="82"/>
      <c r="K67" s="82"/>
    </row>
    <row r="68" spans="1:12" x14ac:dyDescent="0.2">
      <c r="E68" s="164"/>
      <c r="H68" s="82"/>
      <c r="I68" s="82"/>
      <c r="J68" s="82"/>
      <c r="K68" s="82"/>
      <c r="L68" s="82"/>
    </row>
    <row r="69" spans="1:12" ht="12.75" customHeight="1" x14ac:dyDescent="0.2">
      <c r="H69" s="82"/>
      <c r="I69" s="139"/>
      <c r="J69" s="82"/>
      <c r="K69" s="78"/>
      <c r="L69" s="82"/>
    </row>
    <row r="70" spans="1:12" ht="27" customHeight="1" x14ac:dyDescent="0.2">
      <c r="A70" s="396" t="s">
        <v>140</v>
      </c>
      <c r="B70" s="396"/>
      <c r="C70" s="396"/>
      <c r="D70" s="396"/>
    </row>
    <row r="71" spans="1:12" x14ac:dyDescent="0.2">
      <c r="A71" s="162"/>
      <c r="B71" s="162"/>
      <c r="C71" s="162"/>
      <c r="D71" s="163" t="s">
        <v>141</v>
      </c>
    </row>
    <row r="72" spans="1:12" ht="16.5" customHeight="1" x14ac:dyDescent="0.2">
      <c r="A72" s="400"/>
      <c r="B72" s="393" t="s">
        <v>130</v>
      </c>
      <c r="C72" s="400"/>
      <c r="D72" s="393" t="s">
        <v>137</v>
      </c>
      <c r="E72" s="164"/>
    </row>
    <row r="73" spans="1:12" ht="22.5" x14ac:dyDescent="0.2">
      <c r="A73" s="400"/>
      <c r="B73" s="149" t="s">
        <v>132</v>
      </c>
      <c r="C73" s="149" t="s">
        <v>134</v>
      </c>
      <c r="D73" s="393"/>
      <c r="E73" s="164"/>
    </row>
    <row r="74" spans="1:12" x14ac:dyDescent="0.2">
      <c r="A74" s="150" t="s">
        <v>86</v>
      </c>
      <c r="B74" s="136">
        <v>2851</v>
      </c>
      <c r="C74" s="141">
        <v>5549</v>
      </c>
      <c r="D74" s="136">
        <v>365</v>
      </c>
    </row>
    <row r="75" spans="1:12" x14ac:dyDescent="0.2">
      <c r="A75" s="150" t="s">
        <v>87</v>
      </c>
      <c r="B75" s="141">
        <v>112</v>
      </c>
      <c r="C75" s="136">
        <v>85</v>
      </c>
      <c r="D75" s="141">
        <v>13</v>
      </c>
    </row>
    <row r="76" spans="1:12" x14ac:dyDescent="0.2">
      <c r="A76" s="150" t="s">
        <v>88</v>
      </c>
      <c r="B76" s="136" t="s">
        <v>208</v>
      </c>
      <c r="C76" s="141">
        <v>545</v>
      </c>
      <c r="D76" s="141">
        <v>162</v>
      </c>
    </row>
    <row r="77" spans="1:12" x14ac:dyDescent="0.2">
      <c r="A77" s="150" t="s">
        <v>89</v>
      </c>
      <c r="B77" s="141">
        <v>5</v>
      </c>
      <c r="C77" s="136" t="s">
        <v>208</v>
      </c>
      <c r="D77" s="141">
        <v>120</v>
      </c>
    </row>
    <row r="78" spans="1:12" x14ac:dyDescent="0.2">
      <c r="A78" s="150" t="s">
        <v>90</v>
      </c>
      <c r="B78" s="141" t="s">
        <v>208</v>
      </c>
      <c r="C78" s="136">
        <v>270</v>
      </c>
      <c r="D78" s="136" t="s">
        <v>208</v>
      </c>
    </row>
    <row r="79" spans="1:12" x14ac:dyDescent="0.2">
      <c r="A79" s="150" t="s">
        <v>92</v>
      </c>
      <c r="B79" s="141">
        <v>172</v>
      </c>
      <c r="C79" s="136" t="s">
        <v>208</v>
      </c>
      <c r="D79" s="141" t="s">
        <v>208</v>
      </c>
    </row>
    <row r="80" spans="1:12" x14ac:dyDescent="0.2">
      <c r="A80" s="150" t="s">
        <v>93</v>
      </c>
      <c r="B80" s="141" t="s">
        <v>208</v>
      </c>
      <c r="C80" s="136">
        <v>3</v>
      </c>
      <c r="D80" s="141" t="s">
        <v>208</v>
      </c>
    </row>
    <row r="81" spans="1:4" x14ac:dyDescent="0.2">
      <c r="A81" s="150" t="s">
        <v>94</v>
      </c>
      <c r="B81" s="141" t="s">
        <v>208</v>
      </c>
      <c r="C81" s="136">
        <v>596</v>
      </c>
      <c r="D81" s="141">
        <v>70</v>
      </c>
    </row>
    <row r="82" spans="1:4" x14ac:dyDescent="0.2">
      <c r="A82" s="150" t="s">
        <v>95</v>
      </c>
      <c r="B82" s="136" t="s">
        <v>208</v>
      </c>
      <c r="C82" s="136">
        <v>13</v>
      </c>
      <c r="D82" s="141" t="s">
        <v>208</v>
      </c>
    </row>
    <row r="83" spans="1:4" x14ac:dyDescent="0.2">
      <c r="A83" s="150" t="s">
        <v>96</v>
      </c>
      <c r="B83" s="141" t="s">
        <v>208</v>
      </c>
      <c r="C83" s="136">
        <v>2490</v>
      </c>
      <c r="D83" s="141" t="s">
        <v>208</v>
      </c>
    </row>
    <row r="84" spans="1:4" x14ac:dyDescent="0.2">
      <c r="A84" s="150" t="s">
        <v>97</v>
      </c>
      <c r="B84" s="141" t="s">
        <v>208</v>
      </c>
      <c r="C84" s="136">
        <v>454</v>
      </c>
      <c r="D84" s="141" t="s">
        <v>208</v>
      </c>
    </row>
    <row r="85" spans="1:4" x14ac:dyDescent="0.2">
      <c r="A85" s="150" t="s">
        <v>99</v>
      </c>
      <c r="B85" s="289">
        <v>2562</v>
      </c>
      <c r="C85" s="289">
        <v>91</v>
      </c>
      <c r="D85" s="290" t="s">
        <v>208</v>
      </c>
    </row>
    <row r="86" spans="1:4" x14ac:dyDescent="0.2">
      <c r="A86" s="150" t="s">
        <v>100</v>
      </c>
      <c r="B86" s="290" t="s">
        <v>208</v>
      </c>
      <c r="C86" s="289">
        <v>352</v>
      </c>
      <c r="D86" s="290" t="s">
        <v>208</v>
      </c>
    </row>
    <row r="87" spans="1:4" x14ac:dyDescent="0.2">
      <c r="A87" s="150" t="s">
        <v>211</v>
      </c>
      <c r="B87" s="290" t="s">
        <v>208</v>
      </c>
      <c r="C87" s="289">
        <v>165</v>
      </c>
      <c r="D87" s="290" t="s">
        <v>208</v>
      </c>
    </row>
    <row r="88" spans="1:4" x14ac:dyDescent="0.2">
      <c r="A88" s="151" t="s">
        <v>103</v>
      </c>
      <c r="B88" s="291" t="s">
        <v>208</v>
      </c>
      <c r="C88" s="292">
        <v>485</v>
      </c>
      <c r="D88" s="291" t="s">
        <v>208</v>
      </c>
    </row>
    <row r="89" spans="1:4" x14ac:dyDescent="0.2">
      <c r="A89" s="152"/>
      <c r="B89" s="290"/>
      <c r="C89" s="289"/>
      <c r="D89" s="290"/>
    </row>
    <row r="90" spans="1:4" x14ac:dyDescent="0.2">
      <c r="A90" s="150"/>
      <c r="B90" s="290"/>
      <c r="C90" s="289"/>
      <c r="D90" s="290"/>
    </row>
    <row r="91" spans="1:4" ht="29.25" customHeight="1" x14ac:dyDescent="0.2">
      <c r="A91" s="390" t="s">
        <v>142</v>
      </c>
      <c r="B91" s="390"/>
      <c r="C91" s="390"/>
    </row>
    <row r="92" spans="1:4" x14ac:dyDescent="0.2">
      <c r="A92" s="162"/>
      <c r="B92" s="136"/>
      <c r="C92" s="165" t="s">
        <v>141</v>
      </c>
    </row>
    <row r="93" spans="1:4" ht="27" customHeight="1" x14ac:dyDescent="0.2">
      <c r="A93" s="400"/>
      <c r="B93" s="166" t="s">
        <v>130</v>
      </c>
      <c r="C93" s="393" t="s">
        <v>137</v>
      </c>
      <c r="D93" s="164"/>
    </row>
    <row r="94" spans="1:4" ht="45" x14ac:dyDescent="0.2">
      <c r="A94" s="400"/>
      <c r="B94" s="149" t="s">
        <v>134</v>
      </c>
      <c r="C94" s="393"/>
      <c r="D94" s="164"/>
    </row>
    <row r="95" spans="1:4" x14ac:dyDescent="0.2">
      <c r="A95" s="150" t="s">
        <v>86</v>
      </c>
      <c r="B95" s="136">
        <v>2154</v>
      </c>
      <c r="C95" s="141">
        <v>162</v>
      </c>
    </row>
    <row r="96" spans="1:4" x14ac:dyDescent="0.2">
      <c r="A96" s="150" t="s">
        <v>87</v>
      </c>
      <c r="B96" s="136">
        <v>61</v>
      </c>
      <c r="C96" s="141" t="s">
        <v>242</v>
      </c>
    </row>
    <row r="97" spans="1:3" x14ac:dyDescent="0.2">
      <c r="A97" s="150" t="s">
        <v>88</v>
      </c>
      <c r="B97" s="141">
        <v>56</v>
      </c>
      <c r="C97" s="141">
        <v>150</v>
      </c>
    </row>
    <row r="98" spans="1:3" x14ac:dyDescent="0.2">
      <c r="A98" s="150" t="s">
        <v>90</v>
      </c>
      <c r="B98" s="141">
        <v>69</v>
      </c>
      <c r="C98" s="141" t="s">
        <v>208</v>
      </c>
    </row>
    <row r="99" spans="1:3" x14ac:dyDescent="0.2">
      <c r="A99" s="150" t="s">
        <v>93</v>
      </c>
      <c r="B99" s="136">
        <v>4</v>
      </c>
      <c r="C99" s="141" t="s">
        <v>208</v>
      </c>
    </row>
    <row r="100" spans="1:3" x14ac:dyDescent="0.2">
      <c r="A100" s="150" t="s">
        <v>94</v>
      </c>
      <c r="B100" s="173">
        <v>1196</v>
      </c>
      <c r="C100" s="153" t="s">
        <v>208</v>
      </c>
    </row>
    <row r="101" spans="1:3" x14ac:dyDescent="0.2">
      <c r="A101" s="150" t="s">
        <v>95</v>
      </c>
      <c r="B101" s="286" t="s">
        <v>208</v>
      </c>
      <c r="C101" s="286" t="s">
        <v>242</v>
      </c>
    </row>
    <row r="102" spans="1:3" x14ac:dyDescent="0.2">
      <c r="A102" s="150" t="s">
        <v>97</v>
      </c>
      <c r="B102" s="285">
        <v>151</v>
      </c>
      <c r="C102" s="285" t="s">
        <v>208</v>
      </c>
    </row>
    <row r="103" spans="1:3" x14ac:dyDescent="0.2">
      <c r="A103" s="151" t="s">
        <v>211</v>
      </c>
      <c r="B103" s="293">
        <v>617</v>
      </c>
      <c r="C103" s="293" t="s">
        <v>208</v>
      </c>
    </row>
  </sheetData>
  <mergeCells count="22">
    <mergeCell ref="A1:F1"/>
    <mergeCell ref="A2:F2"/>
    <mergeCell ref="A4:A5"/>
    <mergeCell ref="B4:E4"/>
    <mergeCell ref="A93:A94"/>
    <mergeCell ref="A28:A29"/>
    <mergeCell ref="B28:D28"/>
    <mergeCell ref="A72:A73"/>
    <mergeCell ref="B72:C72"/>
    <mergeCell ref="E28:E29"/>
    <mergeCell ref="A50:A51"/>
    <mergeCell ref="B50:D50"/>
    <mergeCell ref="E50:E51"/>
    <mergeCell ref="C93:C94"/>
    <mergeCell ref="F50:F51"/>
    <mergeCell ref="D72:D73"/>
    <mergeCell ref="A91:C91"/>
    <mergeCell ref="F28:F29"/>
    <mergeCell ref="F4:F5"/>
    <mergeCell ref="A26:F26"/>
    <mergeCell ref="A48:F48"/>
    <mergeCell ref="A70:D70"/>
  </mergeCells>
  <pageMargins left="0.74803149606299213" right="0.59055118110236227" top="0.59055118110236227" bottom="0.59055118110236227" header="0" footer="0.39370078740157483"/>
  <pageSetup paperSize="9" firstPageNumber="16" orientation="landscape" useFirstPageNumber="1" r:id="rId1"/>
  <headerFooter alignWithMargins="0">
    <oddFooter>&amp;R&amp;P</oddFooter>
  </headerFooter>
  <rowBreaks count="2" manualBreakCount="2">
    <brk id="22" max="16383" man="1"/>
    <brk id="6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78"/>
  <sheetViews>
    <sheetView topLeftCell="A229" zoomScaleNormal="100" workbookViewId="0">
      <selection activeCell="R249" sqref="R249"/>
    </sheetView>
  </sheetViews>
  <sheetFormatPr defaultRowHeight="12.75" x14ac:dyDescent="0.2"/>
  <cols>
    <col min="1" max="1" width="18.85546875" style="167" customWidth="1"/>
    <col min="2" max="2" width="9.42578125" style="167" customWidth="1"/>
    <col min="3" max="3" width="11.140625" style="167" customWidth="1"/>
    <col min="4" max="4" width="10" style="167" customWidth="1"/>
    <col min="5" max="5" width="9" style="167" customWidth="1"/>
    <col min="6" max="6" width="8.85546875" style="167" customWidth="1"/>
    <col min="7" max="7" width="9.28515625" style="167" customWidth="1"/>
    <col min="8" max="9" width="9.5703125" style="167" customWidth="1"/>
    <col min="10" max="10" width="9.140625" style="167" customWidth="1"/>
    <col min="11" max="12" width="9.85546875" style="167" customWidth="1"/>
    <col min="13" max="13" width="9.42578125" style="167" customWidth="1"/>
    <col min="14" max="14" width="10.140625" style="167" customWidth="1"/>
    <col min="15" max="16" width="9.140625" style="167"/>
    <col min="17" max="17" width="13.85546875" style="167" bestFit="1" customWidth="1"/>
    <col min="18" max="18" width="9.140625" style="167"/>
    <col min="19" max="19" width="10.7109375" style="167" bestFit="1" customWidth="1"/>
    <col min="20" max="27" width="9.140625" style="167"/>
    <col min="28" max="28" width="11" style="167" customWidth="1"/>
    <col min="29" max="256" width="9.140625" style="167"/>
    <col min="257" max="257" width="18.85546875" style="167" customWidth="1"/>
    <col min="258" max="258" width="9.42578125" style="167" customWidth="1"/>
    <col min="259" max="259" width="9.7109375" style="167" customWidth="1"/>
    <col min="260" max="260" width="10" style="167" customWidth="1"/>
    <col min="261" max="261" width="9" style="167" customWidth="1"/>
    <col min="262" max="262" width="8.85546875" style="167" customWidth="1"/>
    <col min="263" max="263" width="9.28515625" style="167" customWidth="1"/>
    <col min="264" max="265" width="9.5703125" style="167" customWidth="1"/>
    <col min="266" max="266" width="9.140625" style="167" customWidth="1"/>
    <col min="267" max="268" width="9.85546875" style="167" customWidth="1"/>
    <col min="269" max="269" width="9.42578125" style="167" customWidth="1"/>
    <col min="270" max="270" width="10.140625" style="167" customWidth="1"/>
    <col min="271" max="274" width="9.140625" style="167"/>
    <col min="275" max="275" width="10.7109375" style="167" bestFit="1" customWidth="1"/>
    <col min="276" max="512" width="9.140625" style="167"/>
    <col min="513" max="513" width="18.85546875" style="167" customWidth="1"/>
    <col min="514" max="514" width="9.42578125" style="167" customWidth="1"/>
    <col min="515" max="515" width="9.7109375" style="167" customWidth="1"/>
    <col min="516" max="516" width="10" style="167" customWidth="1"/>
    <col min="517" max="517" width="9" style="167" customWidth="1"/>
    <col min="518" max="518" width="8.85546875" style="167" customWidth="1"/>
    <col min="519" max="519" width="9.28515625" style="167" customWidth="1"/>
    <col min="520" max="521" width="9.5703125" style="167" customWidth="1"/>
    <col min="522" max="522" width="9.140625" style="167" customWidth="1"/>
    <col min="523" max="524" width="9.85546875" style="167" customWidth="1"/>
    <col min="525" max="525" width="9.42578125" style="167" customWidth="1"/>
    <col min="526" max="526" width="10.140625" style="167" customWidth="1"/>
    <col min="527" max="530" width="9.140625" style="167"/>
    <col min="531" max="531" width="10.7109375" style="167" bestFit="1" customWidth="1"/>
    <col min="532" max="768" width="9.140625" style="167"/>
    <col min="769" max="769" width="18.85546875" style="167" customWidth="1"/>
    <col min="770" max="770" width="9.42578125" style="167" customWidth="1"/>
    <col min="771" max="771" width="9.7109375" style="167" customWidth="1"/>
    <col min="772" max="772" width="10" style="167" customWidth="1"/>
    <col min="773" max="773" width="9" style="167" customWidth="1"/>
    <col min="774" max="774" width="8.85546875" style="167" customWidth="1"/>
    <col min="775" max="775" width="9.28515625" style="167" customWidth="1"/>
    <col min="776" max="777" width="9.5703125" style="167" customWidth="1"/>
    <col min="778" max="778" width="9.140625" style="167" customWidth="1"/>
    <col min="779" max="780" width="9.85546875" style="167" customWidth="1"/>
    <col min="781" max="781" width="9.42578125" style="167" customWidth="1"/>
    <col min="782" max="782" width="10.140625" style="167" customWidth="1"/>
    <col min="783" max="786" width="9.140625" style="167"/>
    <col min="787" max="787" width="10.7109375" style="167" bestFit="1" customWidth="1"/>
    <col min="788" max="1024" width="9.140625" style="167"/>
    <col min="1025" max="1025" width="18.85546875" style="167" customWidth="1"/>
    <col min="1026" max="1026" width="9.42578125" style="167" customWidth="1"/>
    <col min="1027" max="1027" width="9.7109375" style="167" customWidth="1"/>
    <col min="1028" max="1028" width="10" style="167" customWidth="1"/>
    <col min="1029" max="1029" width="9" style="167" customWidth="1"/>
    <col min="1030" max="1030" width="8.85546875" style="167" customWidth="1"/>
    <col min="1031" max="1031" width="9.28515625" style="167" customWidth="1"/>
    <col min="1032" max="1033" width="9.5703125" style="167" customWidth="1"/>
    <col min="1034" max="1034" width="9.140625" style="167" customWidth="1"/>
    <col min="1035" max="1036" width="9.85546875" style="167" customWidth="1"/>
    <col min="1037" max="1037" width="9.42578125" style="167" customWidth="1"/>
    <col min="1038" max="1038" width="10.140625" style="167" customWidth="1"/>
    <col min="1039" max="1042" width="9.140625" style="167"/>
    <col min="1043" max="1043" width="10.7109375" style="167" bestFit="1" customWidth="1"/>
    <col min="1044" max="1280" width="9.140625" style="167"/>
    <col min="1281" max="1281" width="18.85546875" style="167" customWidth="1"/>
    <col min="1282" max="1282" width="9.42578125" style="167" customWidth="1"/>
    <col min="1283" max="1283" width="9.7109375" style="167" customWidth="1"/>
    <col min="1284" max="1284" width="10" style="167" customWidth="1"/>
    <col min="1285" max="1285" width="9" style="167" customWidth="1"/>
    <col min="1286" max="1286" width="8.85546875" style="167" customWidth="1"/>
    <col min="1287" max="1287" width="9.28515625" style="167" customWidth="1"/>
    <col min="1288" max="1289" width="9.5703125" style="167" customWidth="1"/>
    <col min="1290" max="1290" width="9.140625" style="167" customWidth="1"/>
    <col min="1291" max="1292" width="9.85546875" style="167" customWidth="1"/>
    <col min="1293" max="1293" width="9.42578125" style="167" customWidth="1"/>
    <col min="1294" max="1294" width="10.140625" style="167" customWidth="1"/>
    <col min="1295" max="1298" width="9.140625" style="167"/>
    <col min="1299" max="1299" width="10.7109375" style="167" bestFit="1" customWidth="1"/>
    <col min="1300" max="1536" width="9.140625" style="167"/>
    <col min="1537" max="1537" width="18.85546875" style="167" customWidth="1"/>
    <col min="1538" max="1538" width="9.42578125" style="167" customWidth="1"/>
    <col min="1539" max="1539" width="9.7109375" style="167" customWidth="1"/>
    <col min="1540" max="1540" width="10" style="167" customWidth="1"/>
    <col min="1541" max="1541" width="9" style="167" customWidth="1"/>
    <col min="1542" max="1542" width="8.85546875" style="167" customWidth="1"/>
    <col min="1543" max="1543" width="9.28515625" style="167" customWidth="1"/>
    <col min="1544" max="1545" width="9.5703125" style="167" customWidth="1"/>
    <col min="1546" max="1546" width="9.140625" style="167" customWidth="1"/>
    <col min="1547" max="1548" width="9.85546875" style="167" customWidth="1"/>
    <col min="1549" max="1549" width="9.42578125" style="167" customWidth="1"/>
    <col min="1550" max="1550" width="10.140625" style="167" customWidth="1"/>
    <col min="1551" max="1554" width="9.140625" style="167"/>
    <col min="1555" max="1555" width="10.7109375" style="167" bestFit="1" customWidth="1"/>
    <col min="1556" max="1792" width="9.140625" style="167"/>
    <col min="1793" max="1793" width="18.85546875" style="167" customWidth="1"/>
    <col min="1794" max="1794" width="9.42578125" style="167" customWidth="1"/>
    <col min="1795" max="1795" width="9.7109375" style="167" customWidth="1"/>
    <col min="1796" max="1796" width="10" style="167" customWidth="1"/>
    <col min="1797" max="1797" width="9" style="167" customWidth="1"/>
    <col min="1798" max="1798" width="8.85546875" style="167" customWidth="1"/>
    <col min="1799" max="1799" width="9.28515625" style="167" customWidth="1"/>
    <col min="1800" max="1801" width="9.5703125" style="167" customWidth="1"/>
    <col min="1802" max="1802" width="9.140625" style="167" customWidth="1"/>
    <col min="1803" max="1804" width="9.85546875" style="167" customWidth="1"/>
    <col min="1805" max="1805" width="9.42578125" style="167" customWidth="1"/>
    <col min="1806" max="1806" width="10.140625" style="167" customWidth="1"/>
    <col min="1807" max="1810" width="9.140625" style="167"/>
    <col min="1811" max="1811" width="10.7109375" style="167" bestFit="1" customWidth="1"/>
    <col min="1812" max="2048" width="9.140625" style="167"/>
    <col min="2049" max="2049" width="18.85546875" style="167" customWidth="1"/>
    <col min="2050" max="2050" width="9.42578125" style="167" customWidth="1"/>
    <col min="2051" max="2051" width="9.7109375" style="167" customWidth="1"/>
    <col min="2052" max="2052" width="10" style="167" customWidth="1"/>
    <col min="2053" max="2053" width="9" style="167" customWidth="1"/>
    <col min="2054" max="2054" width="8.85546875" style="167" customWidth="1"/>
    <col min="2055" max="2055" width="9.28515625" style="167" customWidth="1"/>
    <col min="2056" max="2057" width="9.5703125" style="167" customWidth="1"/>
    <col min="2058" max="2058" width="9.140625" style="167" customWidth="1"/>
    <col min="2059" max="2060" width="9.85546875" style="167" customWidth="1"/>
    <col min="2061" max="2061" width="9.42578125" style="167" customWidth="1"/>
    <col min="2062" max="2062" width="10.140625" style="167" customWidth="1"/>
    <col min="2063" max="2066" width="9.140625" style="167"/>
    <col min="2067" max="2067" width="10.7109375" style="167" bestFit="1" customWidth="1"/>
    <col min="2068" max="2304" width="9.140625" style="167"/>
    <col min="2305" max="2305" width="18.85546875" style="167" customWidth="1"/>
    <col min="2306" max="2306" width="9.42578125" style="167" customWidth="1"/>
    <col min="2307" max="2307" width="9.7109375" style="167" customWidth="1"/>
    <col min="2308" max="2308" width="10" style="167" customWidth="1"/>
    <col min="2309" max="2309" width="9" style="167" customWidth="1"/>
    <col min="2310" max="2310" width="8.85546875" style="167" customWidth="1"/>
    <col min="2311" max="2311" width="9.28515625" style="167" customWidth="1"/>
    <col min="2312" max="2313" width="9.5703125" style="167" customWidth="1"/>
    <col min="2314" max="2314" width="9.140625" style="167" customWidth="1"/>
    <col min="2315" max="2316" width="9.85546875" style="167" customWidth="1"/>
    <col min="2317" max="2317" width="9.42578125" style="167" customWidth="1"/>
    <col min="2318" max="2318" width="10.140625" style="167" customWidth="1"/>
    <col min="2319" max="2322" width="9.140625" style="167"/>
    <col min="2323" max="2323" width="10.7109375" style="167" bestFit="1" customWidth="1"/>
    <col min="2324" max="2560" width="9.140625" style="167"/>
    <col min="2561" max="2561" width="18.85546875" style="167" customWidth="1"/>
    <col min="2562" max="2562" width="9.42578125" style="167" customWidth="1"/>
    <col min="2563" max="2563" width="9.7109375" style="167" customWidth="1"/>
    <col min="2564" max="2564" width="10" style="167" customWidth="1"/>
    <col min="2565" max="2565" width="9" style="167" customWidth="1"/>
    <col min="2566" max="2566" width="8.85546875" style="167" customWidth="1"/>
    <col min="2567" max="2567" width="9.28515625" style="167" customWidth="1"/>
    <col min="2568" max="2569" width="9.5703125" style="167" customWidth="1"/>
    <col min="2570" max="2570" width="9.140625" style="167" customWidth="1"/>
    <col min="2571" max="2572" width="9.85546875" style="167" customWidth="1"/>
    <col min="2573" max="2573" width="9.42578125" style="167" customWidth="1"/>
    <col min="2574" max="2574" width="10.140625" style="167" customWidth="1"/>
    <col min="2575" max="2578" width="9.140625" style="167"/>
    <col min="2579" max="2579" width="10.7109375" style="167" bestFit="1" customWidth="1"/>
    <col min="2580" max="2816" width="9.140625" style="167"/>
    <col min="2817" max="2817" width="18.85546875" style="167" customWidth="1"/>
    <col min="2818" max="2818" width="9.42578125" style="167" customWidth="1"/>
    <col min="2819" max="2819" width="9.7109375" style="167" customWidth="1"/>
    <col min="2820" max="2820" width="10" style="167" customWidth="1"/>
    <col min="2821" max="2821" width="9" style="167" customWidth="1"/>
    <col min="2822" max="2822" width="8.85546875" style="167" customWidth="1"/>
    <col min="2823" max="2823" width="9.28515625" style="167" customWidth="1"/>
    <col min="2824" max="2825" width="9.5703125" style="167" customWidth="1"/>
    <col min="2826" max="2826" width="9.140625" style="167" customWidth="1"/>
    <col min="2827" max="2828" width="9.85546875" style="167" customWidth="1"/>
    <col min="2829" max="2829" width="9.42578125" style="167" customWidth="1"/>
    <col min="2830" max="2830" width="10.140625" style="167" customWidth="1"/>
    <col min="2831" max="2834" width="9.140625" style="167"/>
    <col min="2835" max="2835" width="10.7109375" style="167" bestFit="1" customWidth="1"/>
    <col min="2836" max="3072" width="9.140625" style="167"/>
    <col min="3073" max="3073" width="18.85546875" style="167" customWidth="1"/>
    <col min="3074" max="3074" width="9.42578125" style="167" customWidth="1"/>
    <col min="3075" max="3075" width="9.7109375" style="167" customWidth="1"/>
    <col min="3076" max="3076" width="10" style="167" customWidth="1"/>
    <col min="3077" max="3077" width="9" style="167" customWidth="1"/>
    <col min="3078" max="3078" width="8.85546875" style="167" customWidth="1"/>
    <col min="3079" max="3079" width="9.28515625" style="167" customWidth="1"/>
    <col min="3080" max="3081" width="9.5703125" style="167" customWidth="1"/>
    <col min="3082" max="3082" width="9.140625" style="167" customWidth="1"/>
    <col min="3083" max="3084" width="9.85546875" style="167" customWidth="1"/>
    <col min="3085" max="3085" width="9.42578125" style="167" customWidth="1"/>
    <col min="3086" max="3086" width="10.140625" style="167" customWidth="1"/>
    <col min="3087" max="3090" width="9.140625" style="167"/>
    <col min="3091" max="3091" width="10.7109375" style="167" bestFit="1" customWidth="1"/>
    <col min="3092" max="3328" width="9.140625" style="167"/>
    <col min="3329" max="3329" width="18.85546875" style="167" customWidth="1"/>
    <col min="3330" max="3330" width="9.42578125" style="167" customWidth="1"/>
    <col min="3331" max="3331" width="9.7109375" style="167" customWidth="1"/>
    <col min="3332" max="3332" width="10" style="167" customWidth="1"/>
    <col min="3333" max="3333" width="9" style="167" customWidth="1"/>
    <col min="3334" max="3334" width="8.85546875" style="167" customWidth="1"/>
    <col min="3335" max="3335" width="9.28515625" style="167" customWidth="1"/>
    <col min="3336" max="3337" width="9.5703125" style="167" customWidth="1"/>
    <col min="3338" max="3338" width="9.140625" style="167" customWidth="1"/>
    <col min="3339" max="3340" width="9.85546875" style="167" customWidth="1"/>
    <col min="3341" max="3341" width="9.42578125" style="167" customWidth="1"/>
    <col min="3342" max="3342" width="10.140625" style="167" customWidth="1"/>
    <col min="3343" max="3346" width="9.140625" style="167"/>
    <col min="3347" max="3347" width="10.7109375" style="167" bestFit="1" customWidth="1"/>
    <col min="3348" max="3584" width="9.140625" style="167"/>
    <col min="3585" max="3585" width="18.85546875" style="167" customWidth="1"/>
    <col min="3586" max="3586" width="9.42578125" style="167" customWidth="1"/>
    <col min="3587" max="3587" width="9.7109375" style="167" customWidth="1"/>
    <col min="3588" max="3588" width="10" style="167" customWidth="1"/>
    <col min="3589" max="3589" width="9" style="167" customWidth="1"/>
    <col min="3590" max="3590" width="8.85546875" style="167" customWidth="1"/>
    <col min="3591" max="3591" width="9.28515625" style="167" customWidth="1"/>
    <col min="3592" max="3593" width="9.5703125" style="167" customWidth="1"/>
    <col min="3594" max="3594" width="9.140625" style="167" customWidth="1"/>
    <col min="3595" max="3596" width="9.85546875" style="167" customWidth="1"/>
    <col min="3597" max="3597" width="9.42578125" style="167" customWidth="1"/>
    <col min="3598" max="3598" width="10.140625" style="167" customWidth="1"/>
    <col min="3599" max="3602" width="9.140625" style="167"/>
    <col min="3603" max="3603" width="10.7109375" style="167" bestFit="1" customWidth="1"/>
    <col min="3604" max="3840" width="9.140625" style="167"/>
    <col min="3841" max="3841" width="18.85546875" style="167" customWidth="1"/>
    <col min="3842" max="3842" width="9.42578125" style="167" customWidth="1"/>
    <col min="3843" max="3843" width="9.7109375" style="167" customWidth="1"/>
    <col min="3844" max="3844" width="10" style="167" customWidth="1"/>
    <col min="3845" max="3845" width="9" style="167" customWidth="1"/>
    <col min="3846" max="3846" width="8.85546875" style="167" customWidth="1"/>
    <col min="3847" max="3847" width="9.28515625" style="167" customWidth="1"/>
    <col min="3848" max="3849" width="9.5703125" style="167" customWidth="1"/>
    <col min="3850" max="3850" width="9.140625" style="167" customWidth="1"/>
    <col min="3851" max="3852" width="9.85546875" style="167" customWidth="1"/>
    <col min="3853" max="3853" width="9.42578125" style="167" customWidth="1"/>
    <col min="3854" max="3854" width="10.140625" style="167" customWidth="1"/>
    <col min="3855" max="3858" width="9.140625" style="167"/>
    <col min="3859" max="3859" width="10.7109375" style="167" bestFit="1" customWidth="1"/>
    <col min="3860" max="4096" width="9.140625" style="167"/>
    <col min="4097" max="4097" width="18.85546875" style="167" customWidth="1"/>
    <col min="4098" max="4098" width="9.42578125" style="167" customWidth="1"/>
    <col min="4099" max="4099" width="9.7109375" style="167" customWidth="1"/>
    <col min="4100" max="4100" width="10" style="167" customWidth="1"/>
    <col min="4101" max="4101" width="9" style="167" customWidth="1"/>
    <col min="4102" max="4102" width="8.85546875" style="167" customWidth="1"/>
    <col min="4103" max="4103" width="9.28515625" style="167" customWidth="1"/>
    <col min="4104" max="4105" width="9.5703125" style="167" customWidth="1"/>
    <col min="4106" max="4106" width="9.140625" style="167" customWidth="1"/>
    <col min="4107" max="4108" width="9.85546875" style="167" customWidth="1"/>
    <col min="4109" max="4109" width="9.42578125" style="167" customWidth="1"/>
    <col min="4110" max="4110" width="10.140625" style="167" customWidth="1"/>
    <col min="4111" max="4114" width="9.140625" style="167"/>
    <col min="4115" max="4115" width="10.7109375" style="167" bestFit="1" customWidth="1"/>
    <col min="4116" max="4352" width="9.140625" style="167"/>
    <col min="4353" max="4353" width="18.85546875" style="167" customWidth="1"/>
    <col min="4354" max="4354" width="9.42578125" style="167" customWidth="1"/>
    <col min="4355" max="4355" width="9.7109375" style="167" customWidth="1"/>
    <col min="4356" max="4356" width="10" style="167" customWidth="1"/>
    <col min="4357" max="4357" width="9" style="167" customWidth="1"/>
    <col min="4358" max="4358" width="8.85546875" style="167" customWidth="1"/>
    <col min="4359" max="4359" width="9.28515625" style="167" customWidth="1"/>
    <col min="4360" max="4361" width="9.5703125" style="167" customWidth="1"/>
    <col min="4362" max="4362" width="9.140625" style="167" customWidth="1"/>
    <col min="4363" max="4364" width="9.85546875" style="167" customWidth="1"/>
    <col min="4365" max="4365" width="9.42578125" style="167" customWidth="1"/>
    <col min="4366" max="4366" width="10.140625" style="167" customWidth="1"/>
    <col min="4367" max="4370" width="9.140625" style="167"/>
    <col min="4371" max="4371" width="10.7109375" style="167" bestFit="1" customWidth="1"/>
    <col min="4372" max="4608" width="9.140625" style="167"/>
    <col min="4609" max="4609" width="18.85546875" style="167" customWidth="1"/>
    <col min="4610" max="4610" width="9.42578125" style="167" customWidth="1"/>
    <col min="4611" max="4611" width="9.7109375" style="167" customWidth="1"/>
    <col min="4612" max="4612" width="10" style="167" customWidth="1"/>
    <col min="4613" max="4613" width="9" style="167" customWidth="1"/>
    <col min="4614" max="4614" width="8.85546875" style="167" customWidth="1"/>
    <col min="4615" max="4615" width="9.28515625" style="167" customWidth="1"/>
    <col min="4616" max="4617" width="9.5703125" style="167" customWidth="1"/>
    <col min="4618" max="4618" width="9.140625" style="167" customWidth="1"/>
    <col min="4619" max="4620" width="9.85546875" style="167" customWidth="1"/>
    <col min="4621" max="4621" width="9.42578125" style="167" customWidth="1"/>
    <col min="4622" max="4622" width="10.140625" style="167" customWidth="1"/>
    <col min="4623" max="4626" width="9.140625" style="167"/>
    <col min="4627" max="4627" width="10.7109375" style="167" bestFit="1" customWidth="1"/>
    <col min="4628" max="4864" width="9.140625" style="167"/>
    <col min="4865" max="4865" width="18.85546875" style="167" customWidth="1"/>
    <col min="4866" max="4866" width="9.42578125" style="167" customWidth="1"/>
    <col min="4867" max="4867" width="9.7109375" style="167" customWidth="1"/>
    <col min="4868" max="4868" width="10" style="167" customWidth="1"/>
    <col min="4869" max="4869" width="9" style="167" customWidth="1"/>
    <col min="4870" max="4870" width="8.85546875" style="167" customWidth="1"/>
    <col min="4871" max="4871" width="9.28515625" style="167" customWidth="1"/>
    <col min="4872" max="4873" width="9.5703125" style="167" customWidth="1"/>
    <col min="4874" max="4874" width="9.140625" style="167" customWidth="1"/>
    <col min="4875" max="4876" width="9.85546875" style="167" customWidth="1"/>
    <col min="4877" max="4877" width="9.42578125" style="167" customWidth="1"/>
    <col min="4878" max="4878" width="10.140625" style="167" customWidth="1"/>
    <col min="4879" max="4882" width="9.140625" style="167"/>
    <col min="4883" max="4883" width="10.7109375" style="167" bestFit="1" customWidth="1"/>
    <col min="4884" max="5120" width="9.140625" style="167"/>
    <col min="5121" max="5121" width="18.85546875" style="167" customWidth="1"/>
    <col min="5122" max="5122" width="9.42578125" style="167" customWidth="1"/>
    <col min="5123" max="5123" width="9.7109375" style="167" customWidth="1"/>
    <col min="5124" max="5124" width="10" style="167" customWidth="1"/>
    <col min="5125" max="5125" width="9" style="167" customWidth="1"/>
    <col min="5126" max="5126" width="8.85546875" style="167" customWidth="1"/>
    <col min="5127" max="5127" width="9.28515625" style="167" customWidth="1"/>
    <col min="5128" max="5129" width="9.5703125" style="167" customWidth="1"/>
    <col min="5130" max="5130" width="9.140625" style="167" customWidth="1"/>
    <col min="5131" max="5132" width="9.85546875" style="167" customWidth="1"/>
    <col min="5133" max="5133" width="9.42578125" style="167" customWidth="1"/>
    <col min="5134" max="5134" width="10.140625" style="167" customWidth="1"/>
    <col min="5135" max="5138" width="9.140625" style="167"/>
    <col min="5139" max="5139" width="10.7109375" style="167" bestFit="1" customWidth="1"/>
    <col min="5140" max="5376" width="9.140625" style="167"/>
    <col min="5377" max="5377" width="18.85546875" style="167" customWidth="1"/>
    <col min="5378" max="5378" width="9.42578125" style="167" customWidth="1"/>
    <col min="5379" max="5379" width="9.7109375" style="167" customWidth="1"/>
    <col min="5380" max="5380" width="10" style="167" customWidth="1"/>
    <col min="5381" max="5381" width="9" style="167" customWidth="1"/>
    <col min="5382" max="5382" width="8.85546875" style="167" customWidth="1"/>
    <col min="5383" max="5383" width="9.28515625" style="167" customWidth="1"/>
    <col min="5384" max="5385" width="9.5703125" style="167" customWidth="1"/>
    <col min="5386" max="5386" width="9.140625" style="167" customWidth="1"/>
    <col min="5387" max="5388" width="9.85546875" style="167" customWidth="1"/>
    <col min="5389" max="5389" width="9.42578125" style="167" customWidth="1"/>
    <col min="5390" max="5390" width="10.140625" style="167" customWidth="1"/>
    <col min="5391" max="5394" width="9.140625" style="167"/>
    <col min="5395" max="5395" width="10.7109375" style="167" bestFit="1" customWidth="1"/>
    <col min="5396" max="5632" width="9.140625" style="167"/>
    <col min="5633" max="5633" width="18.85546875" style="167" customWidth="1"/>
    <col min="5634" max="5634" width="9.42578125" style="167" customWidth="1"/>
    <col min="5635" max="5635" width="9.7109375" style="167" customWidth="1"/>
    <col min="5636" max="5636" width="10" style="167" customWidth="1"/>
    <col min="5637" max="5637" width="9" style="167" customWidth="1"/>
    <col min="5638" max="5638" width="8.85546875" style="167" customWidth="1"/>
    <col min="5639" max="5639" width="9.28515625" style="167" customWidth="1"/>
    <col min="5640" max="5641" width="9.5703125" style="167" customWidth="1"/>
    <col min="5642" max="5642" width="9.140625" style="167" customWidth="1"/>
    <col min="5643" max="5644" width="9.85546875" style="167" customWidth="1"/>
    <col min="5645" max="5645" width="9.42578125" style="167" customWidth="1"/>
    <col min="5646" max="5646" width="10.140625" style="167" customWidth="1"/>
    <col min="5647" max="5650" width="9.140625" style="167"/>
    <col min="5651" max="5651" width="10.7109375" style="167" bestFit="1" customWidth="1"/>
    <col min="5652" max="5888" width="9.140625" style="167"/>
    <col min="5889" max="5889" width="18.85546875" style="167" customWidth="1"/>
    <col min="5890" max="5890" width="9.42578125" style="167" customWidth="1"/>
    <col min="5891" max="5891" width="9.7109375" style="167" customWidth="1"/>
    <col min="5892" max="5892" width="10" style="167" customWidth="1"/>
    <col min="5893" max="5893" width="9" style="167" customWidth="1"/>
    <col min="5894" max="5894" width="8.85546875" style="167" customWidth="1"/>
    <col min="5895" max="5895" width="9.28515625" style="167" customWidth="1"/>
    <col min="5896" max="5897" width="9.5703125" style="167" customWidth="1"/>
    <col min="5898" max="5898" width="9.140625" style="167" customWidth="1"/>
    <col min="5899" max="5900" width="9.85546875" style="167" customWidth="1"/>
    <col min="5901" max="5901" width="9.42578125" style="167" customWidth="1"/>
    <col min="5902" max="5902" width="10.140625" style="167" customWidth="1"/>
    <col min="5903" max="5906" width="9.140625" style="167"/>
    <col min="5907" max="5907" width="10.7109375" style="167" bestFit="1" customWidth="1"/>
    <col min="5908" max="6144" width="9.140625" style="167"/>
    <col min="6145" max="6145" width="18.85546875" style="167" customWidth="1"/>
    <col min="6146" max="6146" width="9.42578125" style="167" customWidth="1"/>
    <col min="6147" max="6147" width="9.7109375" style="167" customWidth="1"/>
    <col min="6148" max="6148" width="10" style="167" customWidth="1"/>
    <col min="6149" max="6149" width="9" style="167" customWidth="1"/>
    <col min="6150" max="6150" width="8.85546875" style="167" customWidth="1"/>
    <col min="6151" max="6151" width="9.28515625" style="167" customWidth="1"/>
    <col min="6152" max="6153" width="9.5703125" style="167" customWidth="1"/>
    <col min="6154" max="6154" width="9.140625" style="167" customWidth="1"/>
    <col min="6155" max="6156" width="9.85546875" style="167" customWidth="1"/>
    <col min="6157" max="6157" width="9.42578125" style="167" customWidth="1"/>
    <col min="6158" max="6158" width="10.140625" style="167" customWidth="1"/>
    <col min="6159" max="6162" width="9.140625" style="167"/>
    <col min="6163" max="6163" width="10.7109375" style="167" bestFit="1" customWidth="1"/>
    <col min="6164" max="6400" width="9.140625" style="167"/>
    <col min="6401" max="6401" width="18.85546875" style="167" customWidth="1"/>
    <col min="6402" max="6402" width="9.42578125" style="167" customWidth="1"/>
    <col min="6403" max="6403" width="9.7109375" style="167" customWidth="1"/>
    <col min="6404" max="6404" width="10" style="167" customWidth="1"/>
    <col min="6405" max="6405" width="9" style="167" customWidth="1"/>
    <col min="6406" max="6406" width="8.85546875" style="167" customWidth="1"/>
    <col min="6407" max="6407" width="9.28515625" style="167" customWidth="1"/>
    <col min="6408" max="6409" width="9.5703125" style="167" customWidth="1"/>
    <col min="6410" max="6410" width="9.140625" style="167" customWidth="1"/>
    <col min="6411" max="6412" width="9.85546875" style="167" customWidth="1"/>
    <col min="6413" max="6413" width="9.42578125" style="167" customWidth="1"/>
    <col min="6414" max="6414" width="10.140625" style="167" customWidth="1"/>
    <col min="6415" max="6418" width="9.140625" style="167"/>
    <col min="6419" max="6419" width="10.7109375" style="167" bestFit="1" customWidth="1"/>
    <col min="6420" max="6656" width="9.140625" style="167"/>
    <col min="6657" max="6657" width="18.85546875" style="167" customWidth="1"/>
    <col min="6658" max="6658" width="9.42578125" style="167" customWidth="1"/>
    <col min="6659" max="6659" width="9.7109375" style="167" customWidth="1"/>
    <col min="6660" max="6660" width="10" style="167" customWidth="1"/>
    <col min="6661" max="6661" width="9" style="167" customWidth="1"/>
    <col min="6662" max="6662" width="8.85546875" style="167" customWidth="1"/>
    <col min="6663" max="6663" width="9.28515625" style="167" customWidth="1"/>
    <col min="6664" max="6665" width="9.5703125" style="167" customWidth="1"/>
    <col min="6666" max="6666" width="9.140625" style="167" customWidth="1"/>
    <col min="6667" max="6668" width="9.85546875" style="167" customWidth="1"/>
    <col min="6669" max="6669" width="9.42578125" style="167" customWidth="1"/>
    <col min="6670" max="6670" width="10.140625" style="167" customWidth="1"/>
    <col min="6671" max="6674" width="9.140625" style="167"/>
    <col min="6675" max="6675" width="10.7109375" style="167" bestFit="1" customWidth="1"/>
    <col min="6676" max="6912" width="9.140625" style="167"/>
    <col min="6913" max="6913" width="18.85546875" style="167" customWidth="1"/>
    <col min="6914" max="6914" width="9.42578125" style="167" customWidth="1"/>
    <col min="6915" max="6915" width="9.7109375" style="167" customWidth="1"/>
    <col min="6916" max="6916" width="10" style="167" customWidth="1"/>
    <col min="6917" max="6917" width="9" style="167" customWidth="1"/>
    <col min="6918" max="6918" width="8.85546875" style="167" customWidth="1"/>
    <col min="6919" max="6919" width="9.28515625" style="167" customWidth="1"/>
    <col min="6920" max="6921" width="9.5703125" style="167" customWidth="1"/>
    <col min="6922" max="6922" width="9.140625" style="167" customWidth="1"/>
    <col min="6923" max="6924" width="9.85546875" style="167" customWidth="1"/>
    <col min="6925" max="6925" width="9.42578125" style="167" customWidth="1"/>
    <col min="6926" max="6926" width="10.140625" style="167" customWidth="1"/>
    <col min="6927" max="6930" width="9.140625" style="167"/>
    <col min="6931" max="6931" width="10.7109375" style="167" bestFit="1" customWidth="1"/>
    <col min="6932" max="7168" width="9.140625" style="167"/>
    <col min="7169" max="7169" width="18.85546875" style="167" customWidth="1"/>
    <col min="7170" max="7170" width="9.42578125" style="167" customWidth="1"/>
    <col min="7171" max="7171" width="9.7109375" style="167" customWidth="1"/>
    <col min="7172" max="7172" width="10" style="167" customWidth="1"/>
    <col min="7173" max="7173" width="9" style="167" customWidth="1"/>
    <col min="7174" max="7174" width="8.85546875" style="167" customWidth="1"/>
    <col min="7175" max="7175" width="9.28515625" style="167" customWidth="1"/>
    <col min="7176" max="7177" width="9.5703125" style="167" customWidth="1"/>
    <col min="7178" max="7178" width="9.140625" style="167" customWidth="1"/>
    <col min="7179" max="7180" width="9.85546875" style="167" customWidth="1"/>
    <col min="7181" max="7181" width="9.42578125" style="167" customWidth="1"/>
    <col min="7182" max="7182" width="10.140625" style="167" customWidth="1"/>
    <col min="7183" max="7186" width="9.140625" style="167"/>
    <col min="7187" max="7187" width="10.7109375" style="167" bestFit="1" customWidth="1"/>
    <col min="7188" max="7424" width="9.140625" style="167"/>
    <col min="7425" max="7425" width="18.85546875" style="167" customWidth="1"/>
    <col min="7426" max="7426" width="9.42578125" style="167" customWidth="1"/>
    <col min="7427" max="7427" width="9.7109375" style="167" customWidth="1"/>
    <col min="7428" max="7428" width="10" style="167" customWidth="1"/>
    <col min="7429" max="7429" width="9" style="167" customWidth="1"/>
    <col min="7430" max="7430" width="8.85546875" style="167" customWidth="1"/>
    <col min="7431" max="7431" width="9.28515625" style="167" customWidth="1"/>
    <col min="7432" max="7433" width="9.5703125" style="167" customWidth="1"/>
    <col min="7434" max="7434" width="9.140625" style="167" customWidth="1"/>
    <col min="7435" max="7436" width="9.85546875" style="167" customWidth="1"/>
    <col min="7437" max="7437" width="9.42578125" style="167" customWidth="1"/>
    <col min="7438" max="7438" width="10.140625" style="167" customWidth="1"/>
    <col min="7439" max="7442" width="9.140625" style="167"/>
    <col min="7443" max="7443" width="10.7109375" style="167" bestFit="1" customWidth="1"/>
    <col min="7444" max="7680" width="9.140625" style="167"/>
    <col min="7681" max="7681" width="18.85546875" style="167" customWidth="1"/>
    <col min="7682" max="7682" width="9.42578125" style="167" customWidth="1"/>
    <col min="7683" max="7683" width="9.7109375" style="167" customWidth="1"/>
    <col min="7684" max="7684" width="10" style="167" customWidth="1"/>
    <col min="7685" max="7685" width="9" style="167" customWidth="1"/>
    <col min="7686" max="7686" width="8.85546875" style="167" customWidth="1"/>
    <col min="7687" max="7687" width="9.28515625" style="167" customWidth="1"/>
    <col min="7688" max="7689" width="9.5703125" style="167" customWidth="1"/>
    <col min="7690" max="7690" width="9.140625" style="167" customWidth="1"/>
    <col min="7691" max="7692" width="9.85546875" style="167" customWidth="1"/>
    <col min="7693" max="7693" width="9.42578125" style="167" customWidth="1"/>
    <col min="7694" max="7694" width="10.140625" style="167" customWidth="1"/>
    <col min="7695" max="7698" width="9.140625" style="167"/>
    <col min="7699" max="7699" width="10.7109375" style="167" bestFit="1" customWidth="1"/>
    <col min="7700" max="7936" width="9.140625" style="167"/>
    <col min="7937" max="7937" width="18.85546875" style="167" customWidth="1"/>
    <col min="7938" max="7938" width="9.42578125" style="167" customWidth="1"/>
    <col min="7939" max="7939" width="9.7109375" style="167" customWidth="1"/>
    <col min="7940" max="7940" width="10" style="167" customWidth="1"/>
    <col min="7941" max="7941" width="9" style="167" customWidth="1"/>
    <col min="7942" max="7942" width="8.85546875" style="167" customWidth="1"/>
    <col min="7943" max="7943" width="9.28515625" style="167" customWidth="1"/>
    <col min="7944" max="7945" width="9.5703125" style="167" customWidth="1"/>
    <col min="7946" max="7946" width="9.140625" style="167" customWidth="1"/>
    <col min="7947" max="7948" width="9.85546875" style="167" customWidth="1"/>
    <col min="7949" max="7949" width="9.42578125" style="167" customWidth="1"/>
    <col min="7950" max="7950" width="10.140625" style="167" customWidth="1"/>
    <col min="7951" max="7954" width="9.140625" style="167"/>
    <col min="7955" max="7955" width="10.7109375" style="167" bestFit="1" customWidth="1"/>
    <col min="7956" max="8192" width="9.140625" style="167"/>
    <col min="8193" max="8193" width="18.85546875" style="167" customWidth="1"/>
    <col min="8194" max="8194" width="9.42578125" style="167" customWidth="1"/>
    <col min="8195" max="8195" width="9.7109375" style="167" customWidth="1"/>
    <col min="8196" max="8196" width="10" style="167" customWidth="1"/>
    <col min="8197" max="8197" width="9" style="167" customWidth="1"/>
    <col min="8198" max="8198" width="8.85546875" style="167" customWidth="1"/>
    <col min="8199" max="8199" width="9.28515625" style="167" customWidth="1"/>
    <col min="8200" max="8201" width="9.5703125" style="167" customWidth="1"/>
    <col min="8202" max="8202" width="9.140625" style="167" customWidth="1"/>
    <col min="8203" max="8204" width="9.85546875" style="167" customWidth="1"/>
    <col min="8205" max="8205" width="9.42578125" style="167" customWidth="1"/>
    <col min="8206" max="8206" width="10.140625" style="167" customWidth="1"/>
    <col min="8207" max="8210" width="9.140625" style="167"/>
    <col min="8211" max="8211" width="10.7109375" style="167" bestFit="1" customWidth="1"/>
    <col min="8212" max="8448" width="9.140625" style="167"/>
    <col min="8449" max="8449" width="18.85546875" style="167" customWidth="1"/>
    <col min="8450" max="8450" width="9.42578125" style="167" customWidth="1"/>
    <col min="8451" max="8451" width="9.7109375" style="167" customWidth="1"/>
    <col min="8452" max="8452" width="10" style="167" customWidth="1"/>
    <col min="8453" max="8453" width="9" style="167" customWidth="1"/>
    <col min="8454" max="8454" width="8.85546875" style="167" customWidth="1"/>
    <col min="8455" max="8455" width="9.28515625" style="167" customWidth="1"/>
    <col min="8456" max="8457" width="9.5703125" style="167" customWidth="1"/>
    <col min="8458" max="8458" width="9.140625" style="167" customWidth="1"/>
    <col min="8459" max="8460" width="9.85546875" style="167" customWidth="1"/>
    <col min="8461" max="8461" width="9.42578125" style="167" customWidth="1"/>
    <col min="8462" max="8462" width="10.140625" style="167" customWidth="1"/>
    <col min="8463" max="8466" width="9.140625" style="167"/>
    <col min="8467" max="8467" width="10.7109375" style="167" bestFit="1" customWidth="1"/>
    <col min="8468" max="8704" width="9.140625" style="167"/>
    <col min="8705" max="8705" width="18.85546875" style="167" customWidth="1"/>
    <col min="8706" max="8706" width="9.42578125" style="167" customWidth="1"/>
    <col min="8707" max="8707" width="9.7109375" style="167" customWidth="1"/>
    <col min="8708" max="8708" width="10" style="167" customWidth="1"/>
    <col min="8709" max="8709" width="9" style="167" customWidth="1"/>
    <col min="8710" max="8710" width="8.85546875" style="167" customWidth="1"/>
    <col min="8711" max="8711" width="9.28515625" style="167" customWidth="1"/>
    <col min="8712" max="8713" width="9.5703125" style="167" customWidth="1"/>
    <col min="8714" max="8714" width="9.140625" style="167" customWidth="1"/>
    <col min="8715" max="8716" width="9.85546875" style="167" customWidth="1"/>
    <col min="8717" max="8717" width="9.42578125" style="167" customWidth="1"/>
    <col min="8718" max="8718" width="10.140625" style="167" customWidth="1"/>
    <col min="8719" max="8722" width="9.140625" style="167"/>
    <col min="8723" max="8723" width="10.7109375" style="167" bestFit="1" customWidth="1"/>
    <col min="8724" max="8960" width="9.140625" style="167"/>
    <col min="8961" max="8961" width="18.85546875" style="167" customWidth="1"/>
    <col min="8962" max="8962" width="9.42578125" style="167" customWidth="1"/>
    <col min="8963" max="8963" width="9.7109375" style="167" customWidth="1"/>
    <col min="8964" max="8964" width="10" style="167" customWidth="1"/>
    <col min="8965" max="8965" width="9" style="167" customWidth="1"/>
    <col min="8966" max="8966" width="8.85546875" style="167" customWidth="1"/>
    <col min="8967" max="8967" width="9.28515625" style="167" customWidth="1"/>
    <col min="8968" max="8969" width="9.5703125" style="167" customWidth="1"/>
    <col min="8970" max="8970" width="9.140625" style="167" customWidth="1"/>
    <col min="8971" max="8972" width="9.85546875" style="167" customWidth="1"/>
    <col min="8973" max="8973" width="9.42578125" style="167" customWidth="1"/>
    <col min="8974" max="8974" width="10.140625" style="167" customWidth="1"/>
    <col min="8975" max="8978" width="9.140625" style="167"/>
    <col min="8979" max="8979" width="10.7109375" style="167" bestFit="1" customWidth="1"/>
    <col min="8980" max="9216" width="9.140625" style="167"/>
    <col min="9217" max="9217" width="18.85546875" style="167" customWidth="1"/>
    <col min="9218" max="9218" width="9.42578125" style="167" customWidth="1"/>
    <col min="9219" max="9219" width="9.7109375" style="167" customWidth="1"/>
    <col min="9220" max="9220" width="10" style="167" customWidth="1"/>
    <col min="9221" max="9221" width="9" style="167" customWidth="1"/>
    <col min="9222" max="9222" width="8.85546875" style="167" customWidth="1"/>
    <col min="9223" max="9223" width="9.28515625" style="167" customWidth="1"/>
    <col min="9224" max="9225" width="9.5703125" style="167" customWidth="1"/>
    <col min="9226" max="9226" width="9.140625" style="167" customWidth="1"/>
    <col min="9227" max="9228" width="9.85546875" style="167" customWidth="1"/>
    <col min="9229" max="9229" width="9.42578125" style="167" customWidth="1"/>
    <col min="9230" max="9230" width="10.140625" style="167" customWidth="1"/>
    <col min="9231" max="9234" width="9.140625" style="167"/>
    <col min="9235" max="9235" width="10.7109375" style="167" bestFit="1" customWidth="1"/>
    <col min="9236" max="9472" width="9.140625" style="167"/>
    <col min="9473" max="9473" width="18.85546875" style="167" customWidth="1"/>
    <col min="9474" max="9474" width="9.42578125" style="167" customWidth="1"/>
    <col min="9475" max="9475" width="9.7109375" style="167" customWidth="1"/>
    <col min="9476" max="9476" width="10" style="167" customWidth="1"/>
    <col min="9477" max="9477" width="9" style="167" customWidth="1"/>
    <col min="9478" max="9478" width="8.85546875" style="167" customWidth="1"/>
    <col min="9479" max="9479" width="9.28515625" style="167" customWidth="1"/>
    <col min="9480" max="9481" width="9.5703125" style="167" customWidth="1"/>
    <col min="9482" max="9482" width="9.140625" style="167" customWidth="1"/>
    <col min="9483" max="9484" width="9.85546875" style="167" customWidth="1"/>
    <col min="9485" max="9485" width="9.42578125" style="167" customWidth="1"/>
    <col min="9486" max="9486" width="10.140625" style="167" customWidth="1"/>
    <col min="9487" max="9490" width="9.140625" style="167"/>
    <col min="9491" max="9491" width="10.7109375" style="167" bestFit="1" customWidth="1"/>
    <col min="9492" max="9728" width="9.140625" style="167"/>
    <col min="9729" max="9729" width="18.85546875" style="167" customWidth="1"/>
    <col min="9730" max="9730" width="9.42578125" style="167" customWidth="1"/>
    <col min="9731" max="9731" width="9.7109375" style="167" customWidth="1"/>
    <col min="9732" max="9732" width="10" style="167" customWidth="1"/>
    <col min="9733" max="9733" width="9" style="167" customWidth="1"/>
    <col min="9734" max="9734" width="8.85546875" style="167" customWidth="1"/>
    <col min="9735" max="9735" width="9.28515625" style="167" customWidth="1"/>
    <col min="9736" max="9737" width="9.5703125" style="167" customWidth="1"/>
    <col min="9738" max="9738" width="9.140625" style="167" customWidth="1"/>
    <col min="9739" max="9740" width="9.85546875" style="167" customWidth="1"/>
    <col min="9741" max="9741" width="9.42578125" style="167" customWidth="1"/>
    <col min="9742" max="9742" width="10.140625" style="167" customWidth="1"/>
    <col min="9743" max="9746" width="9.140625" style="167"/>
    <col min="9747" max="9747" width="10.7109375" style="167" bestFit="1" customWidth="1"/>
    <col min="9748" max="9984" width="9.140625" style="167"/>
    <col min="9985" max="9985" width="18.85546875" style="167" customWidth="1"/>
    <col min="9986" max="9986" width="9.42578125" style="167" customWidth="1"/>
    <col min="9987" max="9987" width="9.7109375" style="167" customWidth="1"/>
    <col min="9988" max="9988" width="10" style="167" customWidth="1"/>
    <col min="9989" max="9989" width="9" style="167" customWidth="1"/>
    <col min="9990" max="9990" width="8.85546875" style="167" customWidth="1"/>
    <col min="9991" max="9991" width="9.28515625" style="167" customWidth="1"/>
    <col min="9992" max="9993" width="9.5703125" style="167" customWidth="1"/>
    <col min="9994" max="9994" width="9.140625" style="167" customWidth="1"/>
    <col min="9995" max="9996" width="9.85546875" style="167" customWidth="1"/>
    <col min="9997" max="9997" width="9.42578125" style="167" customWidth="1"/>
    <col min="9998" max="9998" width="10.140625" style="167" customWidth="1"/>
    <col min="9999" max="10002" width="9.140625" style="167"/>
    <col min="10003" max="10003" width="10.7109375" style="167" bestFit="1" customWidth="1"/>
    <col min="10004" max="10240" width="9.140625" style="167"/>
    <col min="10241" max="10241" width="18.85546875" style="167" customWidth="1"/>
    <col min="10242" max="10242" width="9.42578125" style="167" customWidth="1"/>
    <col min="10243" max="10243" width="9.7109375" style="167" customWidth="1"/>
    <col min="10244" max="10244" width="10" style="167" customWidth="1"/>
    <col min="10245" max="10245" width="9" style="167" customWidth="1"/>
    <col min="10246" max="10246" width="8.85546875" style="167" customWidth="1"/>
    <col min="10247" max="10247" width="9.28515625" style="167" customWidth="1"/>
    <col min="10248" max="10249" width="9.5703125" style="167" customWidth="1"/>
    <col min="10250" max="10250" width="9.140625" style="167" customWidth="1"/>
    <col min="10251" max="10252" width="9.85546875" style="167" customWidth="1"/>
    <col min="10253" max="10253" width="9.42578125" style="167" customWidth="1"/>
    <col min="10254" max="10254" width="10.140625" style="167" customWidth="1"/>
    <col min="10255" max="10258" width="9.140625" style="167"/>
    <col min="10259" max="10259" width="10.7109375" style="167" bestFit="1" customWidth="1"/>
    <col min="10260" max="10496" width="9.140625" style="167"/>
    <col min="10497" max="10497" width="18.85546875" style="167" customWidth="1"/>
    <col min="10498" max="10498" width="9.42578125" style="167" customWidth="1"/>
    <col min="10499" max="10499" width="9.7109375" style="167" customWidth="1"/>
    <col min="10500" max="10500" width="10" style="167" customWidth="1"/>
    <col min="10501" max="10501" width="9" style="167" customWidth="1"/>
    <col min="10502" max="10502" width="8.85546875" style="167" customWidth="1"/>
    <col min="10503" max="10503" width="9.28515625" style="167" customWidth="1"/>
    <col min="10504" max="10505" width="9.5703125" style="167" customWidth="1"/>
    <col min="10506" max="10506" width="9.140625" style="167" customWidth="1"/>
    <col min="10507" max="10508" width="9.85546875" style="167" customWidth="1"/>
    <col min="10509" max="10509" width="9.42578125" style="167" customWidth="1"/>
    <col min="10510" max="10510" width="10.140625" style="167" customWidth="1"/>
    <col min="10511" max="10514" width="9.140625" style="167"/>
    <col min="10515" max="10515" width="10.7109375" style="167" bestFit="1" customWidth="1"/>
    <col min="10516" max="10752" width="9.140625" style="167"/>
    <col min="10753" max="10753" width="18.85546875" style="167" customWidth="1"/>
    <col min="10754" max="10754" width="9.42578125" style="167" customWidth="1"/>
    <col min="10755" max="10755" width="9.7109375" style="167" customWidth="1"/>
    <col min="10756" max="10756" width="10" style="167" customWidth="1"/>
    <col min="10757" max="10757" width="9" style="167" customWidth="1"/>
    <col min="10758" max="10758" width="8.85546875" style="167" customWidth="1"/>
    <col min="10759" max="10759" width="9.28515625" style="167" customWidth="1"/>
    <col min="10760" max="10761" width="9.5703125" style="167" customWidth="1"/>
    <col min="10762" max="10762" width="9.140625" style="167" customWidth="1"/>
    <col min="10763" max="10764" width="9.85546875" style="167" customWidth="1"/>
    <col min="10765" max="10765" width="9.42578125" style="167" customWidth="1"/>
    <col min="10766" max="10766" width="10.140625" style="167" customWidth="1"/>
    <col min="10767" max="10770" width="9.140625" style="167"/>
    <col min="10771" max="10771" width="10.7109375" style="167" bestFit="1" customWidth="1"/>
    <col min="10772" max="11008" width="9.140625" style="167"/>
    <col min="11009" max="11009" width="18.85546875" style="167" customWidth="1"/>
    <col min="11010" max="11010" width="9.42578125" style="167" customWidth="1"/>
    <col min="11011" max="11011" width="9.7109375" style="167" customWidth="1"/>
    <col min="11012" max="11012" width="10" style="167" customWidth="1"/>
    <col min="11013" max="11013" width="9" style="167" customWidth="1"/>
    <col min="11014" max="11014" width="8.85546875" style="167" customWidth="1"/>
    <col min="11015" max="11015" width="9.28515625" style="167" customWidth="1"/>
    <col min="11016" max="11017" width="9.5703125" style="167" customWidth="1"/>
    <col min="11018" max="11018" width="9.140625" style="167" customWidth="1"/>
    <col min="11019" max="11020" width="9.85546875" style="167" customWidth="1"/>
    <col min="11021" max="11021" width="9.42578125" style="167" customWidth="1"/>
    <col min="11022" max="11022" width="10.140625" style="167" customWidth="1"/>
    <col min="11023" max="11026" width="9.140625" style="167"/>
    <col min="11027" max="11027" width="10.7109375" style="167" bestFit="1" customWidth="1"/>
    <col min="11028" max="11264" width="9.140625" style="167"/>
    <col min="11265" max="11265" width="18.85546875" style="167" customWidth="1"/>
    <col min="11266" max="11266" width="9.42578125" style="167" customWidth="1"/>
    <col min="11267" max="11267" width="9.7109375" style="167" customWidth="1"/>
    <col min="11268" max="11268" width="10" style="167" customWidth="1"/>
    <col min="11269" max="11269" width="9" style="167" customWidth="1"/>
    <col min="11270" max="11270" width="8.85546875" style="167" customWidth="1"/>
    <col min="11271" max="11271" width="9.28515625" style="167" customWidth="1"/>
    <col min="11272" max="11273" width="9.5703125" style="167" customWidth="1"/>
    <col min="11274" max="11274" width="9.140625" style="167" customWidth="1"/>
    <col min="11275" max="11276" width="9.85546875" style="167" customWidth="1"/>
    <col min="11277" max="11277" width="9.42578125" style="167" customWidth="1"/>
    <col min="11278" max="11278" width="10.140625" style="167" customWidth="1"/>
    <col min="11279" max="11282" width="9.140625" style="167"/>
    <col min="11283" max="11283" width="10.7109375" style="167" bestFit="1" customWidth="1"/>
    <col min="11284" max="11520" width="9.140625" style="167"/>
    <col min="11521" max="11521" width="18.85546875" style="167" customWidth="1"/>
    <col min="11522" max="11522" width="9.42578125" style="167" customWidth="1"/>
    <col min="11523" max="11523" width="9.7109375" style="167" customWidth="1"/>
    <col min="11524" max="11524" width="10" style="167" customWidth="1"/>
    <col min="11525" max="11525" width="9" style="167" customWidth="1"/>
    <col min="11526" max="11526" width="8.85546875" style="167" customWidth="1"/>
    <col min="11527" max="11527" width="9.28515625" style="167" customWidth="1"/>
    <col min="11528" max="11529" width="9.5703125" style="167" customWidth="1"/>
    <col min="11530" max="11530" width="9.140625" style="167" customWidth="1"/>
    <col min="11531" max="11532" width="9.85546875" style="167" customWidth="1"/>
    <col min="11533" max="11533" width="9.42578125" style="167" customWidth="1"/>
    <col min="11534" max="11534" width="10.140625" style="167" customWidth="1"/>
    <col min="11535" max="11538" width="9.140625" style="167"/>
    <col min="11539" max="11539" width="10.7109375" style="167" bestFit="1" customWidth="1"/>
    <col min="11540" max="11776" width="9.140625" style="167"/>
    <col min="11777" max="11777" width="18.85546875" style="167" customWidth="1"/>
    <col min="11778" max="11778" width="9.42578125" style="167" customWidth="1"/>
    <col min="11779" max="11779" width="9.7109375" style="167" customWidth="1"/>
    <col min="11780" max="11780" width="10" style="167" customWidth="1"/>
    <col min="11781" max="11781" width="9" style="167" customWidth="1"/>
    <col min="11782" max="11782" width="8.85546875" style="167" customWidth="1"/>
    <col min="11783" max="11783" width="9.28515625" style="167" customWidth="1"/>
    <col min="11784" max="11785" width="9.5703125" style="167" customWidth="1"/>
    <col min="11786" max="11786" width="9.140625" style="167" customWidth="1"/>
    <col min="11787" max="11788" width="9.85546875" style="167" customWidth="1"/>
    <col min="11789" max="11789" width="9.42578125" style="167" customWidth="1"/>
    <col min="11790" max="11790" width="10.140625" style="167" customWidth="1"/>
    <col min="11791" max="11794" width="9.140625" style="167"/>
    <col min="11795" max="11795" width="10.7109375" style="167" bestFit="1" customWidth="1"/>
    <col min="11796" max="12032" width="9.140625" style="167"/>
    <col min="12033" max="12033" width="18.85546875" style="167" customWidth="1"/>
    <col min="12034" max="12034" width="9.42578125" style="167" customWidth="1"/>
    <col min="12035" max="12035" width="9.7109375" style="167" customWidth="1"/>
    <col min="12036" max="12036" width="10" style="167" customWidth="1"/>
    <col min="12037" max="12037" width="9" style="167" customWidth="1"/>
    <col min="12038" max="12038" width="8.85546875" style="167" customWidth="1"/>
    <col min="12039" max="12039" width="9.28515625" style="167" customWidth="1"/>
    <col min="12040" max="12041" width="9.5703125" style="167" customWidth="1"/>
    <col min="12042" max="12042" width="9.140625" style="167" customWidth="1"/>
    <col min="12043" max="12044" width="9.85546875" style="167" customWidth="1"/>
    <col min="12045" max="12045" width="9.42578125" style="167" customWidth="1"/>
    <col min="12046" max="12046" width="10.140625" style="167" customWidth="1"/>
    <col min="12047" max="12050" width="9.140625" style="167"/>
    <col min="12051" max="12051" width="10.7109375" style="167" bestFit="1" customWidth="1"/>
    <col min="12052" max="12288" width="9.140625" style="167"/>
    <col min="12289" max="12289" width="18.85546875" style="167" customWidth="1"/>
    <col min="12290" max="12290" width="9.42578125" style="167" customWidth="1"/>
    <col min="12291" max="12291" width="9.7109375" style="167" customWidth="1"/>
    <col min="12292" max="12292" width="10" style="167" customWidth="1"/>
    <col min="12293" max="12293" width="9" style="167" customWidth="1"/>
    <col min="12294" max="12294" width="8.85546875" style="167" customWidth="1"/>
    <col min="12295" max="12295" width="9.28515625" style="167" customWidth="1"/>
    <col min="12296" max="12297" width="9.5703125" style="167" customWidth="1"/>
    <col min="12298" max="12298" width="9.140625" style="167" customWidth="1"/>
    <col min="12299" max="12300" width="9.85546875" style="167" customWidth="1"/>
    <col min="12301" max="12301" width="9.42578125" style="167" customWidth="1"/>
    <col min="12302" max="12302" width="10.140625" style="167" customWidth="1"/>
    <col min="12303" max="12306" width="9.140625" style="167"/>
    <col min="12307" max="12307" width="10.7109375" style="167" bestFit="1" customWidth="1"/>
    <col min="12308" max="12544" width="9.140625" style="167"/>
    <col min="12545" max="12545" width="18.85546875" style="167" customWidth="1"/>
    <col min="12546" max="12546" width="9.42578125" style="167" customWidth="1"/>
    <col min="12547" max="12547" width="9.7109375" style="167" customWidth="1"/>
    <col min="12548" max="12548" width="10" style="167" customWidth="1"/>
    <col min="12549" max="12549" width="9" style="167" customWidth="1"/>
    <col min="12550" max="12550" width="8.85546875" style="167" customWidth="1"/>
    <col min="12551" max="12551" width="9.28515625" style="167" customWidth="1"/>
    <col min="12552" max="12553" width="9.5703125" style="167" customWidth="1"/>
    <col min="12554" max="12554" width="9.140625" style="167" customWidth="1"/>
    <col min="12555" max="12556" width="9.85546875" style="167" customWidth="1"/>
    <col min="12557" max="12557" width="9.42578125" style="167" customWidth="1"/>
    <col min="12558" max="12558" width="10.140625" style="167" customWidth="1"/>
    <col min="12559" max="12562" width="9.140625" style="167"/>
    <col min="12563" max="12563" width="10.7109375" style="167" bestFit="1" customWidth="1"/>
    <col min="12564" max="12800" width="9.140625" style="167"/>
    <col min="12801" max="12801" width="18.85546875" style="167" customWidth="1"/>
    <col min="12802" max="12802" width="9.42578125" style="167" customWidth="1"/>
    <col min="12803" max="12803" width="9.7109375" style="167" customWidth="1"/>
    <col min="12804" max="12804" width="10" style="167" customWidth="1"/>
    <col min="12805" max="12805" width="9" style="167" customWidth="1"/>
    <col min="12806" max="12806" width="8.85546875" style="167" customWidth="1"/>
    <col min="12807" max="12807" width="9.28515625" style="167" customWidth="1"/>
    <col min="12808" max="12809" width="9.5703125" style="167" customWidth="1"/>
    <col min="12810" max="12810" width="9.140625" style="167" customWidth="1"/>
    <col min="12811" max="12812" width="9.85546875" style="167" customWidth="1"/>
    <col min="12813" max="12813" width="9.42578125" style="167" customWidth="1"/>
    <col min="12814" max="12814" width="10.140625" style="167" customWidth="1"/>
    <col min="12815" max="12818" width="9.140625" style="167"/>
    <col min="12819" max="12819" width="10.7109375" style="167" bestFit="1" customWidth="1"/>
    <col min="12820" max="13056" width="9.140625" style="167"/>
    <col min="13057" max="13057" width="18.85546875" style="167" customWidth="1"/>
    <col min="13058" max="13058" width="9.42578125" style="167" customWidth="1"/>
    <col min="13059" max="13059" width="9.7109375" style="167" customWidth="1"/>
    <col min="13060" max="13060" width="10" style="167" customWidth="1"/>
    <col min="13061" max="13061" width="9" style="167" customWidth="1"/>
    <col min="13062" max="13062" width="8.85546875" style="167" customWidth="1"/>
    <col min="13063" max="13063" width="9.28515625" style="167" customWidth="1"/>
    <col min="13064" max="13065" width="9.5703125" style="167" customWidth="1"/>
    <col min="13066" max="13066" width="9.140625" style="167" customWidth="1"/>
    <col min="13067" max="13068" width="9.85546875" style="167" customWidth="1"/>
    <col min="13069" max="13069" width="9.42578125" style="167" customWidth="1"/>
    <col min="13070" max="13070" width="10.140625" style="167" customWidth="1"/>
    <col min="13071" max="13074" width="9.140625" style="167"/>
    <col min="13075" max="13075" width="10.7109375" style="167" bestFit="1" customWidth="1"/>
    <col min="13076" max="13312" width="9.140625" style="167"/>
    <col min="13313" max="13313" width="18.85546875" style="167" customWidth="1"/>
    <col min="13314" max="13314" width="9.42578125" style="167" customWidth="1"/>
    <col min="13315" max="13315" width="9.7109375" style="167" customWidth="1"/>
    <col min="13316" max="13316" width="10" style="167" customWidth="1"/>
    <col min="13317" max="13317" width="9" style="167" customWidth="1"/>
    <col min="13318" max="13318" width="8.85546875" style="167" customWidth="1"/>
    <col min="13319" max="13319" width="9.28515625" style="167" customWidth="1"/>
    <col min="13320" max="13321" width="9.5703125" style="167" customWidth="1"/>
    <col min="13322" max="13322" width="9.140625" style="167" customWidth="1"/>
    <col min="13323" max="13324" width="9.85546875" style="167" customWidth="1"/>
    <col min="13325" max="13325" width="9.42578125" style="167" customWidth="1"/>
    <col min="13326" max="13326" width="10.140625" style="167" customWidth="1"/>
    <col min="13327" max="13330" width="9.140625" style="167"/>
    <col min="13331" max="13331" width="10.7109375" style="167" bestFit="1" customWidth="1"/>
    <col min="13332" max="13568" width="9.140625" style="167"/>
    <col min="13569" max="13569" width="18.85546875" style="167" customWidth="1"/>
    <col min="13570" max="13570" width="9.42578125" style="167" customWidth="1"/>
    <col min="13571" max="13571" width="9.7109375" style="167" customWidth="1"/>
    <col min="13572" max="13572" width="10" style="167" customWidth="1"/>
    <col min="13573" max="13573" width="9" style="167" customWidth="1"/>
    <col min="13574" max="13574" width="8.85546875" style="167" customWidth="1"/>
    <col min="13575" max="13575" width="9.28515625" style="167" customWidth="1"/>
    <col min="13576" max="13577" width="9.5703125" style="167" customWidth="1"/>
    <col min="13578" max="13578" width="9.140625" style="167" customWidth="1"/>
    <col min="13579" max="13580" width="9.85546875" style="167" customWidth="1"/>
    <col min="13581" max="13581" width="9.42578125" style="167" customWidth="1"/>
    <col min="13582" max="13582" width="10.140625" style="167" customWidth="1"/>
    <col min="13583" max="13586" width="9.140625" style="167"/>
    <col min="13587" max="13587" width="10.7109375" style="167" bestFit="1" customWidth="1"/>
    <col min="13588" max="13824" width="9.140625" style="167"/>
    <col min="13825" max="13825" width="18.85546875" style="167" customWidth="1"/>
    <col min="13826" max="13826" width="9.42578125" style="167" customWidth="1"/>
    <col min="13827" max="13827" width="9.7109375" style="167" customWidth="1"/>
    <col min="13828" max="13828" width="10" style="167" customWidth="1"/>
    <col min="13829" max="13829" width="9" style="167" customWidth="1"/>
    <col min="13830" max="13830" width="8.85546875" style="167" customWidth="1"/>
    <col min="13831" max="13831" width="9.28515625" style="167" customWidth="1"/>
    <col min="13832" max="13833" width="9.5703125" style="167" customWidth="1"/>
    <col min="13834" max="13834" width="9.140625" style="167" customWidth="1"/>
    <col min="13835" max="13836" width="9.85546875" style="167" customWidth="1"/>
    <col min="13837" max="13837" width="9.42578125" style="167" customWidth="1"/>
    <col min="13838" max="13838" width="10.140625" style="167" customWidth="1"/>
    <col min="13839" max="13842" width="9.140625" style="167"/>
    <col min="13843" max="13843" width="10.7109375" style="167" bestFit="1" customWidth="1"/>
    <col min="13844" max="14080" width="9.140625" style="167"/>
    <col min="14081" max="14081" width="18.85546875" style="167" customWidth="1"/>
    <col min="14082" max="14082" width="9.42578125" style="167" customWidth="1"/>
    <col min="14083" max="14083" width="9.7109375" style="167" customWidth="1"/>
    <col min="14084" max="14084" width="10" style="167" customWidth="1"/>
    <col min="14085" max="14085" width="9" style="167" customWidth="1"/>
    <col min="14086" max="14086" width="8.85546875" style="167" customWidth="1"/>
    <col min="14087" max="14087" width="9.28515625" style="167" customWidth="1"/>
    <col min="14088" max="14089" width="9.5703125" style="167" customWidth="1"/>
    <col min="14090" max="14090" width="9.140625" style="167" customWidth="1"/>
    <col min="14091" max="14092" width="9.85546875" style="167" customWidth="1"/>
    <col min="14093" max="14093" width="9.42578125" style="167" customWidth="1"/>
    <col min="14094" max="14094" width="10.140625" style="167" customWidth="1"/>
    <col min="14095" max="14098" width="9.140625" style="167"/>
    <col min="14099" max="14099" width="10.7109375" style="167" bestFit="1" customWidth="1"/>
    <col min="14100" max="14336" width="9.140625" style="167"/>
    <col min="14337" max="14337" width="18.85546875" style="167" customWidth="1"/>
    <col min="14338" max="14338" width="9.42578125" style="167" customWidth="1"/>
    <col min="14339" max="14339" width="9.7109375" style="167" customWidth="1"/>
    <col min="14340" max="14340" width="10" style="167" customWidth="1"/>
    <col min="14341" max="14341" width="9" style="167" customWidth="1"/>
    <col min="14342" max="14342" width="8.85546875" style="167" customWidth="1"/>
    <col min="14343" max="14343" width="9.28515625" style="167" customWidth="1"/>
    <col min="14344" max="14345" width="9.5703125" style="167" customWidth="1"/>
    <col min="14346" max="14346" width="9.140625" style="167" customWidth="1"/>
    <col min="14347" max="14348" width="9.85546875" style="167" customWidth="1"/>
    <col min="14349" max="14349" width="9.42578125" style="167" customWidth="1"/>
    <col min="14350" max="14350" width="10.140625" style="167" customWidth="1"/>
    <col min="14351" max="14354" width="9.140625" style="167"/>
    <col min="14355" max="14355" width="10.7109375" style="167" bestFit="1" customWidth="1"/>
    <col min="14356" max="14592" width="9.140625" style="167"/>
    <col min="14593" max="14593" width="18.85546875" style="167" customWidth="1"/>
    <col min="14594" max="14594" width="9.42578125" style="167" customWidth="1"/>
    <col min="14595" max="14595" width="9.7109375" style="167" customWidth="1"/>
    <col min="14596" max="14596" width="10" style="167" customWidth="1"/>
    <col min="14597" max="14597" width="9" style="167" customWidth="1"/>
    <col min="14598" max="14598" width="8.85546875" style="167" customWidth="1"/>
    <col min="14599" max="14599" width="9.28515625" style="167" customWidth="1"/>
    <col min="14600" max="14601" width="9.5703125" style="167" customWidth="1"/>
    <col min="14602" max="14602" width="9.140625" style="167" customWidth="1"/>
    <col min="14603" max="14604" width="9.85546875" style="167" customWidth="1"/>
    <col min="14605" max="14605" width="9.42578125" style="167" customWidth="1"/>
    <col min="14606" max="14606" width="10.140625" style="167" customWidth="1"/>
    <col min="14607" max="14610" width="9.140625" style="167"/>
    <col min="14611" max="14611" width="10.7109375" style="167" bestFit="1" customWidth="1"/>
    <col min="14612" max="14848" width="9.140625" style="167"/>
    <col min="14849" max="14849" width="18.85546875" style="167" customWidth="1"/>
    <col min="14850" max="14850" width="9.42578125" style="167" customWidth="1"/>
    <col min="14851" max="14851" width="9.7109375" style="167" customWidth="1"/>
    <col min="14852" max="14852" width="10" style="167" customWidth="1"/>
    <col min="14853" max="14853" width="9" style="167" customWidth="1"/>
    <col min="14854" max="14854" width="8.85546875" style="167" customWidth="1"/>
    <col min="14855" max="14855" width="9.28515625" style="167" customWidth="1"/>
    <col min="14856" max="14857" width="9.5703125" style="167" customWidth="1"/>
    <col min="14858" max="14858" width="9.140625" style="167" customWidth="1"/>
    <col min="14859" max="14860" width="9.85546875" style="167" customWidth="1"/>
    <col min="14861" max="14861" width="9.42578125" style="167" customWidth="1"/>
    <col min="14862" max="14862" width="10.140625" style="167" customWidth="1"/>
    <col min="14863" max="14866" width="9.140625" style="167"/>
    <col min="14867" max="14867" width="10.7109375" style="167" bestFit="1" customWidth="1"/>
    <col min="14868" max="15104" width="9.140625" style="167"/>
    <col min="15105" max="15105" width="18.85546875" style="167" customWidth="1"/>
    <col min="15106" max="15106" width="9.42578125" style="167" customWidth="1"/>
    <col min="15107" max="15107" width="9.7109375" style="167" customWidth="1"/>
    <col min="15108" max="15108" width="10" style="167" customWidth="1"/>
    <col min="15109" max="15109" width="9" style="167" customWidth="1"/>
    <col min="15110" max="15110" width="8.85546875" style="167" customWidth="1"/>
    <col min="15111" max="15111" width="9.28515625" style="167" customWidth="1"/>
    <col min="15112" max="15113" width="9.5703125" style="167" customWidth="1"/>
    <col min="15114" max="15114" width="9.140625" style="167" customWidth="1"/>
    <col min="15115" max="15116" width="9.85546875" style="167" customWidth="1"/>
    <col min="15117" max="15117" width="9.42578125" style="167" customWidth="1"/>
    <col min="15118" max="15118" width="10.140625" style="167" customWidth="1"/>
    <col min="15119" max="15122" width="9.140625" style="167"/>
    <col min="15123" max="15123" width="10.7109375" style="167" bestFit="1" customWidth="1"/>
    <col min="15124" max="15360" width="9.140625" style="167"/>
    <col min="15361" max="15361" width="18.85546875" style="167" customWidth="1"/>
    <col min="15362" max="15362" width="9.42578125" style="167" customWidth="1"/>
    <col min="15363" max="15363" width="9.7109375" style="167" customWidth="1"/>
    <col min="15364" max="15364" width="10" style="167" customWidth="1"/>
    <col min="15365" max="15365" width="9" style="167" customWidth="1"/>
    <col min="15366" max="15366" width="8.85546875" style="167" customWidth="1"/>
    <col min="15367" max="15367" width="9.28515625" style="167" customWidth="1"/>
    <col min="15368" max="15369" width="9.5703125" style="167" customWidth="1"/>
    <col min="15370" max="15370" width="9.140625" style="167" customWidth="1"/>
    <col min="15371" max="15372" width="9.85546875" style="167" customWidth="1"/>
    <col min="15373" max="15373" width="9.42578125" style="167" customWidth="1"/>
    <col min="15374" max="15374" width="10.140625" style="167" customWidth="1"/>
    <col min="15375" max="15378" width="9.140625" style="167"/>
    <col min="15379" max="15379" width="10.7109375" style="167" bestFit="1" customWidth="1"/>
    <col min="15380" max="15616" width="9.140625" style="167"/>
    <col min="15617" max="15617" width="18.85546875" style="167" customWidth="1"/>
    <col min="15618" max="15618" width="9.42578125" style="167" customWidth="1"/>
    <col min="15619" max="15619" width="9.7109375" style="167" customWidth="1"/>
    <col min="15620" max="15620" width="10" style="167" customWidth="1"/>
    <col min="15621" max="15621" width="9" style="167" customWidth="1"/>
    <col min="15622" max="15622" width="8.85546875" style="167" customWidth="1"/>
    <col min="15623" max="15623" width="9.28515625" style="167" customWidth="1"/>
    <col min="15624" max="15625" width="9.5703125" style="167" customWidth="1"/>
    <col min="15626" max="15626" width="9.140625" style="167" customWidth="1"/>
    <col min="15627" max="15628" width="9.85546875" style="167" customWidth="1"/>
    <col min="15629" max="15629" width="9.42578125" style="167" customWidth="1"/>
    <col min="15630" max="15630" width="10.140625" style="167" customWidth="1"/>
    <col min="15631" max="15634" width="9.140625" style="167"/>
    <col min="15635" max="15635" width="10.7109375" style="167" bestFit="1" customWidth="1"/>
    <col min="15636" max="15872" width="9.140625" style="167"/>
    <col min="15873" max="15873" width="18.85546875" style="167" customWidth="1"/>
    <col min="15874" max="15874" width="9.42578125" style="167" customWidth="1"/>
    <col min="15875" max="15875" width="9.7109375" style="167" customWidth="1"/>
    <col min="15876" max="15876" width="10" style="167" customWidth="1"/>
    <col min="15877" max="15877" width="9" style="167" customWidth="1"/>
    <col min="15878" max="15878" width="8.85546875" style="167" customWidth="1"/>
    <col min="15879" max="15879" width="9.28515625" style="167" customWidth="1"/>
    <col min="15880" max="15881" width="9.5703125" style="167" customWidth="1"/>
    <col min="15882" max="15882" width="9.140625" style="167" customWidth="1"/>
    <col min="15883" max="15884" width="9.85546875" style="167" customWidth="1"/>
    <col min="15885" max="15885" width="9.42578125" style="167" customWidth="1"/>
    <col min="15886" max="15886" width="10.140625" style="167" customWidth="1"/>
    <col min="15887" max="15890" width="9.140625" style="167"/>
    <col min="15891" max="15891" width="10.7109375" style="167" bestFit="1" customWidth="1"/>
    <col min="15892" max="16128" width="9.140625" style="167"/>
    <col min="16129" max="16129" width="18.85546875" style="167" customWidth="1"/>
    <col min="16130" max="16130" width="9.42578125" style="167" customWidth="1"/>
    <col min="16131" max="16131" width="9.7109375" style="167" customWidth="1"/>
    <col min="16132" max="16132" width="10" style="167" customWidth="1"/>
    <col min="16133" max="16133" width="9" style="167" customWidth="1"/>
    <col min="16134" max="16134" width="8.85546875" style="167" customWidth="1"/>
    <col min="16135" max="16135" width="9.28515625" style="167" customWidth="1"/>
    <col min="16136" max="16137" width="9.5703125" style="167" customWidth="1"/>
    <col min="16138" max="16138" width="9.140625" style="167" customWidth="1"/>
    <col min="16139" max="16140" width="9.85546875" style="167" customWidth="1"/>
    <col min="16141" max="16141" width="9.42578125" style="167" customWidth="1"/>
    <col min="16142" max="16142" width="10.140625" style="167" customWidth="1"/>
    <col min="16143" max="16146" width="9.140625" style="167"/>
    <col min="16147" max="16147" width="10.7109375" style="167" bestFit="1" customWidth="1"/>
    <col min="16148" max="16384" width="9.140625" style="167"/>
  </cols>
  <sheetData>
    <row r="1" spans="1:26" ht="32.25" customHeight="1" x14ac:dyDescent="0.2">
      <c r="A1" s="424" t="s">
        <v>218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1:26" ht="32.25" customHeight="1" x14ac:dyDescent="0.2">
      <c r="A2" s="424" t="s">
        <v>235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</row>
    <row r="3" spans="1:26" ht="26.25" customHeight="1" x14ac:dyDescent="0.2">
      <c r="A3" s="425" t="s">
        <v>276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</row>
    <row r="4" spans="1:26" x14ac:dyDescent="0.2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P4" s="169" t="s">
        <v>143</v>
      </c>
    </row>
    <row r="5" spans="1:26" ht="12.75" customHeight="1" x14ac:dyDescent="0.2">
      <c r="A5" s="400"/>
      <c r="B5" s="401" t="s">
        <v>200</v>
      </c>
      <c r="C5" s="401"/>
      <c r="D5" s="426"/>
      <c r="E5" s="401" t="s">
        <v>81</v>
      </c>
      <c r="F5" s="401"/>
      <c r="G5" s="426"/>
      <c r="H5" s="401"/>
      <c r="I5" s="401"/>
      <c r="J5" s="426"/>
      <c r="K5" s="401" t="s">
        <v>287</v>
      </c>
      <c r="L5" s="401"/>
      <c r="M5" s="426"/>
      <c r="N5" s="401" t="s">
        <v>82</v>
      </c>
      <c r="O5" s="426"/>
      <c r="P5" s="428"/>
      <c r="Q5" s="170"/>
    </row>
    <row r="6" spans="1:26" ht="36.75" customHeight="1" x14ac:dyDescent="0.2">
      <c r="A6" s="400"/>
      <c r="B6" s="401"/>
      <c r="C6" s="426"/>
      <c r="D6" s="426"/>
      <c r="E6" s="401" t="s">
        <v>80</v>
      </c>
      <c r="F6" s="426"/>
      <c r="G6" s="426"/>
      <c r="H6" s="401" t="s">
        <v>79</v>
      </c>
      <c r="I6" s="426"/>
      <c r="J6" s="426"/>
      <c r="K6" s="401"/>
      <c r="L6" s="426"/>
      <c r="M6" s="426"/>
      <c r="N6" s="426"/>
      <c r="O6" s="426"/>
      <c r="P6" s="428"/>
      <c r="Q6" s="170"/>
    </row>
    <row r="7" spans="1:26" ht="39" customHeight="1" x14ac:dyDescent="0.2">
      <c r="A7" s="400"/>
      <c r="B7" s="149" t="s">
        <v>198</v>
      </c>
      <c r="C7" s="149" t="s">
        <v>78</v>
      </c>
      <c r="D7" s="149" t="s">
        <v>214</v>
      </c>
      <c r="E7" s="149" t="s">
        <v>198</v>
      </c>
      <c r="F7" s="149" t="s">
        <v>78</v>
      </c>
      <c r="G7" s="149" t="s">
        <v>214</v>
      </c>
      <c r="H7" s="149" t="s">
        <v>198</v>
      </c>
      <c r="I7" s="149" t="s">
        <v>78</v>
      </c>
      <c r="J7" s="149" t="s">
        <v>214</v>
      </c>
      <c r="K7" s="149" t="s">
        <v>198</v>
      </c>
      <c r="L7" s="149" t="s">
        <v>78</v>
      </c>
      <c r="M7" s="149" t="s">
        <v>214</v>
      </c>
      <c r="N7" s="171" t="s">
        <v>198</v>
      </c>
      <c r="O7" s="149" t="s">
        <v>78</v>
      </c>
      <c r="P7" s="172" t="s">
        <v>214</v>
      </c>
      <c r="Q7" s="170"/>
      <c r="R7" s="170"/>
      <c r="S7" s="170"/>
    </row>
    <row r="8" spans="1:26" x14ac:dyDescent="0.2">
      <c r="A8" s="152" t="s">
        <v>86</v>
      </c>
      <c r="B8" s="173">
        <v>4497995</v>
      </c>
      <c r="C8" s="173">
        <f>F8+I8</f>
        <v>4257056</v>
      </c>
      <c r="D8" s="174">
        <f>B8/C8*100</f>
        <v>105.65975641382212</v>
      </c>
      <c r="E8" s="173">
        <v>860131</v>
      </c>
      <c r="F8" s="173">
        <v>816303</v>
      </c>
      <c r="G8" s="174">
        <f>E8/F8*100</f>
        <v>105.36908476386833</v>
      </c>
      <c r="H8" s="173">
        <v>3637864</v>
      </c>
      <c r="I8" s="173">
        <v>3440753</v>
      </c>
      <c r="J8" s="174">
        <f>H8/I8*100</f>
        <v>105.72871694073942</v>
      </c>
      <c r="K8" s="173">
        <v>4114584</v>
      </c>
      <c r="L8" s="173">
        <v>4386662</v>
      </c>
      <c r="M8" s="174">
        <f>K8/L8*100</f>
        <v>93.797607383472908</v>
      </c>
      <c r="N8" s="173">
        <v>8612579</v>
      </c>
      <c r="O8" s="173">
        <v>8643718</v>
      </c>
      <c r="P8" s="174">
        <f>N8/O8*100</f>
        <v>99.639749931684491</v>
      </c>
      <c r="Q8" s="139"/>
      <c r="R8" s="139"/>
      <c r="S8" s="82"/>
      <c r="T8" s="139"/>
      <c r="U8" s="139"/>
      <c r="V8" s="82"/>
      <c r="W8" s="139"/>
      <c r="X8" s="139"/>
      <c r="Y8" s="176"/>
      <c r="Z8" s="177"/>
    </row>
    <row r="9" spans="1:26" x14ac:dyDescent="0.2">
      <c r="A9" s="152" t="s">
        <v>87</v>
      </c>
      <c r="B9" s="173">
        <v>451939</v>
      </c>
      <c r="C9" s="173">
        <f t="shared" ref="C9:C25" si="0">F9+I9</f>
        <v>458940</v>
      </c>
      <c r="D9" s="174">
        <f t="shared" ref="D9:D25" si="1">B9/C9*100</f>
        <v>98.474528260774832</v>
      </c>
      <c r="E9" s="173">
        <v>30452</v>
      </c>
      <c r="F9" s="173">
        <v>25623</v>
      </c>
      <c r="G9" s="174">
        <f t="shared" ref="G9:G25" si="2">E9/F9*100</f>
        <v>118.84634898333528</v>
      </c>
      <c r="H9" s="173">
        <v>421487</v>
      </c>
      <c r="I9" s="173">
        <v>433317</v>
      </c>
      <c r="J9" s="174">
        <f t="shared" ref="J9:J25" si="3">H9/I9*100</f>
        <v>97.269897096121312</v>
      </c>
      <c r="K9" s="173">
        <v>314584</v>
      </c>
      <c r="L9" s="173">
        <v>337534</v>
      </c>
      <c r="M9" s="174">
        <f t="shared" ref="M9:M25" si="4">K9/L9*100</f>
        <v>93.20068496803286</v>
      </c>
      <c r="N9" s="261">
        <v>766523</v>
      </c>
      <c r="O9" s="173">
        <v>796474</v>
      </c>
      <c r="P9" s="174">
        <f t="shared" ref="P9:P25" si="5">N9/O9*100</f>
        <v>96.239550820240211</v>
      </c>
      <c r="Q9" s="139"/>
      <c r="R9" s="139"/>
      <c r="S9" s="82"/>
      <c r="T9" s="139"/>
      <c r="U9" s="139"/>
      <c r="V9" s="82"/>
      <c r="W9" s="139"/>
      <c r="X9" s="139"/>
      <c r="Y9" s="177"/>
      <c r="Z9" s="177"/>
    </row>
    <row r="10" spans="1:26" x14ac:dyDescent="0.2">
      <c r="A10" s="152" t="s">
        <v>88</v>
      </c>
      <c r="B10" s="173">
        <v>219934</v>
      </c>
      <c r="C10" s="173">
        <f t="shared" si="0"/>
        <v>230257</v>
      </c>
      <c r="D10" s="174">
        <f t="shared" si="1"/>
        <v>95.516748676478898</v>
      </c>
      <c r="E10" s="173">
        <v>128337</v>
      </c>
      <c r="F10" s="173">
        <v>136900</v>
      </c>
      <c r="G10" s="174">
        <f t="shared" si="2"/>
        <v>93.74506939371804</v>
      </c>
      <c r="H10" s="173">
        <v>91597</v>
      </c>
      <c r="I10" s="173">
        <v>93357</v>
      </c>
      <c r="J10" s="174">
        <f t="shared" si="3"/>
        <v>98.114763756333218</v>
      </c>
      <c r="K10" s="173">
        <v>218939</v>
      </c>
      <c r="L10" s="173">
        <v>221322</v>
      </c>
      <c r="M10" s="174">
        <f t="shared" si="4"/>
        <v>98.923288240662927</v>
      </c>
      <c r="N10" s="261">
        <v>438873</v>
      </c>
      <c r="O10" s="173">
        <v>451579</v>
      </c>
      <c r="P10" s="174">
        <f t="shared" si="5"/>
        <v>97.18631734425206</v>
      </c>
      <c r="Q10" s="139"/>
      <c r="R10" s="139"/>
      <c r="S10" s="82"/>
      <c r="T10" s="139"/>
      <c r="U10" s="139"/>
      <c r="V10" s="82"/>
      <c r="W10" s="139"/>
      <c r="X10" s="139"/>
      <c r="Y10" s="176"/>
      <c r="Z10" s="177"/>
    </row>
    <row r="11" spans="1:26" x14ac:dyDescent="0.2">
      <c r="A11" s="152" t="s">
        <v>89</v>
      </c>
      <c r="B11" s="173">
        <v>382675</v>
      </c>
      <c r="C11" s="173">
        <f t="shared" si="0"/>
        <v>355839</v>
      </c>
      <c r="D11" s="174">
        <f t="shared" si="1"/>
        <v>107.54161292044996</v>
      </c>
      <c r="E11" s="173">
        <v>58842</v>
      </c>
      <c r="F11" s="173">
        <v>54834</v>
      </c>
      <c r="G11" s="174">
        <f t="shared" si="2"/>
        <v>107.30933362512309</v>
      </c>
      <c r="H11" s="173">
        <v>323833</v>
      </c>
      <c r="I11" s="173">
        <v>301005</v>
      </c>
      <c r="J11" s="174">
        <f t="shared" si="3"/>
        <v>107.58392717728941</v>
      </c>
      <c r="K11" s="173">
        <v>233397</v>
      </c>
      <c r="L11" s="173">
        <v>231416</v>
      </c>
      <c r="M11" s="174">
        <f t="shared" si="4"/>
        <v>100.85603415494175</v>
      </c>
      <c r="N11" s="261">
        <v>616072</v>
      </c>
      <c r="O11" s="173">
        <v>587254</v>
      </c>
      <c r="P11" s="174">
        <f t="shared" si="5"/>
        <v>104.90724626822465</v>
      </c>
      <c r="Q11" s="139"/>
      <c r="R11" s="139"/>
      <c r="S11" s="82"/>
      <c r="T11" s="139"/>
      <c r="U11" s="139"/>
      <c r="V11" s="82"/>
      <c r="W11" s="139"/>
      <c r="X11" s="139"/>
      <c r="Y11" s="176"/>
      <c r="Z11" s="177"/>
    </row>
    <row r="12" spans="1:26" x14ac:dyDescent="0.2">
      <c r="A12" s="152" t="s">
        <v>90</v>
      </c>
      <c r="B12" s="173">
        <v>359869</v>
      </c>
      <c r="C12" s="173">
        <f t="shared" si="0"/>
        <v>332989</v>
      </c>
      <c r="D12" s="174">
        <f t="shared" si="1"/>
        <v>108.07233872590385</v>
      </c>
      <c r="E12" s="173">
        <v>61091</v>
      </c>
      <c r="F12" s="173">
        <v>53595</v>
      </c>
      <c r="G12" s="174">
        <f t="shared" si="2"/>
        <v>113.9863793264297</v>
      </c>
      <c r="H12" s="173">
        <v>298778</v>
      </c>
      <c r="I12" s="173">
        <v>279394</v>
      </c>
      <c r="J12" s="174">
        <f t="shared" si="3"/>
        <v>106.93787268158943</v>
      </c>
      <c r="K12" s="173">
        <v>308979</v>
      </c>
      <c r="L12" s="173">
        <v>305565</v>
      </c>
      <c r="M12" s="174">
        <f t="shared" si="4"/>
        <v>101.11727455696824</v>
      </c>
      <c r="N12" s="261">
        <v>668848</v>
      </c>
      <c r="O12" s="173">
        <v>638554</v>
      </c>
      <c r="P12" s="174">
        <f t="shared" si="5"/>
        <v>104.74415632820404</v>
      </c>
      <c r="Q12" s="139"/>
      <c r="R12" s="139"/>
      <c r="S12" s="82"/>
      <c r="T12" s="139"/>
      <c r="U12" s="139"/>
      <c r="V12" s="82"/>
      <c r="W12" s="139"/>
      <c r="X12" s="139"/>
      <c r="Y12" s="176"/>
      <c r="Z12" s="177"/>
    </row>
    <row r="13" spans="1:26" x14ac:dyDescent="0.2">
      <c r="A13" s="152" t="s">
        <v>91</v>
      </c>
      <c r="B13" s="173">
        <v>115088</v>
      </c>
      <c r="C13" s="173">
        <f t="shared" si="0"/>
        <v>109344</v>
      </c>
      <c r="D13" s="174">
        <f t="shared" si="1"/>
        <v>105.25314603453322</v>
      </c>
      <c r="E13" s="173">
        <v>2332</v>
      </c>
      <c r="F13" s="173">
        <v>1939</v>
      </c>
      <c r="G13" s="174">
        <f t="shared" si="2"/>
        <v>120.26817947395566</v>
      </c>
      <c r="H13" s="173">
        <v>112756</v>
      </c>
      <c r="I13" s="173">
        <v>107405</v>
      </c>
      <c r="J13" s="174">
        <f t="shared" si="3"/>
        <v>104.98207718448862</v>
      </c>
      <c r="K13" s="173">
        <v>110505</v>
      </c>
      <c r="L13" s="173">
        <v>107505</v>
      </c>
      <c r="M13" s="174">
        <f t="shared" si="4"/>
        <v>102.79056788056369</v>
      </c>
      <c r="N13" s="261">
        <v>225593</v>
      </c>
      <c r="O13" s="173">
        <v>216849</v>
      </c>
      <c r="P13" s="174">
        <f t="shared" si="5"/>
        <v>104.03229897301809</v>
      </c>
      <c r="Q13" s="139"/>
      <c r="R13" s="139"/>
      <c r="S13" s="82"/>
      <c r="T13" s="139"/>
      <c r="U13" s="139"/>
      <c r="V13" s="82"/>
      <c r="W13" s="139"/>
      <c r="X13" s="139"/>
      <c r="Y13" s="176"/>
      <c r="Z13" s="177"/>
    </row>
    <row r="14" spans="1:26" ht="22.5" x14ac:dyDescent="0.2">
      <c r="A14" s="152" t="s">
        <v>92</v>
      </c>
      <c r="B14" s="173">
        <v>645224</v>
      </c>
      <c r="C14" s="173">
        <f t="shared" si="0"/>
        <v>578157</v>
      </c>
      <c r="D14" s="174">
        <f t="shared" si="1"/>
        <v>111.60013629515859</v>
      </c>
      <c r="E14" s="173">
        <v>84442</v>
      </c>
      <c r="F14" s="173">
        <v>76792</v>
      </c>
      <c r="G14" s="174">
        <f t="shared" si="2"/>
        <v>109.96197520575059</v>
      </c>
      <c r="H14" s="173">
        <v>560782</v>
      </c>
      <c r="I14" s="173">
        <v>501365</v>
      </c>
      <c r="J14" s="174">
        <f t="shared" si="3"/>
        <v>111.85104664266552</v>
      </c>
      <c r="K14" s="173">
        <v>250250</v>
      </c>
      <c r="L14" s="173">
        <v>238312</v>
      </c>
      <c r="M14" s="174">
        <f t="shared" si="4"/>
        <v>105.00939944274732</v>
      </c>
      <c r="N14" s="261">
        <v>895474</v>
      </c>
      <c r="O14" s="173">
        <v>816469</v>
      </c>
      <c r="P14" s="174">
        <f t="shared" si="5"/>
        <v>109.67642372214989</v>
      </c>
      <c r="Q14" s="139"/>
      <c r="R14" s="139"/>
      <c r="S14" s="82"/>
      <c r="T14" s="139"/>
      <c r="U14" s="139"/>
      <c r="V14" s="82"/>
      <c r="W14" s="139"/>
      <c r="X14" s="139"/>
      <c r="Y14" s="176"/>
      <c r="Z14" s="177"/>
    </row>
    <row r="15" spans="1:26" x14ac:dyDescent="0.2">
      <c r="A15" s="152" t="s">
        <v>93</v>
      </c>
      <c r="B15" s="173">
        <v>245539</v>
      </c>
      <c r="C15" s="173">
        <f t="shared" si="0"/>
        <v>239173</v>
      </c>
      <c r="D15" s="174">
        <f t="shared" si="1"/>
        <v>102.66167167698694</v>
      </c>
      <c r="E15" s="173">
        <v>26617</v>
      </c>
      <c r="F15" s="173">
        <v>31497</v>
      </c>
      <c r="G15" s="174">
        <f t="shared" si="2"/>
        <v>84.506460932787249</v>
      </c>
      <c r="H15" s="173">
        <v>218922</v>
      </c>
      <c r="I15" s="173">
        <v>207676</v>
      </c>
      <c r="J15" s="174">
        <f t="shared" si="3"/>
        <v>105.41516593154722</v>
      </c>
      <c r="K15" s="173">
        <v>259468</v>
      </c>
      <c r="L15" s="173">
        <v>243576</v>
      </c>
      <c r="M15" s="174">
        <f t="shared" si="4"/>
        <v>106.52445232699446</v>
      </c>
      <c r="N15" s="261">
        <v>505007</v>
      </c>
      <c r="O15" s="173">
        <v>482749</v>
      </c>
      <c r="P15" s="174">
        <f t="shared" si="5"/>
        <v>104.61067759850357</v>
      </c>
      <c r="Q15" s="139"/>
      <c r="R15" s="139"/>
      <c r="S15" s="82"/>
      <c r="T15" s="139"/>
      <c r="U15" s="139"/>
      <c r="V15" s="82"/>
      <c r="W15" s="139"/>
      <c r="X15" s="139"/>
      <c r="Y15" s="176"/>
      <c r="Z15" s="177"/>
    </row>
    <row r="16" spans="1:26" x14ac:dyDescent="0.2">
      <c r="A16" s="152" t="s">
        <v>94</v>
      </c>
      <c r="B16" s="173">
        <v>278096</v>
      </c>
      <c r="C16" s="173">
        <f t="shared" si="0"/>
        <v>263088</v>
      </c>
      <c r="D16" s="174">
        <f t="shared" si="1"/>
        <v>105.70455512984249</v>
      </c>
      <c r="E16" s="173">
        <v>31322</v>
      </c>
      <c r="F16" s="173">
        <v>30549</v>
      </c>
      <c r="G16" s="174">
        <f t="shared" si="2"/>
        <v>102.53036105928182</v>
      </c>
      <c r="H16" s="173">
        <v>246774</v>
      </c>
      <c r="I16" s="173">
        <v>232539</v>
      </c>
      <c r="J16" s="174">
        <f t="shared" si="3"/>
        <v>106.12155380387807</v>
      </c>
      <c r="K16" s="173">
        <v>273916</v>
      </c>
      <c r="L16" s="173">
        <v>287259</v>
      </c>
      <c r="M16" s="174">
        <f t="shared" si="4"/>
        <v>95.355062852686942</v>
      </c>
      <c r="N16" s="261">
        <v>552012</v>
      </c>
      <c r="O16" s="173">
        <v>550347</v>
      </c>
      <c r="P16" s="174">
        <f t="shared" si="5"/>
        <v>100.30253639976232</v>
      </c>
      <c r="Q16" s="139"/>
      <c r="R16" s="139"/>
      <c r="S16" s="82"/>
      <c r="T16" s="139"/>
      <c r="U16" s="139"/>
      <c r="V16" s="82"/>
      <c r="W16" s="139"/>
      <c r="X16" s="139"/>
      <c r="Y16" s="177"/>
      <c r="Z16" s="177"/>
    </row>
    <row r="17" spans="1:26" ht="14.25" customHeight="1" x14ac:dyDescent="0.2">
      <c r="A17" s="152" t="s">
        <v>95</v>
      </c>
      <c r="B17" s="173">
        <v>294579</v>
      </c>
      <c r="C17" s="173">
        <f t="shared" si="0"/>
        <v>287873</v>
      </c>
      <c r="D17" s="174">
        <f t="shared" si="1"/>
        <v>102.32949946677876</v>
      </c>
      <c r="E17" s="173">
        <v>26664</v>
      </c>
      <c r="F17" s="173">
        <v>24156</v>
      </c>
      <c r="G17" s="174">
        <f t="shared" si="2"/>
        <v>110.38251366120218</v>
      </c>
      <c r="H17" s="173">
        <v>267915</v>
      </c>
      <c r="I17" s="173">
        <v>263717</v>
      </c>
      <c r="J17" s="174">
        <f t="shared" si="3"/>
        <v>101.5918579386236</v>
      </c>
      <c r="K17" s="173">
        <v>199608</v>
      </c>
      <c r="L17" s="173">
        <v>203514</v>
      </c>
      <c r="M17" s="174">
        <f t="shared" si="4"/>
        <v>98.080721719390311</v>
      </c>
      <c r="N17" s="261">
        <v>494187</v>
      </c>
      <c r="O17" s="173">
        <v>491387</v>
      </c>
      <c r="P17" s="174">
        <f t="shared" si="5"/>
        <v>100.56981564428851</v>
      </c>
      <c r="Q17" s="139"/>
      <c r="R17" s="139"/>
      <c r="S17" s="82"/>
      <c r="T17" s="139"/>
      <c r="U17" s="139"/>
      <c r="V17" s="82"/>
      <c r="W17" s="139"/>
      <c r="X17" s="139"/>
      <c r="Y17" s="176"/>
      <c r="Z17" s="177"/>
    </row>
    <row r="18" spans="1:26" ht="14.25" customHeight="1" x14ac:dyDescent="0.2">
      <c r="A18" s="152" t="s">
        <v>96</v>
      </c>
      <c r="B18" s="173">
        <v>240888</v>
      </c>
      <c r="C18" s="173">
        <f t="shared" si="0"/>
        <v>224688</v>
      </c>
      <c r="D18" s="174">
        <f t="shared" si="1"/>
        <v>107.20999786370433</v>
      </c>
      <c r="E18" s="173">
        <v>121879</v>
      </c>
      <c r="F18" s="173">
        <v>112187</v>
      </c>
      <c r="G18" s="174">
        <f t="shared" si="2"/>
        <v>108.63914713826021</v>
      </c>
      <c r="H18" s="173">
        <v>119009</v>
      </c>
      <c r="I18" s="173">
        <v>112501</v>
      </c>
      <c r="J18" s="174">
        <f t="shared" si="3"/>
        <v>105.78483746811141</v>
      </c>
      <c r="K18" s="173">
        <v>176810</v>
      </c>
      <c r="L18" s="173">
        <v>170685</v>
      </c>
      <c r="M18" s="174">
        <f t="shared" si="4"/>
        <v>103.58848170606674</v>
      </c>
      <c r="N18" s="261">
        <v>417698</v>
      </c>
      <c r="O18" s="173">
        <v>395373</v>
      </c>
      <c r="P18" s="174">
        <f t="shared" si="5"/>
        <v>105.64656665983767</v>
      </c>
      <c r="Q18" s="139"/>
      <c r="R18" s="139"/>
      <c r="S18" s="82"/>
      <c r="T18" s="139"/>
      <c r="U18" s="139"/>
      <c r="V18" s="82"/>
      <c r="W18" s="139"/>
      <c r="X18" s="139"/>
      <c r="Y18" s="176"/>
      <c r="Z18" s="177"/>
    </row>
    <row r="19" spans="1:26" ht="14.25" customHeight="1" x14ac:dyDescent="0.2">
      <c r="A19" s="152" t="s">
        <v>97</v>
      </c>
      <c r="B19" s="173">
        <v>158805</v>
      </c>
      <c r="C19" s="173">
        <f t="shared" si="0"/>
        <v>140369</v>
      </c>
      <c r="D19" s="174">
        <f t="shared" si="1"/>
        <v>113.13395407817966</v>
      </c>
      <c r="E19" s="173">
        <v>6821</v>
      </c>
      <c r="F19" s="173">
        <v>6312</v>
      </c>
      <c r="G19" s="174">
        <f t="shared" si="2"/>
        <v>108.0640050697085</v>
      </c>
      <c r="H19" s="173">
        <v>151984</v>
      </c>
      <c r="I19" s="173">
        <v>134057</v>
      </c>
      <c r="J19" s="174">
        <f t="shared" si="3"/>
        <v>113.3726698344734</v>
      </c>
      <c r="K19" s="173">
        <v>231369</v>
      </c>
      <c r="L19" s="173">
        <v>222280</v>
      </c>
      <c r="M19" s="174">
        <f t="shared" si="4"/>
        <v>104.08898686341553</v>
      </c>
      <c r="N19" s="261">
        <v>390174</v>
      </c>
      <c r="O19" s="173">
        <v>362649</v>
      </c>
      <c r="P19" s="174">
        <f t="shared" si="5"/>
        <v>107.58998370325025</v>
      </c>
      <c r="Q19" s="139"/>
      <c r="R19" s="139"/>
      <c r="S19" s="82"/>
      <c r="T19" s="139"/>
      <c r="U19" s="139"/>
      <c r="V19" s="82"/>
      <c r="W19" s="139"/>
      <c r="X19" s="139"/>
      <c r="Y19" s="176"/>
      <c r="Z19" s="177"/>
    </row>
    <row r="20" spans="1:26" ht="14.25" customHeight="1" x14ac:dyDescent="0.2">
      <c r="A20" s="152" t="s">
        <v>98</v>
      </c>
      <c r="B20" s="173">
        <v>7806</v>
      </c>
      <c r="C20" s="173">
        <f t="shared" si="0"/>
        <v>7893</v>
      </c>
      <c r="D20" s="174">
        <f t="shared" si="1"/>
        <v>98.897757506651459</v>
      </c>
      <c r="E20" s="173">
        <v>144</v>
      </c>
      <c r="F20" s="173">
        <v>119</v>
      </c>
      <c r="G20" s="174">
        <f t="shared" si="2"/>
        <v>121.00840336134453</v>
      </c>
      <c r="H20" s="173">
        <v>7662</v>
      </c>
      <c r="I20" s="173">
        <v>7774</v>
      </c>
      <c r="J20" s="174">
        <f t="shared" si="3"/>
        <v>98.55930023154103</v>
      </c>
      <c r="K20" s="173">
        <v>13137</v>
      </c>
      <c r="L20" s="173">
        <v>13887</v>
      </c>
      <c r="M20" s="174">
        <f t="shared" si="4"/>
        <v>94.599265500108004</v>
      </c>
      <c r="N20" s="261">
        <v>20943</v>
      </c>
      <c r="O20" s="173">
        <v>21780</v>
      </c>
      <c r="P20" s="174">
        <f t="shared" si="5"/>
        <v>96.15702479338843</v>
      </c>
      <c r="Q20" s="139"/>
      <c r="R20" s="139"/>
      <c r="S20" s="82"/>
      <c r="T20" s="139"/>
      <c r="U20" s="139"/>
      <c r="V20" s="82"/>
      <c r="W20" s="139"/>
      <c r="X20" s="139"/>
      <c r="Y20" s="176"/>
      <c r="Z20" s="177"/>
    </row>
    <row r="21" spans="1:26" ht="14.25" customHeight="1" x14ac:dyDescent="0.2">
      <c r="A21" s="152" t="s">
        <v>99</v>
      </c>
      <c r="B21" s="173">
        <v>302624</v>
      </c>
      <c r="C21" s="173">
        <f t="shared" si="0"/>
        <v>294048</v>
      </c>
      <c r="D21" s="174">
        <f t="shared" si="1"/>
        <v>102.91653063445423</v>
      </c>
      <c r="E21" s="173">
        <v>68471</v>
      </c>
      <c r="F21" s="173">
        <v>67836</v>
      </c>
      <c r="G21" s="174">
        <f t="shared" si="2"/>
        <v>100.93608113685949</v>
      </c>
      <c r="H21" s="173">
        <v>234153</v>
      </c>
      <c r="I21" s="173">
        <v>226212</v>
      </c>
      <c r="J21" s="174">
        <f t="shared" si="3"/>
        <v>103.51042385019362</v>
      </c>
      <c r="K21" s="173">
        <v>200686</v>
      </c>
      <c r="L21" s="173">
        <v>235499</v>
      </c>
      <c r="M21" s="174">
        <f t="shared" si="4"/>
        <v>85.217346995104009</v>
      </c>
      <c r="N21" s="261">
        <v>503310</v>
      </c>
      <c r="O21" s="173">
        <v>529548</v>
      </c>
      <c r="P21" s="174">
        <f t="shared" si="5"/>
        <v>95.045208366380379</v>
      </c>
      <c r="Q21" s="139"/>
      <c r="R21" s="139"/>
      <c r="S21" s="82"/>
      <c r="T21" s="139"/>
      <c r="U21" s="139"/>
      <c r="V21" s="82"/>
      <c r="W21" s="139"/>
      <c r="X21" s="139"/>
      <c r="Y21" s="176"/>
      <c r="Z21" s="177"/>
    </row>
    <row r="22" spans="1:26" ht="14.25" customHeight="1" x14ac:dyDescent="0.2">
      <c r="A22" s="152" t="s">
        <v>100</v>
      </c>
      <c r="B22" s="173">
        <v>187769</v>
      </c>
      <c r="C22" s="173">
        <f t="shared" si="0"/>
        <v>187086</v>
      </c>
      <c r="D22" s="174">
        <f t="shared" si="1"/>
        <v>100.3650727472927</v>
      </c>
      <c r="E22" s="173">
        <v>118672</v>
      </c>
      <c r="F22" s="173">
        <v>115437</v>
      </c>
      <c r="G22" s="174">
        <f t="shared" si="2"/>
        <v>102.80239437961831</v>
      </c>
      <c r="H22" s="173">
        <v>69097</v>
      </c>
      <c r="I22" s="173">
        <v>71649</v>
      </c>
      <c r="J22" s="174">
        <f t="shared" si="3"/>
        <v>96.438191740289469</v>
      </c>
      <c r="K22" s="173">
        <v>136308</v>
      </c>
      <c r="L22" s="173">
        <v>157267</v>
      </c>
      <c r="M22" s="174">
        <f t="shared" si="4"/>
        <v>86.672982888972257</v>
      </c>
      <c r="N22" s="261">
        <v>324077</v>
      </c>
      <c r="O22" s="173">
        <v>344353</v>
      </c>
      <c r="P22" s="174">
        <f t="shared" si="5"/>
        <v>94.111856147615967</v>
      </c>
      <c r="Q22" s="139"/>
      <c r="R22" s="139"/>
      <c r="S22" s="82"/>
      <c r="T22" s="139"/>
      <c r="U22" s="139"/>
      <c r="V22" s="82"/>
      <c r="W22" s="139"/>
      <c r="X22" s="139"/>
      <c r="Y22" s="176"/>
      <c r="Z22" s="177"/>
    </row>
    <row r="23" spans="1:26" ht="14.25" customHeight="1" x14ac:dyDescent="0.2">
      <c r="A23" s="152" t="s">
        <v>211</v>
      </c>
      <c r="B23" s="173">
        <v>282305</v>
      </c>
      <c r="C23" s="173">
        <f t="shared" si="0"/>
        <v>216350</v>
      </c>
      <c r="D23" s="174">
        <f t="shared" si="1"/>
        <v>130.48532470533857</v>
      </c>
      <c r="E23" s="173">
        <v>59333</v>
      </c>
      <c r="F23" s="173">
        <v>46472</v>
      </c>
      <c r="G23" s="174">
        <f t="shared" si="2"/>
        <v>127.67472886899638</v>
      </c>
      <c r="H23" s="173">
        <v>222972</v>
      </c>
      <c r="I23" s="173">
        <v>169878</v>
      </c>
      <c r="J23" s="174">
        <f t="shared" si="3"/>
        <v>131.25419418641613</v>
      </c>
      <c r="K23" s="173">
        <v>842275</v>
      </c>
      <c r="L23" s="173">
        <v>1045738</v>
      </c>
      <c r="M23" s="174">
        <f t="shared" si="4"/>
        <v>80.543596962145386</v>
      </c>
      <c r="N23" s="261">
        <v>1124580</v>
      </c>
      <c r="O23" s="173">
        <v>1262088</v>
      </c>
      <c r="P23" s="174">
        <f t="shared" si="5"/>
        <v>89.104721699279281</v>
      </c>
      <c r="Q23" s="139"/>
      <c r="R23" s="139"/>
      <c r="S23" s="82"/>
      <c r="T23" s="139"/>
      <c r="U23" s="139"/>
      <c r="V23" s="82"/>
      <c r="W23" s="139"/>
      <c r="X23" s="139"/>
      <c r="Y23" s="176"/>
      <c r="Z23" s="177"/>
    </row>
    <row r="24" spans="1:26" ht="14.25" customHeight="1" x14ac:dyDescent="0.2">
      <c r="A24" s="152" t="s">
        <v>102</v>
      </c>
      <c r="B24" s="173">
        <v>119023</v>
      </c>
      <c r="C24" s="173">
        <f t="shared" si="0"/>
        <v>121664</v>
      </c>
      <c r="D24" s="174">
        <f t="shared" si="1"/>
        <v>97.829267490794308</v>
      </c>
      <c r="E24" s="173">
        <v>2037</v>
      </c>
      <c r="F24" s="173">
        <v>2095</v>
      </c>
      <c r="G24" s="174">
        <f t="shared" si="2"/>
        <v>97.231503579952275</v>
      </c>
      <c r="H24" s="173">
        <v>116986</v>
      </c>
      <c r="I24" s="173">
        <v>119569</v>
      </c>
      <c r="J24" s="174">
        <f t="shared" si="3"/>
        <v>97.839741070009794</v>
      </c>
      <c r="K24" s="173">
        <v>49180</v>
      </c>
      <c r="L24" s="173">
        <v>70228</v>
      </c>
      <c r="M24" s="174">
        <f t="shared" si="4"/>
        <v>70.029048242866097</v>
      </c>
      <c r="N24" s="261">
        <v>168203</v>
      </c>
      <c r="O24" s="173">
        <v>191892</v>
      </c>
      <c r="P24" s="174">
        <f t="shared" si="5"/>
        <v>87.655035123923881</v>
      </c>
      <c r="Q24" s="139"/>
      <c r="R24" s="139"/>
      <c r="S24" s="82"/>
      <c r="T24" s="139"/>
      <c r="U24" s="139"/>
      <c r="V24" s="82"/>
      <c r="W24" s="139"/>
      <c r="X24" s="139"/>
      <c r="Y24" s="177"/>
      <c r="Z24" s="177"/>
    </row>
    <row r="25" spans="1:26" ht="22.5" x14ac:dyDescent="0.2">
      <c r="A25" s="152" t="s">
        <v>103</v>
      </c>
      <c r="B25" s="173">
        <v>197955</v>
      </c>
      <c r="C25" s="173">
        <f t="shared" si="0"/>
        <v>196699</v>
      </c>
      <c r="D25" s="174">
        <f t="shared" si="1"/>
        <v>100.63853908764153</v>
      </c>
      <c r="E25" s="173">
        <v>27967</v>
      </c>
      <c r="F25" s="173">
        <v>25602</v>
      </c>
      <c r="G25" s="174">
        <f t="shared" si="2"/>
        <v>109.23755956565893</v>
      </c>
      <c r="H25" s="173">
        <v>169988</v>
      </c>
      <c r="I25" s="173">
        <v>171097</v>
      </c>
      <c r="J25" s="174">
        <f t="shared" si="3"/>
        <v>99.351829663874881</v>
      </c>
      <c r="K25" s="173">
        <v>210534</v>
      </c>
      <c r="L25" s="173">
        <v>233862</v>
      </c>
      <c r="M25" s="174">
        <f t="shared" si="4"/>
        <v>90.024886471508836</v>
      </c>
      <c r="N25" s="261">
        <v>408489</v>
      </c>
      <c r="O25" s="173">
        <v>430561</v>
      </c>
      <c r="P25" s="174">
        <f t="shared" si="5"/>
        <v>94.873664823335133</v>
      </c>
      <c r="Q25" s="139"/>
      <c r="R25" s="139"/>
      <c r="S25" s="82"/>
      <c r="T25" s="139"/>
      <c r="U25" s="139"/>
      <c r="V25" s="82"/>
      <c r="W25" s="139"/>
      <c r="X25" s="139"/>
      <c r="Y25" s="176"/>
      <c r="Z25" s="177"/>
    </row>
    <row r="26" spans="1:26" x14ac:dyDescent="0.2">
      <c r="A26" s="152" t="s">
        <v>212</v>
      </c>
      <c r="B26" s="173">
        <v>59</v>
      </c>
      <c r="C26" s="173" t="s">
        <v>208</v>
      </c>
      <c r="D26" s="174" t="s">
        <v>208</v>
      </c>
      <c r="E26" s="153" t="s">
        <v>208</v>
      </c>
      <c r="F26" s="153" t="s">
        <v>208</v>
      </c>
      <c r="G26" s="175" t="s">
        <v>208</v>
      </c>
      <c r="H26" s="173">
        <v>59</v>
      </c>
      <c r="I26" s="173" t="s">
        <v>208</v>
      </c>
      <c r="J26" s="175" t="s">
        <v>208</v>
      </c>
      <c r="K26" s="173">
        <v>162</v>
      </c>
      <c r="L26" s="173">
        <v>229</v>
      </c>
      <c r="M26" s="175">
        <v>70.7</v>
      </c>
      <c r="N26" s="261">
        <v>221</v>
      </c>
      <c r="O26" s="173">
        <v>229</v>
      </c>
      <c r="P26" s="175">
        <v>96.5</v>
      </c>
      <c r="Q26" s="82"/>
      <c r="R26" s="82"/>
      <c r="S26" s="82"/>
      <c r="T26" s="82"/>
      <c r="U26" s="139"/>
      <c r="V26" s="82"/>
      <c r="W26" s="139"/>
      <c r="X26" s="139"/>
      <c r="Y26" s="176"/>
      <c r="Z26" s="177"/>
    </row>
    <row r="27" spans="1:26" x14ac:dyDescent="0.2">
      <c r="A27" s="152" t="s">
        <v>209</v>
      </c>
      <c r="B27" s="153" t="s">
        <v>208</v>
      </c>
      <c r="C27" s="173" t="s">
        <v>208</v>
      </c>
      <c r="D27" s="175" t="s">
        <v>208</v>
      </c>
      <c r="E27" s="153" t="s">
        <v>208</v>
      </c>
      <c r="F27" s="173" t="s">
        <v>208</v>
      </c>
      <c r="G27" s="175" t="s">
        <v>208</v>
      </c>
      <c r="H27" s="153" t="s">
        <v>208</v>
      </c>
      <c r="I27" s="173">
        <v>2</v>
      </c>
      <c r="J27" s="175" t="s">
        <v>208</v>
      </c>
      <c r="K27" s="262">
        <v>2020</v>
      </c>
      <c r="L27" s="173">
        <v>2558</v>
      </c>
      <c r="M27" s="263">
        <v>79</v>
      </c>
      <c r="N27" s="264">
        <v>2020</v>
      </c>
      <c r="O27" s="262">
        <v>2560</v>
      </c>
      <c r="P27" s="263">
        <v>78.900000000000006</v>
      </c>
      <c r="Q27" s="82"/>
      <c r="R27" s="82"/>
      <c r="S27" s="82"/>
      <c r="T27" s="139"/>
      <c r="U27" s="139"/>
      <c r="V27" s="82"/>
      <c r="W27" s="139"/>
      <c r="X27" s="139"/>
      <c r="Y27" s="176"/>
      <c r="Z27" s="177"/>
    </row>
    <row r="28" spans="1:26" x14ac:dyDescent="0.2">
      <c r="A28" s="151" t="s">
        <v>213</v>
      </c>
      <c r="B28" s="143">
        <v>7818</v>
      </c>
      <c r="C28" s="143">
        <f>F28+I28</f>
        <v>12596</v>
      </c>
      <c r="D28" s="178">
        <f>B28/C28*100</f>
        <v>62.067322959669738</v>
      </c>
      <c r="E28" s="143">
        <v>4708</v>
      </c>
      <c r="F28" s="143">
        <v>4358</v>
      </c>
      <c r="G28" s="158">
        <v>108</v>
      </c>
      <c r="H28" s="143">
        <v>3110</v>
      </c>
      <c r="I28" s="143">
        <v>8238</v>
      </c>
      <c r="J28" s="158">
        <v>37.799999999999997</v>
      </c>
      <c r="K28" s="265">
        <v>82457</v>
      </c>
      <c r="L28" s="143">
        <v>58427</v>
      </c>
      <c r="M28" s="266">
        <v>141.1</v>
      </c>
      <c r="N28" s="267">
        <v>90275</v>
      </c>
      <c r="O28" s="265">
        <v>71023</v>
      </c>
      <c r="P28" s="266">
        <v>127.1</v>
      </c>
      <c r="Q28" s="139"/>
      <c r="R28" s="139"/>
      <c r="S28" s="82"/>
      <c r="T28" s="139"/>
      <c r="U28" s="139"/>
      <c r="V28" s="82"/>
      <c r="W28" s="139"/>
      <c r="X28" s="139"/>
      <c r="Y28" s="176"/>
      <c r="Z28" s="177"/>
    </row>
    <row r="29" spans="1:26" x14ac:dyDescent="0.2">
      <c r="A29" s="123"/>
      <c r="B29" s="123"/>
      <c r="C29" s="123"/>
      <c r="D29" s="123"/>
      <c r="E29" s="123"/>
      <c r="F29" s="123"/>
      <c r="G29" s="123"/>
      <c r="H29" s="123"/>
      <c r="I29" s="123"/>
      <c r="J29" s="125"/>
      <c r="K29" s="123"/>
      <c r="L29" s="173"/>
      <c r="M29" s="125"/>
      <c r="N29" s="170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6" ht="28.5" customHeight="1" x14ac:dyDescent="0.2">
      <c r="A30" s="427" t="s">
        <v>277</v>
      </c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O30" s="170"/>
      <c r="P30" s="170"/>
      <c r="Q30" s="170"/>
      <c r="R30" s="170"/>
      <c r="S30" s="170"/>
    </row>
    <row r="31" spans="1:26" x14ac:dyDescent="0.2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O31" s="170"/>
      <c r="P31" s="180" t="s">
        <v>143</v>
      </c>
      <c r="Q31" s="170"/>
      <c r="R31" s="170"/>
      <c r="S31" s="170"/>
    </row>
    <row r="32" spans="1:26" ht="15.75" customHeight="1" x14ac:dyDescent="0.2">
      <c r="A32" s="367"/>
      <c r="B32" s="362" t="s">
        <v>200</v>
      </c>
      <c r="C32" s="362"/>
      <c r="D32" s="362"/>
      <c r="E32" s="363" t="s">
        <v>81</v>
      </c>
      <c r="F32" s="368"/>
      <c r="G32" s="368"/>
      <c r="H32" s="368"/>
      <c r="I32" s="368"/>
      <c r="J32" s="368"/>
      <c r="K32" s="356" t="s">
        <v>287</v>
      </c>
      <c r="L32" s="357"/>
      <c r="M32" s="358"/>
      <c r="N32" s="362" t="s">
        <v>82</v>
      </c>
      <c r="O32" s="362"/>
      <c r="P32" s="363"/>
      <c r="Q32" s="170"/>
    </row>
    <row r="33" spans="1:24" ht="35.25" customHeight="1" x14ac:dyDescent="0.2">
      <c r="A33" s="367"/>
      <c r="B33" s="362"/>
      <c r="C33" s="362"/>
      <c r="D33" s="362"/>
      <c r="E33" s="362" t="s">
        <v>80</v>
      </c>
      <c r="F33" s="362"/>
      <c r="G33" s="362"/>
      <c r="H33" s="362" t="s">
        <v>79</v>
      </c>
      <c r="I33" s="362"/>
      <c r="J33" s="362"/>
      <c r="K33" s="359"/>
      <c r="L33" s="360"/>
      <c r="M33" s="361"/>
      <c r="N33" s="362"/>
      <c r="O33" s="362"/>
      <c r="P33" s="363"/>
      <c r="Q33" s="170"/>
    </row>
    <row r="34" spans="1:24" ht="40.5" customHeight="1" x14ac:dyDescent="0.2">
      <c r="A34" s="367"/>
      <c r="B34" s="21" t="s">
        <v>198</v>
      </c>
      <c r="C34" s="21" t="s">
        <v>78</v>
      </c>
      <c r="D34" s="21" t="s">
        <v>199</v>
      </c>
      <c r="E34" s="21" t="s">
        <v>198</v>
      </c>
      <c r="F34" s="21" t="s">
        <v>78</v>
      </c>
      <c r="G34" s="21" t="s">
        <v>199</v>
      </c>
      <c r="H34" s="21" t="s">
        <v>198</v>
      </c>
      <c r="I34" s="21" t="s">
        <v>78</v>
      </c>
      <c r="J34" s="21" t="s">
        <v>199</v>
      </c>
      <c r="K34" s="21" t="s">
        <v>198</v>
      </c>
      <c r="L34" s="21" t="s">
        <v>78</v>
      </c>
      <c r="M34" s="22" t="s">
        <v>199</v>
      </c>
      <c r="N34" s="21" t="s">
        <v>198</v>
      </c>
      <c r="O34" s="21" t="s">
        <v>78</v>
      </c>
      <c r="P34" s="22" t="s">
        <v>199</v>
      </c>
      <c r="Q34" s="170"/>
    </row>
    <row r="35" spans="1:24" x14ac:dyDescent="0.2">
      <c r="A35" s="75" t="s">
        <v>86</v>
      </c>
      <c r="B35" s="326">
        <v>2352873</v>
      </c>
      <c r="C35" s="326">
        <f>F35+I35</f>
        <v>2151819</v>
      </c>
      <c r="D35" s="327">
        <f>B35/C35*100</f>
        <v>109.34344384913415</v>
      </c>
      <c r="E35" s="326">
        <v>352541</v>
      </c>
      <c r="F35" s="326">
        <v>317249</v>
      </c>
      <c r="G35" s="327">
        <f>E35/F35*100</f>
        <v>111.12438494683987</v>
      </c>
      <c r="H35" s="326">
        <v>2000332</v>
      </c>
      <c r="I35" s="326">
        <v>1834570</v>
      </c>
      <c r="J35" s="327">
        <f>H35/I35*100</f>
        <v>109.03546880195358</v>
      </c>
      <c r="K35" s="326">
        <v>2094823</v>
      </c>
      <c r="L35" s="326">
        <v>2045388</v>
      </c>
      <c r="M35" s="327">
        <f>K35/L35*100</f>
        <v>102.41690085206328</v>
      </c>
      <c r="N35" s="326">
        <v>4447696</v>
      </c>
      <c r="O35" s="326">
        <v>4197207</v>
      </c>
      <c r="P35" s="327">
        <f>N35/O35*100</f>
        <v>105.96799252455264</v>
      </c>
      <c r="Q35" s="139"/>
      <c r="R35" s="139"/>
      <c r="S35" s="82"/>
      <c r="T35" s="139"/>
      <c r="U35" s="139"/>
      <c r="V35" s="82"/>
      <c r="W35" s="139"/>
      <c r="X35" s="139"/>
    </row>
    <row r="36" spans="1:24" s="181" customFormat="1" x14ac:dyDescent="0.2">
      <c r="A36" s="80" t="s">
        <v>87</v>
      </c>
      <c r="B36" s="173">
        <v>251414</v>
      </c>
      <c r="C36" s="173">
        <f t="shared" ref="C36:C52" si="6">F36+I36</f>
        <v>240003</v>
      </c>
      <c r="D36" s="174">
        <f t="shared" ref="D36:D52" si="7">B36/C36*100</f>
        <v>104.75452390178457</v>
      </c>
      <c r="E36" s="173">
        <v>14804</v>
      </c>
      <c r="F36" s="173">
        <v>9336</v>
      </c>
      <c r="G36" s="174">
        <f t="shared" ref="G36:G52" si="8">E36/F36*100</f>
        <v>158.56898029134533</v>
      </c>
      <c r="H36" s="173">
        <v>236610</v>
      </c>
      <c r="I36" s="173">
        <v>230667</v>
      </c>
      <c r="J36" s="174">
        <f t="shared" ref="J36:J52" si="9">H36/I36*100</f>
        <v>102.57644136352404</v>
      </c>
      <c r="K36" s="173">
        <v>159257</v>
      </c>
      <c r="L36" s="173">
        <v>152665</v>
      </c>
      <c r="M36" s="174">
        <f t="shared" ref="M36:M52" si="10">K36/L36*100</f>
        <v>104.31795106933481</v>
      </c>
      <c r="N36" s="173">
        <v>410671</v>
      </c>
      <c r="O36" s="173">
        <v>392667</v>
      </c>
      <c r="P36" s="174">
        <f t="shared" ref="P36:P52" si="11">N36/O36*100</f>
        <v>104.58505553051313</v>
      </c>
      <c r="Q36" s="139"/>
      <c r="R36" s="139"/>
      <c r="S36" s="82"/>
      <c r="T36" s="139"/>
      <c r="U36" s="139"/>
      <c r="V36" s="82"/>
      <c r="W36" s="139"/>
      <c r="X36" s="139"/>
    </row>
    <row r="37" spans="1:24" x14ac:dyDescent="0.2">
      <c r="A37" s="81" t="s">
        <v>88</v>
      </c>
      <c r="B37" s="173">
        <v>98477</v>
      </c>
      <c r="C37" s="173">
        <f t="shared" si="6"/>
        <v>101456</v>
      </c>
      <c r="D37" s="174">
        <f t="shared" si="7"/>
        <v>97.063751774168111</v>
      </c>
      <c r="E37" s="173">
        <v>47123</v>
      </c>
      <c r="F37" s="173">
        <v>52312</v>
      </c>
      <c r="G37" s="174">
        <f t="shared" si="8"/>
        <v>90.080669827190704</v>
      </c>
      <c r="H37" s="173">
        <v>51354</v>
      </c>
      <c r="I37" s="173">
        <v>49144</v>
      </c>
      <c r="J37" s="174">
        <f t="shared" si="9"/>
        <v>104.49698844212925</v>
      </c>
      <c r="K37" s="173">
        <v>106835</v>
      </c>
      <c r="L37" s="173">
        <v>99771</v>
      </c>
      <c r="M37" s="174">
        <f t="shared" si="10"/>
        <v>107.08021368934861</v>
      </c>
      <c r="N37" s="173">
        <v>205312</v>
      </c>
      <c r="O37" s="173">
        <v>201227</v>
      </c>
      <c r="P37" s="174">
        <f t="shared" si="11"/>
        <v>102.03004566981568</v>
      </c>
      <c r="Q37" s="139"/>
      <c r="R37" s="139"/>
      <c r="S37" s="82"/>
      <c r="T37" s="139"/>
      <c r="U37" s="139"/>
      <c r="V37" s="82"/>
      <c r="W37" s="139"/>
      <c r="X37" s="139"/>
    </row>
    <row r="38" spans="1:24" x14ac:dyDescent="0.2">
      <c r="A38" s="81" t="s">
        <v>89</v>
      </c>
      <c r="B38" s="173">
        <v>219357</v>
      </c>
      <c r="C38" s="173">
        <f t="shared" si="6"/>
        <v>198477</v>
      </c>
      <c r="D38" s="174">
        <f t="shared" si="7"/>
        <v>110.52011064254297</v>
      </c>
      <c r="E38" s="173">
        <v>28224</v>
      </c>
      <c r="F38" s="173">
        <v>26471</v>
      </c>
      <c r="G38" s="174">
        <f t="shared" si="8"/>
        <v>106.62234143024443</v>
      </c>
      <c r="H38" s="173">
        <v>191133</v>
      </c>
      <c r="I38" s="173">
        <v>172006</v>
      </c>
      <c r="J38" s="174">
        <f t="shared" si="9"/>
        <v>111.11996093159541</v>
      </c>
      <c r="K38" s="173">
        <v>134906</v>
      </c>
      <c r="L38" s="173">
        <v>128523</v>
      </c>
      <c r="M38" s="174">
        <f t="shared" si="10"/>
        <v>104.96642624277366</v>
      </c>
      <c r="N38" s="173">
        <v>354263</v>
      </c>
      <c r="O38" s="173">
        <v>327000</v>
      </c>
      <c r="P38" s="174">
        <f t="shared" si="11"/>
        <v>108.33730886850152</v>
      </c>
      <c r="Q38" s="139"/>
      <c r="R38" s="139"/>
      <c r="S38" s="82"/>
      <c r="T38" s="139"/>
      <c r="U38" s="139"/>
      <c r="V38" s="82"/>
      <c r="W38" s="139"/>
      <c r="X38" s="139"/>
    </row>
    <row r="39" spans="1:24" s="181" customFormat="1" x14ac:dyDescent="0.2">
      <c r="A39" s="81" t="s">
        <v>90</v>
      </c>
      <c r="B39" s="173">
        <v>193573</v>
      </c>
      <c r="C39" s="173">
        <f t="shared" si="6"/>
        <v>168556</v>
      </c>
      <c r="D39" s="174">
        <f t="shared" si="7"/>
        <v>114.84195163625147</v>
      </c>
      <c r="E39" s="173">
        <v>27895</v>
      </c>
      <c r="F39" s="173">
        <v>25299</v>
      </c>
      <c r="G39" s="174">
        <f t="shared" si="8"/>
        <v>110.26127514921538</v>
      </c>
      <c r="H39" s="173">
        <v>165678</v>
      </c>
      <c r="I39" s="173">
        <v>143257</v>
      </c>
      <c r="J39" s="174">
        <f t="shared" si="9"/>
        <v>115.65089315007296</v>
      </c>
      <c r="K39" s="173">
        <v>173568</v>
      </c>
      <c r="L39" s="173">
        <v>179701</v>
      </c>
      <c r="M39" s="174">
        <f t="shared" si="10"/>
        <v>96.587108585928846</v>
      </c>
      <c r="N39" s="173">
        <v>367141</v>
      </c>
      <c r="O39" s="173">
        <v>348257</v>
      </c>
      <c r="P39" s="174">
        <f t="shared" si="11"/>
        <v>105.42243228420392</v>
      </c>
      <c r="Q39" s="139"/>
      <c r="R39" s="139"/>
      <c r="S39" s="82"/>
      <c r="T39" s="139"/>
      <c r="U39" s="139"/>
      <c r="V39" s="82"/>
      <c r="W39" s="139"/>
      <c r="X39" s="139"/>
    </row>
    <row r="40" spans="1:24" x14ac:dyDescent="0.2">
      <c r="A40" s="81" t="s">
        <v>91</v>
      </c>
      <c r="B40" s="173">
        <v>61800</v>
      </c>
      <c r="C40" s="173">
        <f t="shared" si="6"/>
        <v>57557</v>
      </c>
      <c r="D40" s="174">
        <f t="shared" si="7"/>
        <v>107.37182271487396</v>
      </c>
      <c r="E40" s="173">
        <v>1293</v>
      </c>
      <c r="F40" s="173">
        <v>774</v>
      </c>
      <c r="G40" s="174">
        <f t="shared" si="8"/>
        <v>167.05426356589149</v>
      </c>
      <c r="H40" s="173">
        <v>60507</v>
      </c>
      <c r="I40" s="173">
        <v>56783</v>
      </c>
      <c r="J40" s="174">
        <f t="shared" si="9"/>
        <v>106.55830089991723</v>
      </c>
      <c r="K40" s="173">
        <v>63797</v>
      </c>
      <c r="L40" s="173">
        <v>59422</v>
      </c>
      <c r="M40" s="174">
        <f t="shared" si="10"/>
        <v>107.36259297903135</v>
      </c>
      <c r="N40" s="173">
        <v>125597</v>
      </c>
      <c r="O40" s="173">
        <v>116979</v>
      </c>
      <c r="P40" s="174">
        <f t="shared" si="11"/>
        <v>107.36713427196334</v>
      </c>
      <c r="Q40" s="139"/>
      <c r="R40" s="139"/>
      <c r="S40" s="82"/>
      <c r="T40" s="139"/>
      <c r="U40" s="139"/>
      <c r="V40" s="82"/>
      <c r="W40" s="139"/>
      <c r="X40" s="139"/>
    </row>
    <row r="41" spans="1:24" x14ac:dyDescent="0.2">
      <c r="A41" s="81" t="s">
        <v>92</v>
      </c>
      <c r="B41" s="173">
        <v>336461</v>
      </c>
      <c r="C41" s="173">
        <f t="shared" si="6"/>
        <v>304832</v>
      </c>
      <c r="D41" s="174">
        <f t="shared" si="7"/>
        <v>110.37587917279026</v>
      </c>
      <c r="E41" s="173">
        <v>40860</v>
      </c>
      <c r="F41" s="173">
        <v>37568</v>
      </c>
      <c r="G41" s="174">
        <f t="shared" si="8"/>
        <v>108.76277683134583</v>
      </c>
      <c r="H41" s="173">
        <v>295601</v>
      </c>
      <c r="I41" s="173">
        <v>267264</v>
      </c>
      <c r="J41" s="174">
        <f t="shared" si="9"/>
        <v>110.6026251197318</v>
      </c>
      <c r="K41" s="173">
        <v>108142</v>
      </c>
      <c r="L41" s="173">
        <v>98820</v>
      </c>
      <c r="M41" s="174">
        <f t="shared" si="10"/>
        <v>109.43331309451527</v>
      </c>
      <c r="N41" s="173">
        <v>444603</v>
      </c>
      <c r="O41" s="173">
        <v>403652</v>
      </c>
      <c r="P41" s="174">
        <f t="shared" si="11"/>
        <v>110.14512500867085</v>
      </c>
      <c r="Q41" s="139"/>
      <c r="R41" s="139"/>
      <c r="S41" s="82"/>
      <c r="T41" s="139"/>
      <c r="U41" s="139"/>
      <c r="V41" s="82"/>
      <c r="W41" s="139"/>
      <c r="X41" s="139"/>
    </row>
    <row r="42" spans="1:24" x14ac:dyDescent="0.2">
      <c r="A42" s="81" t="s">
        <v>93</v>
      </c>
      <c r="B42" s="173">
        <v>100313</v>
      </c>
      <c r="C42" s="173">
        <f t="shared" si="6"/>
        <v>97133</v>
      </c>
      <c r="D42" s="174">
        <f t="shared" si="7"/>
        <v>103.27386161242833</v>
      </c>
      <c r="E42" s="173">
        <v>10118</v>
      </c>
      <c r="F42" s="173">
        <v>9614</v>
      </c>
      <c r="G42" s="174">
        <f t="shared" si="8"/>
        <v>105.24235489910548</v>
      </c>
      <c r="H42" s="173">
        <v>90195</v>
      </c>
      <c r="I42" s="173">
        <v>87519</v>
      </c>
      <c r="J42" s="174">
        <f t="shared" si="9"/>
        <v>103.05762177355776</v>
      </c>
      <c r="K42" s="173">
        <v>107333</v>
      </c>
      <c r="L42" s="173">
        <v>121829</v>
      </c>
      <c r="M42" s="174">
        <f t="shared" si="10"/>
        <v>88.101355178159551</v>
      </c>
      <c r="N42" s="173">
        <v>207646</v>
      </c>
      <c r="O42" s="173">
        <v>218962</v>
      </c>
      <c r="P42" s="174">
        <f t="shared" si="11"/>
        <v>94.831979978261074</v>
      </c>
      <c r="Q42" s="139"/>
      <c r="R42" s="139"/>
      <c r="S42" s="82"/>
      <c r="T42" s="139"/>
      <c r="U42" s="139"/>
      <c r="V42" s="82"/>
      <c r="W42" s="139"/>
      <c r="X42" s="139"/>
    </row>
    <row r="43" spans="1:24" s="181" customFormat="1" x14ac:dyDescent="0.2">
      <c r="A43" s="81" t="s">
        <v>94</v>
      </c>
      <c r="B43" s="173">
        <v>138163</v>
      </c>
      <c r="C43" s="173">
        <f t="shared" si="6"/>
        <v>122556</v>
      </c>
      <c r="D43" s="174">
        <f t="shared" si="7"/>
        <v>112.73458663794511</v>
      </c>
      <c r="E43" s="173">
        <v>12721</v>
      </c>
      <c r="F43" s="173">
        <v>11831</v>
      </c>
      <c r="G43" s="174">
        <f t="shared" si="8"/>
        <v>107.52261009213085</v>
      </c>
      <c r="H43" s="173">
        <v>125442</v>
      </c>
      <c r="I43" s="173">
        <v>110725</v>
      </c>
      <c r="J43" s="174">
        <f t="shared" si="9"/>
        <v>113.29148792052382</v>
      </c>
      <c r="K43" s="173">
        <v>127825</v>
      </c>
      <c r="L43" s="173">
        <v>113903</v>
      </c>
      <c r="M43" s="174">
        <f t="shared" si="10"/>
        <v>112.22268070200083</v>
      </c>
      <c r="N43" s="173">
        <v>265988</v>
      </c>
      <c r="O43" s="173">
        <v>236459</v>
      </c>
      <c r="P43" s="174">
        <f t="shared" si="11"/>
        <v>112.48800003383251</v>
      </c>
      <c r="Q43" s="139"/>
      <c r="R43" s="139"/>
      <c r="S43" s="82"/>
      <c r="T43" s="139"/>
      <c r="U43" s="139"/>
      <c r="V43" s="82"/>
      <c r="W43" s="139"/>
      <c r="X43" s="139"/>
    </row>
    <row r="44" spans="1:24" x14ac:dyDescent="0.2">
      <c r="A44" s="81" t="s">
        <v>95</v>
      </c>
      <c r="B44" s="173">
        <v>157400</v>
      </c>
      <c r="C44" s="173">
        <f t="shared" si="6"/>
        <v>148148</v>
      </c>
      <c r="D44" s="174">
        <f t="shared" si="7"/>
        <v>106.24510624510623</v>
      </c>
      <c r="E44" s="173">
        <v>12043</v>
      </c>
      <c r="F44" s="173">
        <v>11394</v>
      </c>
      <c r="G44" s="174">
        <f t="shared" si="8"/>
        <v>105.6959803405301</v>
      </c>
      <c r="H44" s="173">
        <v>145357</v>
      </c>
      <c r="I44" s="173">
        <v>136754</v>
      </c>
      <c r="J44" s="174">
        <f t="shared" si="9"/>
        <v>106.29085803705924</v>
      </c>
      <c r="K44" s="173">
        <v>100497</v>
      </c>
      <c r="L44" s="173">
        <v>99961</v>
      </c>
      <c r="M44" s="174">
        <f t="shared" si="10"/>
        <v>100.53620912155741</v>
      </c>
      <c r="N44" s="173">
        <v>257897</v>
      </c>
      <c r="O44" s="173">
        <v>248109</v>
      </c>
      <c r="P44" s="174">
        <f t="shared" si="11"/>
        <v>103.94504028471357</v>
      </c>
      <c r="Q44" s="139"/>
      <c r="R44" s="139"/>
      <c r="S44" s="82"/>
      <c r="T44" s="139"/>
      <c r="U44" s="139"/>
      <c r="V44" s="82"/>
      <c r="W44" s="139"/>
      <c r="X44" s="139"/>
    </row>
    <row r="45" spans="1:24" x14ac:dyDescent="0.2">
      <c r="A45" s="81" t="s">
        <v>96</v>
      </c>
      <c r="B45" s="173">
        <v>111692</v>
      </c>
      <c r="C45" s="173">
        <f t="shared" si="6"/>
        <v>100720</v>
      </c>
      <c r="D45" s="174">
        <f t="shared" si="7"/>
        <v>110.89356632247815</v>
      </c>
      <c r="E45" s="173">
        <v>41692</v>
      </c>
      <c r="F45" s="173">
        <v>36577</v>
      </c>
      <c r="G45" s="174">
        <f t="shared" si="8"/>
        <v>113.98419771987862</v>
      </c>
      <c r="H45" s="173">
        <v>70000</v>
      </c>
      <c r="I45" s="173">
        <v>64143</v>
      </c>
      <c r="J45" s="174">
        <f t="shared" si="9"/>
        <v>109.13116006423149</v>
      </c>
      <c r="K45" s="173">
        <v>96029</v>
      </c>
      <c r="L45" s="173">
        <v>89937</v>
      </c>
      <c r="M45" s="174">
        <f t="shared" si="10"/>
        <v>106.77363043019001</v>
      </c>
      <c r="N45" s="173">
        <v>207721</v>
      </c>
      <c r="O45" s="173">
        <v>190657</v>
      </c>
      <c r="P45" s="174">
        <f t="shared" si="11"/>
        <v>108.95010411367009</v>
      </c>
      <c r="Q45" s="139"/>
      <c r="R45" s="139"/>
      <c r="S45" s="82"/>
      <c r="T45" s="139"/>
      <c r="U45" s="139"/>
      <c r="V45" s="82"/>
      <c r="W45" s="139"/>
      <c r="X45" s="139"/>
    </row>
    <row r="46" spans="1:24" x14ac:dyDescent="0.2">
      <c r="A46" s="81" t="s">
        <v>97</v>
      </c>
      <c r="B46" s="173">
        <v>94809</v>
      </c>
      <c r="C46" s="173">
        <f t="shared" si="6"/>
        <v>89069</v>
      </c>
      <c r="D46" s="174">
        <f t="shared" si="7"/>
        <v>106.44444194949982</v>
      </c>
      <c r="E46" s="173">
        <v>1929</v>
      </c>
      <c r="F46" s="173">
        <v>1210</v>
      </c>
      <c r="G46" s="174">
        <f t="shared" si="8"/>
        <v>159.42148760330579</v>
      </c>
      <c r="H46" s="173">
        <v>92880</v>
      </c>
      <c r="I46" s="173">
        <v>87859</v>
      </c>
      <c r="J46" s="174">
        <f t="shared" si="9"/>
        <v>105.71483854812824</v>
      </c>
      <c r="K46" s="173">
        <v>131486</v>
      </c>
      <c r="L46" s="173">
        <v>120964</v>
      </c>
      <c r="M46" s="174">
        <f t="shared" si="10"/>
        <v>108.69845573889751</v>
      </c>
      <c r="N46" s="173">
        <v>226295</v>
      </c>
      <c r="O46" s="173">
        <v>210032</v>
      </c>
      <c r="P46" s="174">
        <f t="shared" si="11"/>
        <v>107.74310581244764</v>
      </c>
      <c r="Q46" s="139"/>
      <c r="R46" s="139"/>
      <c r="S46" s="82"/>
      <c r="T46" s="139"/>
      <c r="U46" s="139"/>
      <c r="V46" s="82"/>
      <c r="W46" s="139"/>
      <c r="X46" s="139"/>
    </row>
    <row r="47" spans="1:24" x14ac:dyDescent="0.2">
      <c r="A47" s="81" t="s">
        <v>98</v>
      </c>
      <c r="B47" s="173">
        <v>5144</v>
      </c>
      <c r="C47" s="173">
        <f>I47</f>
        <v>5174</v>
      </c>
      <c r="D47" s="174">
        <f t="shared" si="7"/>
        <v>99.420177812137609</v>
      </c>
      <c r="E47" s="173">
        <v>40</v>
      </c>
      <c r="F47" s="153" t="s">
        <v>208</v>
      </c>
      <c r="G47" s="174" t="s">
        <v>208</v>
      </c>
      <c r="H47" s="173">
        <v>5104</v>
      </c>
      <c r="I47" s="173">
        <v>5174</v>
      </c>
      <c r="J47" s="174">
        <f t="shared" si="9"/>
        <v>98.647081561654431</v>
      </c>
      <c r="K47" s="173">
        <v>9108</v>
      </c>
      <c r="L47" s="173">
        <v>9350</v>
      </c>
      <c r="M47" s="174">
        <f t="shared" si="10"/>
        <v>97.411764705882348</v>
      </c>
      <c r="N47" s="173">
        <v>14252</v>
      </c>
      <c r="O47" s="173">
        <v>14523</v>
      </c>
      <c r="P47" s="174">
        <f t="shared" si="11"/>
        <v>98.133994353783649</v>
      </c>
      <c r="Q47" s="82"/>
      <c r="R47" s="82"/>
      <c r="S47" s="82"/>
      <c r="T47" s="139"/>
      <c r="U47" s="139"/>
      <c r="V47" s="82"/>
      <c r="W47" s="139"/>
      <c r="X47" s="139"/>
    </row>
    <row r="48" spans="1:24" x14ac:dyDescent="0.2">
      <c r="A48" s="81" t="s">
        <v>99</v>
      </c>
      <c r="B48" s="173">
        <v>157485</v>
      </c>
      <c r="C48" s="173">
        <f t="shared" si="6"/>
        <v>144131</v>
      </c>
      <c r="D48" s="174">
        <f t="shared" si="7"/>
        <v>109.26518236881726</v>
      </c>
      <c r="E48" s="173">
        <v>31790</v>
      </c>
      <c r="F48" s="173">
        <v>27536</v>
      </c>
      <c r="G48" s="174">
        <f t="shared" si="8"/>
        <v>115.44886693782685</v>
      </c>
      <c r="H48" s="173">
        <v>125695</v>
      </c>
      <c r="I48" s="173">
        <v>116595</v>
      </c>
      <c r="J48" s="174">
        <f t="shared" si="9"/>
        <v>107.80479437368669</v>
      </c>
      <c r="K48" s="173">
        <v>96721</v>
      </c>
      <c r="L48" s="173">
        <v>87995</v>
      </c>
      <c r="M48" s="174">
        <f t="shared" si="10"/>
        <v>109.91647252684811</v>
      </c>
      <c r="N48" s="173">
        <v>254206</v>
      </c>
      <c r="O48" s="173">
        <v>232126</v>
      </c>
      <c r="P48" s="174">
        <f t="shared" si="11"/>
        <v>109.5120753383938</v>
      </c>
      <c r="Q48" s="139"/>
      <c r="R48" s="139"/>
      <c r="S48" s="82"/>
      <c r="T48" s="139"/>
      <c r="U48" s="139"/>
      <c r="V48" s="82"/>
      <c r="W48" s="139"/>
      <c r="X48" s="139"/>
    </row>
    <row r="49" spans="1:28" x14ac:dyDescent="0.2">
      <c r="A49" s="81" t="s">
        <v>100</v>
      </c>
      <c r="B49" s="173">
        <v>85895</v>
      </c>
      <c r="C49" s="173">
        <f t="shared" si="6"/>
        <v>82267</v>
      </c>
      <c r="D49" s="174">
        <f t="shared" si="7"/>
        <v>104.41003075352207</v>
      </c>
      <c r="E49" s="173">
        <v>47896</v>
      </c>
      <c r="F49" s="173">
        <v>44853</v>
      </c>
      <c r="G49" s="174">
        <f t="shared" si="8"/>
        <v>106.78438454506944</v>
      </c>
      <c r="H49" s="173">
        <v>37999</v>
      </c>
      <c r="I49" s="173">
        <v>37414</v>
      </c>
      <c r="J49" s="174">
        <f t="shared" si="9"/>
        <v>101.56358582348855</v>
      </c>
      <c r="K49" s="173">
        <v>71398</v>
      </c>
      <c r="L49" s="173">
        <v>68847</v>
      </c>
      <c r="M49" s="174">
        <f t="shared" si="10"/>
        <v>103.70531758827546</v>
      </c>
      <c r="N49" s="173">
        <v>157293</v>
      </c>
      <c r="O49" s="173">
        <v>151114</v>
      </c>
      <c r="P49" s="174">
        <f t="shared" si="11"/>
        <v>104.08896594623927</v>
      </c>
      <c r="Q49" s="139"/>
      <c r="R49" s="139"/>
      <c r="S49" s="82"/>
      <c r="T49" s="139"/>
      <c r="U49" s="139"/>
      <c r="V49" s="82"/>
      <c r="W49" s="139"/>
      <c r="X49" s="139"/>
    </row>
    <row r="50" spans="1:28" x14ac:dyDescent="0.2">
      <c r="A50" s="81" t="s">
        <v>101</v>
      </c>
      <c r="B50" s="173">
        <v>152580</v>
      </c>
      <c r="C50" s="173">
        <f t="shared" si="6"/>
        <v>105766</v>
      </c>
      <c r="D50" s="174">
        <f t="shared" si="7"/>
        <v>144.26186108957509</v>
      </c>
      <c r="E50" s="173">
        <v>22056</v>
      </c>
      <c r="F50" s="173">
        <v>10926</v>
      </c>
      <c r="G50" s="174">
        <f t="shared" si="8"/>
        <v>201.86710598572213</v>
      </c>
      <c r="H50" s="173">
        <v>130524</v>
      </c>
      <c r="I50" s="173">
        <v>94840</v>
      </c>
      <c r="J50" s="174">
        <f t="shared" si="9"/>
        <v>137.62547448334038</v>
      </c>
      <c r="K50" s="173">
        <v>436249</v>
      </c>
      <c r="L50" s="173">
        <v>442103</v>
      </c>
      <c r="M50" s="174">
        <f t="shared" si="10"/>
        <v>98.675874174117794</v>
      </c>
      <c r="N50" s="173">
        <v>588829</v>
      </c>
      <c r="O50" s="173">
        <v>547869</v>
      </c>
      <c r="P50" s="174">
        <f t="shared" si="11"/>
        <v>107.47623975804434</v>
      </c>
      <c r="Q50" s="139"/>
      <c r="R50" s="139"/>
      <c r="S50" s="82"/>
      <c r="T50" s="139"/>
      <c r="U50" s="139"/>
      <c r="V50" s="82"/>
      <c r="W50" s="139"/>
      <c r="X50" s="139"/>
    </row>
    <row r="51" spans="1:28" s="182" customFormat="1" ht="15" x14ac:dyDescent="0.25">
      <c r="A51" s="80" t="s">
        <v>102</v>
      </c>
      <c r="B51" s="173">
        <v>74409</v>
      </c>
      <c r="C51" s="173">
        <f t="shared" si="6"/>
        <v>73994</v>
      </c>
      <c r="D51" s="174">
        <f t="shared" si="7"/>
        <v>100.56085628564477</v>
      </c>
      <c r="E51" s="173">
        <v>551</v>
      </c>
      <c r="F51" s="173">
        <v>638</v>
      </c>
      <c r="G51" s="174">
        <f t="shared" si="8"/>
        <v>86.36363636363636</v>
      </c>
      <c r="H51" s="173">
        <v>73858</v>
      </c>
      <c r="I51" s="173">
        <v>73356</v>
      </c>
      <c r="J51" s="174">
        <f t="shared" si="9"/>
        <v>100.68433393314793</v>
      </c>
      <c r="K51" s="173">
        <v>32107</v>
      </c>
      <c r="L51" s="173">
        <v>34376</v>
      </c>
      <c r="M51" s="174">
        <f t="shared" si="10"/>
        <v>93.399464742843847</v>
      </c>
      <c r="N51" s="173">
        <v>106516</v>
      </c>
      <c r="O51" s="173">
        <v>108370</v>
      </c>
      <c r="P51" s="174">
        <f t="shared" si="11"/>
        <v>98.289194426501808</v>
      </c>
      <c r="Q51" s="139"/>
      <c r="R51" s="139"/>
      <c r="S51" s="82"/>
      <c r="T51" s="139"/>
      <c r="U51" s="139"/>
      <c r="V51" s="82"/>
      <c r="W51" s="139"/>
      <c r="X51" s="139"/>
    </row>
    <row r="52" spans="1:28" s="181" customFormat="1" x14ac:dyDescent="0.2">
      <c r="A52" s="81" t="s">
        <v>103</v>
      </c>
      <c r="B52" s="173">
        <v>108372</v>
      </c>
      <c r="C52" s="173">
        <f t="shared" si="6"/>
        <v>105363</v>
      </c>
      <c r="D52" s="174">
        <f t="shared" si="7"/>
        <v>102.85584123458899</v>
      </c>
      <c r="E52" s="173">
        <v>8431</v>
      </c>
      <c r="F52" s="173">
        <v>7955</v>
      </c>
      <c r="G52" s="174">
        <f t="shared" si="8"/>
        <v>105.98365807668134</v>
      </c>
      <c r="H52" s="173">
        <v>99941</v>
      </c>
      <c r="I52" s="173">
        <v>97408</v>
      </c>
      <c r="J52" s="174">
        <f t="shared" si="9"/>
        <v>102.60040243101183</v>
      </c>
      <c r="K52" s="173">
        <v>114171</v>
      </c>
      <c r="L52" s="173">
        <v>111982</v>
      </c>
      <c r="M52" s="174">
        <f t="shared" si="10"/>
        <v>101.95477844653604</v>
      </c>
      <c r="N52" s="173">
        <v>222543</v>
      </c>
      <c r="O52" s="173">
        <v>217345</v>
      </c>
      <c r="P52" s="174">
        <f t="shared" si="11"/>
        <v>102.39158940854402</v>
      </c>
      <c r="Q52" s="139"/>
      <c r="R52" s="139"/>
      <c r="S52" s="82"/>
      <c r="T52" s="139"/>
      <c r="U52" s="139"/>
      <c r="V52" s="82"/>
      <c r="W52" s="139"/>
      <c r="X52" s="139"/>
    </row>
    <row r="53" spans="1:28" x14ac:dyDescent="0.2">
      <c r="A53" s="81" t="s">
        <v>104</v>
      </c>
      <c r="B53" s="173">
        <v>41</v>
      </c>
      <c r="C53" s="173" t="s">
        <v>208</v>
      </c>
      <c r="D53" s="174" t="s">
        <v>208</v>
      </c>
      <c r="E53" s="153" t="s">
        <v>208</v>
      </c>
      <c r="F53" s="153" t="s">
        <v>208</v>
      </c>
      <c r="G53" s="153" t="s">
        <v>208</v>
      </c>
      <c r="H53" s="173">
        <v>41</v>
      </c>
      <c r="I53" s="153" t="s">
        <v>208</v>
      </c>
      <c r="J53" s="153" t="s">
        <v>208</v>
      </c>
      <c r="K53" s="173">
        <v>118</v>
      </c>
      <c r="L53" s="173">
        <v>181</v>
      </c>
      <c r="M53" s="175">
        <v>65.2</v>
      </c>
      <c r="N53" s="173">
        <v>159</v>
      </c>
      <c r="O53" s="173">
        <v>181</v>
      </c>
      <c r="P53" s="175">
        <v>87.8</v>
      </c>
      <c r="Q53" s="82"/>
      <c r="R53" s="82"/>
      <c r="S53" s="82"/>
      <c r="T53" s="82"/>
      <c r="U53" s="139"/>
      <c r="V53" s="82"/>
      <c r="W53" s="139"/>
      <c r="X53" s="139"/>
    </row>
    <row r="54" spans="1:28" x14ac:dyDescent="0.2">
      <c r="A54" s="81" t="s">
        <v>105</v>
      </c>
      <c r="B54" s="153" t="s">
        <v>208</v>
      </c>
      <c r="C54" s="173" t="s">
        <v>208</v>
      </c>
      <c r="D54" s="174" t="s">
        <v>208</v>
      </c>
      <c r="E54" s="153" t="s">
        <v>208</v>
      </c>
      <c r="F54" s="153" t="s">
        <v>208</v>
      </c>
      <c r="G54" s="153" t="s">
        <v>208</v>
      </c>
      <c r="H54" s="153" t="s">
        <v>208</v>
      </c>
      <c r="I54" s="153">
        <v>1</v>
      </c>
      <c r="J54" s="153" t="s">
        <v>208</v>
      </c>
      <c r="K54" s="173">
        <v>1007</v>
      </c>
      <c r="L54" s="173">
        <v>1049</v>
      </c>
      <c r="M54" s="175">
        <v>96</v>
      </c>
      <c r="N54" s="173">
        <v>1007</v>
      </c>
      <c r="O54" s="173">
        <v>1050</v>
      </c>
      <c r="P54" s="175">
        <v>95.9</v>
      </c>
      <c r="Q54" s="82"/>
      <c r="R54" s="82"/>
      <c r="S54" s="82"/>
      <c r="T54" s="139"/>
      <c r="U54" s="139"/>
      <c r="V54" s="82"/>
      <c r="W54" s="139"/>
      <c r="X54" s="139"/>
    </row>
    <row r="55" spans="1:28" x14ac:dyDescent="0.2">
      <c r="A55" s="83" t="s">
        <v>106</v>
      </c>
      <c r="B55" s="143">
        <v>5488</v>
      </c>
      <c r="C55" s="143">
        <f>F55+I55</f>
        <v>6617</v>
      </c>
      <c r="D55" s="178">
        <f>B55/C55*100</f>
        <v>82.937887260087649</v>
      </c>
      <c r="E55" s="143">
        <v>3075</v>
      </c>
      <c r="F55" s="143">
        <v>2955</v>
      </c>
      <c r="G55" s="158">
        <v>104.1</v>
      </c>
      <c r="H55" s="143">
        <v>2413</v>
      </c>
      <c r="I55" s="143">
        <v>3662</v>
      </c>
      <c r="J55" s="144">
        <v>65.900000000000006</v>
      </c>
      <c r="K55" s="143">
        <v>24269</v>
      </c>
      <c r="L55" s="143">
        <v>24011</v>
      </c>
      <c r="M55" s="158">
        <v>101.1</v>
      </c>
      <c r="N55" s="143">
        <v>29757</v>
      </c>
      <c r="O55" s="143">
        <v>30628</v>
      </c>
      <c r="P55" s="158">
        <v>97.2</v>
      </c>
      <c r="Q55" s="139"/>
      <c r="R55" s="139"/>
      <c r="S55" s="82"/>
      <c r="T55" s="139"/>
      <c r="U55" s="139"/>
      <c r="V55" s="82"/>
      <c r="W55" s="139"/>
      <c r="X55" s="139"/>
    </row>
    <row r="56" spans="1:28" x14ac:dyDescent="0.2">
      <c r="A56" s="183"/>
      <c r="B56" s="184"/>
      <c r="C56" s="184"/>
      <c r="D56" s="185"/>
      <c r="E56" s="186"/>
      <c r="F56" s="176"/>
      <c r="G56" s="185"/>
      <c r="H56" s="186"/>
      <c r="I56" s="176"/>
      <c r="J56" s="185"/>
      <c r="K56" s="186"/>
      <c r="L56" s="176"/>
      <c r="M56" s="185"/>
      <c r="O56" s="187"/>
      <c r="P56" s="188"/>
      <c r="Q56" s="187"/>
      <c r="R56" s="187"/>
      <c r="S56" s="188"/>
      <c r="T56" s="187"/>
      <c r="U56" s="187"/>
      <c r="V56" s="188"/>
      <c r="W56" s="187"/>
      <c r="X56" s="187"/>
    </row>
    <row r="57" spans="1:28" s="86" customFormat="1" x14ac:dyDescent="0.2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</row>
    <row r="58" spans="1:28" ht="32.25" customHeight="1" x14ac:dyDescent="0.2">
      <c r="A58" s="408" t="s">
        <v>278</v>
      </c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</row>
    <row r="59" spans="1:28" x14ac:dyDescent="0.2">
      <c r="A59" s="190"/>
      <c r="B59" s="92"/>
      <c r="C59" s="92"/>
      <c r="D59" s="92"/>
      <c r="E59" s="191"/>
      <c r="F59" s="191"/>
      <c r="G59" s="92"/>
      <c r="H59" s="191"/>
      <c r="I59" s="191"/>
      <c r="J59" s="92"/>
      <c r="K59" s="191"/>
      <c r="L59" s="191"/>
      <c r="M59" s="92"/>
      <c r="N59" s="92"/>
      <c r="O59" s="92"/>
      <c r="P59" s="86"/>
      <c r="Q59" s="191"/>
      <c r="R59" s="191"/>
      <c r="AB59" s="192" t="s">
        <v>144</v>
      </c>
    </row>
    <row r="60" spans="1:28" ht="14.25" customHeight="1" x14ac:dyDescent="0.2">
      <c r="A60" s="409"/>
      <c r="B60" s="412" t="s">
        <v>200</v>
      </c>
      <c r="C60" s="413"/>
      <c r="D60" s="413"/>
      <c r="E60" s="413"/>
      <c r="F60" s="413"/>
      <c r="G60" s="413"/>
      <c r="H60" s="413"/>
      <c r="I60" s="413"/>
      <c r="J60" s="414"/>
      <c r="K60" s="418" t="s">
        <v>81</v>
      </c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19"/>
      <c r="Y60" s="419"/>
      <c r="Z60" s="419"/>
      <c r="AA60" s="419"/>
      <c r="AB60" s="419"/>
    </row>
    <row r="61" spans="1:28" ht="14.25" customHeight="1" x14ac:dyDescent="0.2">
      <c r="A61" s="410"/>
      <c r="B61" s="415"/>
      <c r="C61" s="416"/>
      <c r="D61" s="416"/>
      <c r="E61" s="416"/>
      <c r="F61" s="416"/>
      <c r="G61" s="416"/>
      <c r="H61" s="416"/>
      <c r="I61" s="416"/>
      <c r="J61" s="417"/>
      <c r="K61" s="418" t="s">
        <v>80</v>
      </c>
      <c r="L61" s="419"/>
      <c r="M61" s="419"/>
      <c r="N61" s="419"/>
      <c r="O61" s="419"/>
      <c r="P61" s="419"/>
      <c r="Q61" s="419"/>
      <c r="R61" s="419"/>
      <c r="S61" s="419"/>
      <c r="T61" s="418" t="s">
        <v>79</v>
      </c>
      <c r="U61" s="419"/>
      <c r="V61" s="419"/>
      <c r="W61" s="419"/>
      <c r="X61" s="419"/>
      <c r="Y61" s="419"/>
      <c r="Z61" s="419"/>
      <c r="AA61" s="419"/>
      <c r="AB61" s="419"/>
    </row>
    <row r="62" spans="1:28" ht="24.75" customHeight="1" x14ac:dyDescent="0.2">
      <c r="A62" s="410"/>
      <c r="B62" s="418" t="s">
        <v>145</v>
      </c>
      <c r="C62" s="420"/>
      <c r="D62" s="421" t="s">
        <v>146</v>
      </c>
      <c r="E62" s="418" t="s">
        <v>147</v>
      </c>
      <c r="F62" s="423"/>
      <c r="G62" s="421" t="s">
        <v>148</v>
      </c>
      <c r="H62" s="373" t="s">
        <v>149</v>
      </c>
      <c r="I62" s="373"/>
      <c r="J62" s="373" t="s">
        <v>150</v>
      </c>
      <c r="K62" s="418" t="s">
        <v>145</v>
      </c>
      <c r="L62" s="420"/>
      <c r="M62" s="421" t="s">
        <v>146</v>
      </c>
      <c r="N62" s="418" t="s">
        <v>147</v>
      </c>
      <c r="O62" s="423"/>
      <c r="P62" s="421" t="s">
        <v>148</v>
      </c>
      <c r="Q62" s="373" t="s">
        <v>149</v>
      </c>
      <c r="R62" s="373"/>
      <c r="S62" s="373" t="s">
        <v>150</v>
      </c>
      <c r="T62" s="418" t="s">
        <v>145</v>
      </c>
      <c r="U62" s="420"/>
      <c r="V62" s="421" t="s">
        <v>146</v>
      </c>
      <c r="W62" s="418" t="s">
        <v>147</v>
      </c>
      <c r="X62" s="423"/>
      <c r="Y62" s="421" t="s">
        <v>148</v>
      </c>
      <c r="Z62" s="373" t="s">
        <v>149</v>
      </c>
      <c r="AA62" s="373"/>
      <c r="AB62" s="373" t="s">
        <v>150</v>
      </c>
    </row>
    <row r="63" spans="1:28" ht="41.25" customHeight="1" x14ac:dyDescent="0.2">
      <c r="A63" s="411"/>
      <c r="B63" s="93" t="s">
        <v>151</v>
      </c>
      <c r="C63" s="93" t="s">
        <v>152</v>
      </c>
      <c r="D63" s="422"/>
      <c r="E63" s="93" t="s">
        <v>151</v>
      </c>
      <c r="F63" s="93" t="s">
        <v>152</v>
      </c>
      <c r="G63" s="422"/>
      <c r="H63" s="93" t="s">
        <v>151</v>
      </c>
      <c r="I63" s="93" t="s">
        <v>152</v>
      </c>
      <c r="J63" s="373"/>
      <c r="K63" s="93" t="s">
        <v>151</v>
      </c>
      <c r="L63" s="93" t="s">
        <v>152</v>
      </c>
      <c r="M63" s="422"/>
      <c r="N63" s="93" t="s">
        <v>151</v>
      </c>
      <c r="O63" s="93" t="s">
        <v>152</v>
      </c>
      <c r="P63" s="422"/>
      <c r="Q63" s="93" t="s">
        <v>151</v>
      </c>
      <c r="R63" s="93" t="s">
        <v>152</v>
      </c>
      <c r="S63" s="373"/>
      <c r="T63" s="93" t="s">
        <v>151</v>
      </c>
      <c r="U63" s="93" t="s">
        <v>152</v>
      </c>
      <c r="V63" s="422"/>
      <c r="W63" s="93" t="s">
        <v>151</v>
      </c>
      <c r="X63" s="93" t="s">
        <v>152</v>
      </c>
      <c r="Y63" s="422"/>
      <c r="Z63" s="93" t="s">
        <v>151</v>
      </c>
      <c r="AA63" s="93" t="s">
        <v>152</v>
      </c>
      <c r="AB63" s="373"/>
    </row>
    <row r="64" spans="1:28" x14ac:dyDescent="0.2">
      <c r="A64" s="193" t="s">
        <v>153</v>
      </c>
      <c r="B64" s="136">
        <v>1786737</v>
      </c>
      <c r="C64" s="136">
        <v>956227</v>
      </c>
      <c r="D64" s="138">
        <v>39.700000000000003</v>
      </c>
      <c r="E64" s="136">
        <v>1122059</v>
      </c>
      <c r="F64" s="136">
        <v>531521</v>
      </c>
      <c r="G64" s="138">
        <v>24.9</v>
      </c>
      <c r="H64" s="136">
        <v>1589199</v>
      </c>
      <c r="I64" s="136">
        <v>865125</v>
      </c>
      <c r="J64" s="138">
        <v>35.299999999999997</v>
      </c>
      <c r="K64" s="136">
        <v>282435</v>
      </c>
      <c r="L64" s="136">
        <v>124760</v>
      </c>
      <c r="M64" s="138">
        <v>32.799999999999997</v>
      </c>
      <c r="N64" s="136">
        <v>419626</v>
      </c>
      <c r="O64" s="136">
        <v>158376</v>
      </c>
      <c r="P64" s="138">
        <v>48.8</v>
      </c>
      <c r="Q64" s="136">
        <v>158070</v>
      </c>
      <c r="R64" s="136">
        <v>69405</v>
      </c>
      <c r="S64" s="138">
        <v>18.399999999999999</v>
      </c>
      <c r="T64" s="136">
        <v>1504302</v>
      </c>
      <c r="U64" s="136">
        <v>831467</v>
      </c>
      <c r="V64" s="138">
        <v>41.4</v>
      </c>
      <c r="W64" s="136">
        <v>702433</v>
      </c>
      <c r="X64" s="136">
        <v>373145</v>
      </c>
      <c r="Y64" s="138">
        <v>19.3</v>
      </c>
      <c r="Z64" s="136">
        <v>1431129</v>
      </c>
      <c r="AA64" s="136">
        <v>795720</v>
      </c>
      <c r="AB64" s="138">
        <v>39.299999999999997</v>
      </c>
    </row>
    <row r="65" spans="1:28" x14ac:dyDescent="0.2">
      <c r="A65" s="92" t="s">
        <v>87</v>
      </c>
      <c r="B65" s="136">
        <v>13986</v>
      </c>
      <c r="C65" s="136">
        <v>7072</v>
      </c>
      <c r="D65" s="138">
        <v>3.1</v>
      </c>
      <c r="E65" s="136">
        <v>40222</v>
      </c>
      <c r="F65" s="136">
        <v>20312</v>
      </c>
      <c r="G65" s="138">
        <v>8.9</v>
      </c>
      <c r="H65" s="136">
        <v>397731</v>
      </c>
      <c r="I65" s="136">
        <v>224030</v>
      </c>
      <c r="J65" s="138">
        <v>88</v>
      </c>
      <c r="K65" s="136">
        <v>3230</v>
      </c>
      <c r="L65" s="136">
        <v>1613</v>
      </c>
      <c r="M65" s="138">
        <v>10.6</v>
      </c>
      <c r="N65" s="136">
        <v>13298</v>
      </c>
      <c r="O65" s="136">
        <v>6280</v>
      </c>
      <c r="P65" s="138">
        <v>43.7</v>
      </c>
      <c r="Q65" s="136">
        <v>13924</v>
      </c>
      <c r="R65" s="136">
        <v>6911</v>
      </c>
      <c r="S65" s="138">
        <v>45.7</v>
      </c>
      <c r="T65" s="136">
        <v>10756</v>
      </c>
      <c r="U65" s="136">
        <v>5459</v>
      </c>
      <c r="V65" s="138">
        <v>2.6</v>
      </c>
      <c r="W65" s="136">
        <v>26924</v>
      </c>
      <c r="X65" s="136">
        <v>14032</v>
      </c>
      <c r="Y65" s="138">
        <v>6.4</v>
      </c>
      <c r="Z65" s="136">
        <v>383807</v>
      </c>
      <c r="AA65" s="136">
        <v>217119</v>
      </c>
      <c r="AB65" s="138">
        <v>91.1</v>
      </c>
    </row>
    <row r="66" spans="1:28" x14ac:dyDescent="0.2">
      <c r="A66" s="183" t="s">
        <v>154</v>
      </c>
      <c r="B66" s="136">
        <v>84487</v>
      </c>
      <c r="C66" s="136">
        <v>41177</v>
      </c>
      <c r="D66" s="138">
        <v>38.4</v>
      </c>
      <c r="E66" s="136">
        <v>129382</v>
      </c>
      <c r="F66" s="136">
        <v>54427</v>
      </c>
      <c r="G66" s="138">
        <v>58.8</v>
      </c>
      <c r="H66" s="136">
        <v>6065</v>
      </c>
      <c r="I66" s="136">
        <v>2873</v>
      </c>
      <c r="J66" s="138">
        <v>2.8</v>
      </c>
      <c r="K66" s="136">
        <v>39449</v>
      </c>
      <c r="L66" s="136">
        <v>16564</v>
      </c>
      <c r="M66" s="138">
        <v>30.7</v>
      </c>
      <c r="N66" s="136">
        <v>84982</v>
      </c>
      <c r="O66" s="136">
        <v>29005</v>
      </c>
      <c r="P66" s="138">
        <v>66.2</v>
      </c>
      <c r="Q66" s="136">
        <v>3906</v>
      </c>
      <c r="R66" s="136">
        <v>1554</v>
      </c>
      <c r="S66" s="138">
        <v>3</v>
      </c>
      <c r="T66" s="136">
        <v>45038</v>
      </c>
      <c r="U66" s="136">
        <v>24613</v>
      </c>
      <c r="V66" s="138">
        <v>49.2</v>
      </c>
      <c r="W66" s="136">
        <v>44400</v>
      </c>
      <c r="X66" s="136">
        <v>25422</v>
      </c>
      <c r="Y66" s="138">
        <v>48.5</v>
      </c>
      <c r="Z66" s="136">
        <v>2159</v>
      </c>
      <c r="AA66" s="136">
        <v>1319</v>
      </c>
      <c r="AB66" s="138">
        <v>2.4</v>
      </c>
    </row>
    <row r="67" spans="1:28" x14ac:dyDescent="0.2">
      <c r="A67" s="183" t="s">
        <v>155</v>
      </c>
      <c r="B67" s="136">
        <v>136292</v>
      </c>
      <c r="C67" s="136">
        <v>79972</v>
      </c>
      <c r="D67" s="138">
        <v>35.6</v>
      </c>
      <c r="E67" s="136">
        <v>21662</v>
      </c>
      <c r="F67" s="136">
        <v>11025</v>
      </c>
      <c r="G67" s="138">
        <v>5.7</v>
      </c>
      <c r="H67" s="136">
        <v>224721</v>
      </c>
      <c r="I67" s="136">
        <v>128360</v>
      </c>
      <c r="J67" s="138">
        <v>58.7</v>
      </c>
      <c r="K67" s="136">
        <v>8971</v>
      </c>
      <c r="L67" s="136">
        <v>4220</v>
      </c>
      <c r="M67" s="138">
        <v>15.2</v>
      </c>
      <c r="N67" s="136">
        <v>18837</v>
      </c>
      <c r="O67" s="136">
        <v>9371</v>
      </c>
      <c r="P67" s="138">
        <v>32</v>
      </c>
      <c r="Q67" s="136">
        <v>31034</v>
      </c>
      <c r="R67" s="136">
        <v>14633</v>
      </c>
      <c r="S67" s="138">
        <v>52.7</v>
      </c>
      <c r="T67" s="136">
        <v>127321</v>
      </c>
      <c r="U67" s="136">
        <v>75752</v>
      </c>
      <c r="V67" s="138">
        <v>39.299999999999997</v>
      </c>
      <c r="W67" s="136">
        <v>2825</v>
      </c>
      <c r="X67" s="136">
        <v>1654</v>
      </c>
      <c r="Y67" s="138">
        <v>0.9</v>
      </c>
      <c r="Z67" s="136">
        <v>193687</v>
      </c>
      <c r="AA67" s="136">
        <v>113727</v>
      </c>
      <c r="AB67" s="138">
        <v>59.8</v>
      </c>
    </row>
    <row r="68" spans="1:28" x14ac:dyDescent="0.2">
      <c r="A68" s="183" t="s">
        <v>156</v>
      </c>
      <c r="B68" s="136">
        <v>153104</v>
      </c>
      <c r="C68" s="136">
        <v>86150</v>
      </c>
      <c r="D68" s="138">
        <v>42.5</v>
      </c>
      <c r="E68" s="136">
        <v>75155</v>
      </c>
      <c r="F68" s="136">
        <v>36909</v>
      </c>
      <c r="G68" s="138">
        <v>20.9</v>
      </c>
      <c r="H68" s="136">
        <v>131610</v>
      </c>
      <c r="I68" s="136">
        <v>70514</v>
      </c>
      <c r="J68" s="138">
        <v>36.6</v>
      </c>
      <c r="K68" s="136">
        <v>19401</v>
      </c>
      <c r="L68" s="136">
        <v>9024</v>
      </c>
      <c r="M68" s="138">
        <v>31.8</v>
      </c>
      <c r="N68" s="136">
        <v>37389</v>
      </c>
      <c r="O68" s="136">
        <v>16717</v>
      </c>
      <c r="P68" s="138">
        <v>61.2</v>
      </c>
      <c r="Q68" s="136">
        <v>4301</v>
      </c>
      <c r="R68" s="136">
        <v>2154</v>
      </c>
      <c r="S68" s="138">
        <v>7</v>
      </c>
      <c r="T68" s="136">
        <v>133703</v>
      </c>
      <c r="U68" s="136">
        <v>77126</v>
      </c>
      <c r="V68" s="138">
        <v>44.7</v>
      </c>
      <c r="W68" s="136">
        <v>37766</v>
      </c>
      <c r="X68" s="136">
        <v>20192</v>
      </c>
      <c r="Y68" s="138">
        <v>12.6</v>
      </c>
      <c r="Z68" s="136">
        <v>127309</v>
      </c>
      <c r="AA68" s="136">
        <v>68360</v>
      </c>
      <c r="AB68" s="138">
        <v>42.6</v>
      </c>
    </row>
    <row r="69" spans="1:28" x14ac:dyDescent="0.2">
      <c r="A69" s="183" t="s">
        <v>157</v>
      </c>
      <c r="B69" s="136">
        <v>771</v>
      </c>
      <c r="C69" s="136">
        <v>554</v>
      </c>
      <c r="D69" s="138">
        <v>0.7</v>
      </c>
      <c r="E69" s="136">
        <v>212</v>
      </c>
      <c r="F69" s="136">
        <v>71</v>
      </c>
      <c r="G69" s="138">
        <v>0.2</v>
      </c>
      <c r="H69" s="136">
        <v>114105</v>
      </c>
      <c r="I69" s="136">
        <v>61175</v>
      </c>
      <c r="J69" s="138">
        <v>99.1</v>
      </c>
      <c r="K69" s="136">
        <v>771</v>
      </c>
      <c r="L69" s="136">
        <v>554</v>
      </c>
      <c r="M69" s="138">
        <v>33.1</v>
      </c>
      <c r="N69" s="136">
        <v>212</v>
      </c>
      <c r="O69" s="136">
        <v>71</v>
      </c>
      <c r="P69" s="138">
        <v>9.1</v>
      </c>
      <c r="Q69" s="136">
        <v>1349</v>
      </c>
      <c r="R69" s="136">
        <v>668</v>
      </c>
      <c r="S69" s="138">
        <v>57.8</v>
      </c>
      <c r="T69" s="322" t="s">
        <v>208</v>
      </c>
      <c r="U69" s="322" t="s">
        <v>208</v>
      </c>
      <c r="V69" s="322" t="s">
        <v>208</v>
      </c>
      <c r="W69" s="322" t="s">
        <v>208</v>
      </c>
      <c r="X69" s="322" t="s">
        <v>208</v>
      </c>
      <c r="Y69" s="322" t="s">
        <v>208</v>
      </c>
      <c r="Z69" s="136">
        <v>112756</v>
      </c>
      <c r="AA69" s="136">
        <v>60507</v>
      </c>
      <c r="AB69" s="138">
        <v>100</v>
      </c>
    </row>
    <row r="70" spans="1:28" x14ac:dyDescent="0.2">
      <c r="A70" s="183" t="s">
        <v>158</v>
      </c>
      <c r="B70" s="136">
        <v>6809</v>
      </c>
      <c r="C70" s="136">
        <v>3550</v>
      </c>
      <c r="D70" s="138">
        <v>1.1000000000000001</v>
      </c>
      <c r="E70" s="136">
        <v>373295</v>
      </c>
      <c r="F70" s="136">
        <v>193088</v>
      </c>
      <c r="G70" s="138">
        <v>57.9</v>
      </c>
      <c r="H70" s="136">
        <v>265120</v>
      </c>
      <c r="I70" s="136">
        <v>139823</v>
      </c>
      <c r="J70" s="138">
        <v>41.1</v>
      </c>
      <c r="K70" s="136">
        <v>2625</v>
      </c>
      <c r="L70" s="136">
        <v>1246</v>
      </c>
      <c r="M70" s="138">
        <v>3.1</v>
      </c>
      <c r="N70" s="136">
        <v>32696</v>
      </c>
      <c r="O70" s="136">
        <v>12880</v>
      </c>
      <c r="P70" s="138">
        <v>38.700000000000003</v>
      </c>
      <c r="Q70" s="136">
        <v>49121</v>
      </c>
      <c r="R70" s="136">
        <v>26734</v>
      </c>
      <c r="S70" s="138">
        <v>58.2</v>
      </c>
      <c r="T70" s="136">
        <v>4184</v>
      </c>
      <c r="U70" s="136">
        <v>2304</v>
      </c>
      <c r="V70" s="138">
        <v>0.7</v>
      </c>
      <c r="W70" s="136">
        <v>340599</v>
      </c>
      <c r="X70" s="136">
        <v>180208</v>
      </c>
      <c r="Y70" s="138">
        <v>60.7</v>
      </c>
      <c r="Z70" s="136">
        <v>215999</v>
      </c>
      <c r="AA70" s="136">
        <v>113089</v>
      </c>
      <c r="AB70" s="138">
        <v>38.5</v>
      </c>
    </row>
    <row r="71" spans="1:28" x14ac:dyDescent="0.2">
      <c r="A71" s="183" t="s">
        <v>159</v>
      </c>
      <c r="B71" s="136">
        <v>162842</v>
      </c>
      <c r="C71" s="136">
        <v>67816</v>
      </c>
      <c r="D71" s="138">
        <v>66.3</v>
      </c>
      <c r="E71" s="136">
        <v>51496</v>
      </c>
      <c r="F71" s="136">
        <v>22794</v>
      </c>
      <c r="G71" s="138">
        <v>21</v>
      </c>
      <c r="H71" s="136">
        <v>31201</v>
      </c>
      <c r="I71" s="136">
        <v>9703</v>
      </c>
      <c r="J71" s="138">
        <v>12.7</v>
      </c>
      <c r="K71" s="136">
        <v>6045</v>
      </c>
      <c r="L71" s="136">
        <v>2230</v>
      </c>
      <c r="M71" s="138">
        <v>22.7</v>
      </c>
      <c r="N71" s="136">
        <v>16206</v>
      </c>
      <c r="O71" s="136">
        <v>7888</v>
      </c>
      <c r="P71" s="138">
        <v>60.9</v>
      </c>
      <c r="Q71" s="136">
        <v>4366</v>
      </c>
      <c r="R71" s="322" t="s">
        <v>208</v>
      </c>
      <c r="S71" s="138">
        <v>16.399999999999999</v>
      </c>
      <c r="T71" s="136">
        <v>156797</v>
      </c>
      <c r="U71" s="136">
        <v>65586</v>
      </c>
      <c r="V71" s="138">
        <v>71.599999999999994</v>
      </c>
      <c r="W71" s="136">
        <v>35290</v>
      </c>
      <c r="X71" s="136">
        <v>14906</v>
      </c>
      <c r="Y71" s="138">
        <v>16.100000000000001</v>
      </c>
      <c r="Z71" s="136">
        <v>26835</v>
      </c>
      <c r="AA71" s="136">
        <v>9703</v>
      </c>
      <c r="AB71" s="138">
        <v>12.3</v>
      </c>
    </row>
    <row r="72" spans="1:28" x14ac:dyDescent="0.2">
      <c r="A72" s="81" t="s">
        <v>94</v>
      </c>
      <c r="B72" s="136">
        <v>90889</v>
      </c>
      <c r="C72" s="136">
        <v>45391</v>
      </c>
      <c r="D72" s="138">
        <v>32.700000000000003</v>
      </c>
      <c r="E72" s="136">
        <v>95427</v>
      </c>
      <c r="F72" s="136">
        <v>42167</v>
      </c>
      <c r="G72" s="138">
        <v>34.299999999999997</v>
      </c>
      <c r="H72" s="136">
        <v>91780</v>
      </c>
      <c r="I72" s="136">
        <v>50605</v>
      </c>
      <c r="J72" s="138">
        <v>33</v>
      </c>
      <c r="K72" s="136">
        <v>8340</v>
      </c>
      <c r="L72" s="136">
        <v>3693</v>
      </c>
      <c r="M72" s="138">
        <v>26.6</v>
      </c>
      <c r="N72" s="136">
        <v>21280</v>
      </c>
      <c r="O72" s="136">
        <v>8233</v>
      </c>
      <c r="P72" s="138">
        <v>67.900000000000006</v>
      </c>
      <c r="Q72" s="136">
        <v>1702</v>
      </c>
      <c r="R72" s="136">
        <v>795</v>
      </c>
      <c r="S72" s="138">
        <v>5.4</v>
      </c>
      <c r="T72" s="136">
        <v>82549</v>
      </c>
      <c r="U72" s="136">
        <v>41698</v>
      </c>
      <c r="V72" s="138">
        <v>33.5</v>
      </c>
      <c r="W72" s="136">
        <v>74147</v>
      </c>
      <c r="X72" s="136">
        <v>33934</v>
      </c>
      <c r="Y72" s="138">
        <v>30</v>
      </c>
      <c r="Z72" s="136">
        <v>90078</v>
      </c>
      <c r="AA72" s="136">
        <v>49810</v>
      </c>
      <c r="AB72" s="138">
        <v>36.5</v>
      </c>
    </row>
    <row r="73" spans="1:28" x14ac:dyDescent="0.2">
      <c r="A73" s="183" t="s">
        <v>160</v>
      </c>
      <c r="B73" s="136">
        <v>179451</v>
      </c>
      <c r="C73" s="136">
        <v>98087</v>
      </c>
      <c r="D73" s="138">
        <v>60.9</v>
      </c>
      <c r="E73" s="136">
        <v>30818</v>
      </c>
      <c r="F73" s="136">
        <v>15154</v>
      </c>
      <c r="G73" s="138">
        <v>10.5</v>
      </c>
      <c r="H73" s="136">
        <v>84310</v>
      </c>
      <c r="I73" s="136">
        <v>44159</v>
      </c>
      <c r="J73" s="138">
        <v>28.6</v>
      </c>
      <c r="K73" s="136">
        <v>7382</v>
      </c>
      <c r="L73" s="136">
        <v>3775</v>
      </c>
      <c r="M73" s="138">
        <v>27.7</v>
      </c>
      <c r="N73" s="136">
        <v>17057</v>
      </c>
      <c r="O73" s="136">
        <v>7139</v>
      </c>
      <c r="P73" s="138">
        <v>64</v>
      </c>
      <c r="Q73" s="136">
        <v>2225</v>
      </c>
      <c r="R73" s="136">
        <v>1129</v>
      </c>
      <c r="S73" s="138">
        <v>8.3000000000000007</v>
      </c>
      <c r="T73" s="136">
        <v>172069</v>
      </c>
      <c r="U73" s="136">
        <v>94312</v>
      </c>
      <c r="V73" s="138">
        <v>64.2</v>
      </c>
      <c r="W73" s="136">
        <v>13761</v>
      </c>
      <c r="X73" s="136">
        <v>8015</v>
      </c>
      <c r="Y73" s="138">
        <v>5.0999999999999996</v>
      </c>
      <c r="Z73" s="136">
        <v>82085</v>
      </c>
      <c r="AA73" s="136">
        <v>43030</v>
      </c>
      <c r="AB73" s="138">
        <v>30.6</v>
      </c>
    </row>
    <row r="74" spans="1:28" x14ac:dyDescent="0.2">
      <c r="A74" s="183" t="s">
        <v>161</v>
      </c>
      <c r="B74" s="136">
        <v>123487</v>
      </c>
      <c r="C74" s="136">
        <v>63897</v>
      </c>
      <c r="D74" s="138">
        <v>51.3</v>
      </c>
      <c r="E74" s="136">
        <v>107046</v>
      </c>
      <c r="F74" s="136">
        <v>44478</v>
      </c>
      <c r="G74" s="138">
        <v>44.4</v>
      </c>
      <c r="H74" s="136">
        <v>10355</v>
      </c>
      <c r="I74" s="136">
        <v>3317</v>
      </c>
      <c r="J74" s="138">
        <v>4.3</v>
      </c>
      <c r="K74" s="136">
        <v>35985</v>
      </c>
      <c r="L74" s="136">
        <v>12084</v>
      </c>
      <c r="M74" s="138">
        <v>29.5</v>
      </c>
      <c r="N74" s="136">
        <v>78378</v>
      </c>
      <c r="O74" s="136">
        <v>27760</v>
      </c>
      <c r="P74" s="138">
        <v>64.3</v>
      </c>
      <c r="Q74" s="136">
        <v>7516</v>
      </c>
      <c r="R74" s="136">
        <v>1848</v>
      </c>
      <c r="S74" s="138">
        <v>6.2</v>
      </c>
      <c r="T74" s="136">
        <v>87502</v>
      </c>
      <c r="U74" s="136">
        <v>51813</v>
      </c>
      <c r="V74" s="138">
        <v>73.5</v>
      </c>
      <c r="W74" s="136">
        <v>28668</v>
      </c>
      <c r="X74" s="136">
        <v>16718</v>
      </c>
      <c r="Y74" s="138">
        <v>24.1</v>
      </c>
      <c r="Z74" s="136">
        <v>2839</v>
      </c>
      <c r="AA74" s="136">
        <v>1469</v>
      </c>
      <c r="AB74" s="138">
        <v>2.4</v>
      </c>
    </row>
    <row r="75" spans="1:28" x14ac:dyDescent="0.2">
      <c r="A75" s="183" t="s">
        <v>162</v>
      </c>
      <c r="B75" s="136">
        <v>143470</v>
      </c>
      <c r="C75" s="136">
        <v>84941</v>
      </c>
      <c r="D75" s="138">
        <v>90.3</v>
      </c>
      <c r="E75" s="136">
        <v>13823</v>
      </c>
      <c r="F75" s="136">
        <v>8611</v>
      </c>
      <c r="G75" s="138">
        <v>8.6999999999999993</v>
      </c>
      <c r="H75" s="136">
        <v>1512</v>
      </c>
      <c r="I75" s="136">
        <v>1257</v>
      </c>
      <c r="J75" s="138">
        <v>1</v>
      </c>
      <c r="K75" s="136">
        <v>5400</v>
      </c>
      <c r="L75" s="136">
        <v>1812</v>
      </c>
      <c r="M75" s="138">
        <v>79.2</v>
      </c>
      <c r="N75" s="136">
        <v>1421</v>
      </c>
      <c r="O75" s="136">
        <v>117</v>
      </c>
      <c r="P75" s="138">
        <v>20.8</v>
      </c>
      <c r="Q75" s="322" t="s">
        <v>208</v>
      </c>
      <c r="R75" s="322" t="s">
        <v>208</v>
      </c>
      <c r="S75" s="322" t="s">
        <v>208</v>
      </c>
      <c r="T75" s="136">
        <v>138070</v>
      </c>
      <c r="U75" s="136">
        <v>83129</v>
      </c>
      <c r="V75" s="138">
        <v>90.8</v>
      </c>
      <c r="W75" s="136">
        <v>12402</v>
      </c>
      <c r="X75" s="136">
        <v>8494</v>
      </c>
      <c r="Y75" s="138">
        <v>8.1999999999999993</v>
      </c>
      <c r="Z75" s="136">
        <v>1512</v>
      </c>
      <c r="AA75" s="136">
        <v>1257</v>
      </c>
      <c r="AB75" s="138">
        <v>1</v>
      </c>
    </row>
    <row r="76" spans="1:28" x14ac:dyDescent="0.2">
      <c r="A76" s="183" t="s">
        <v>163</v>
      </c>
      <c r="B76" s="322" t="s">
        <v>208</v>
      </c>
      <c r="C76" s="322" t="s">
        <v>208</v>
      </c>
      <c r="D76" s="322" t="s">
        <v>208</v>
      </c>
      <c r="E76" s="136">
        <v>7806</v>
      </c>
      <c r="F76" s="136">
        <v>5144</v>
      </c>
      <c r="G76" s="138">
        <v>100</v>
      </c>
      <c r="H76" s="322" t="s">
        <v>208</v>
      </c>
      <c r="I76" s="322" t="s">
        <v>208</v>
      </c>
      <c r="J76" s="322" t="s">
        <v>208</v>
      </c>
      <c r="K76" s="322" t="s">
        <v>208</v>
      </c>
      <c r="L76" s="322" t="s">
        <v>208</v>
      </c>
      <c r="M76" s="322" t="s">
        <v>208</v>
      </c>
      <c r="N76" s="136">
        <v>144</v>
      </c>
      <c r="O76" s="136">
        <v>40</v>
      </c>
      <c r="P76" s="138">
        <v>100</v>
      </c>
      <c r="Q76" s="322" t="s">
        <v>208</v>
      </c>
      <c r="R76" s="322" t="s">
        <v>208</v>
      </c>
      <c r="S76" s="322" t="s">
        <v>208</v>
      </c>
      <c r="T76" s="322" t="s">
        <v>208</v>
      </c>
      <c r="U76" s="322" t="s">
        <v>208</v>
      </c>
      <c r="V76" s="322" t="s">
        <v>208</v>
      </c>
      <c r="W76" s="136">
        <v>7662</v>
      </c>
      <c r="X76" s="136">
        <v>5104</v>
      </c>
      <c r="Y76" s="138">
        <v>100</v>
      </c>
      <c r="Z76" s="322" t="s">
        <v>208</v>
      </c>
      <c r="AA76" s="322" t="s">
        <v>208</v>
      </c>
      <c r="AB76" s="322" t="s">
        <v>208</v>
      </c>
    </row>
    <row r="77" spans="1:28" x14ac:dyDescent="0.2">
      <c r="A77" s="183" t="s">
        <v>164</v>
      </c>
      <c r="B77" s="136">
        <v>176626</v>
      </c>
      <c r="C77" s="136">
        <v>90827</v>
      </c>
      <c r="D77" s="138">
        <v>58.4</v>
      </c>
      <c r="E77" s="136">
        <v>55433</v>
      </c>
      <c r="F77" s="136">
        <v>26764</v>
      </c>
      <c r="G77" s="138">
        <v>18.3</v>
      </c>
      <c r="H77" s="136">
        <v>70565</v>
      </c>
      <c r="I77" s="136">
        <v>39894</v>
      </c>
      <c r="J77" s="138">
        <v>23.3</v>
      </c>
      <c r="K77" s="136">
        <v>36523</v>
      </c>
      <c r="L77" s="136">
        <v>16443</v>
      </c>
      <c r="M77" s="138">
        <v>53.3</v>
      </c>
      <c r="N77" s="136">
        <v>25231</v>
      </c>
      <c r="O77" s="136">
        <v>11354</v>
      </c>
      <c r="P77" s="138">
        <v>36.799999999999997</v>
      </c>
      <c r="Q77" s="136">
        <v>6717</v>
      </c>
      <c r="R77" s="136">
        <v>3993</v>
      </c>
      <c r="S77" s="138">
        <v>9.8000000000000007</v>
      </c>
      <c r="T77" s="136">
        <v>140103</v>
      </c>
      <c r="U77" s="136">
        <v>74384</v>
      </c>
      <c r="V77" s="138">
        <v>59.8</v>
      </c>
      <c r="W77" s="136">
        <v>30202</v>
      </c>
      <c r="X77" s="136">
        <v>15410</v>
      </c>
      <c r="Y77" s="138">
        <v>12.9</v>
      </c>
      <c r="Z77" s="136">
        <v>63848</v>
      </c>
      <c r="AA77" s="136">
        <v>35901</v>
      </c>
      <c r="AB77" s="138">
        <v>27.3</v>
      </c>
    </row>
    <row r="78" spans="1:28" x14ac:dyDescent="0.2">
      <c r="A78" s="183" t="s">
        <v>165</v>
      </c>
      <c r="B78" s="136">
        <v>111494</v>
      </c>
      <c r="C78" s="136">
        <v>57168</v>
      </c>
      <c r="D78" s="138">
        <v>59.4</v>
      </c>
      <c r="E78" s="136">
        <v>49639</v>
      </c>
      <c r="F78" s="136">
        <v>19395</v>
      </c>
      <c r="G78" s="138">
        <v>26.4</v>
      </c>
      <c r="H78" s="136">
        <v>26636</v>
      </c>
      <c r="I78" s="136">
        <v>9332</v>
      </c>
      <c r="J78" s="138">
        <v>14.2</v>
      </c>
      <c r="K78" s="136">
        <v>52115</v>
      </c>
      <c r="L78" s="136">
        <v>23397</v>
      </c>
      <c r="M78" s="138">
        <v>43.9</v>
      </c>
      <c r="N78" s="136">
        <v>42617</v>
      </c>
      <c r="O78" s="136">
        <v>16176</v>
      </c>
      <c r="P78" s="138">
        <v>35.9</v>
      </c>
      <c r="Q78" s="136">
        <v>23940</v>
      </c>
      <c r="R78" s="136">
        <v>8323</v>
      </c>
      <c r="S78" s="138">
        <v>20.2</v>
      </c>
      <c r="T78" s="136">
        <v>59379</v>
      </c>
      <c r="U78" s="136">
        <v>33771</v>
      </c>
      <c r="V78" s="138">
        <v>85.9</v>
      </c>
      <c r="W78" s="136">
        <v>7022</v>
      </c>
      <c r="X78" s="136">
        <v>3219</v>
      </c>
      <c r="Y78" s="138">
        <v>10.199999999999999</v>
      </c>
      <c r="Z78" s="136">
        <v>2696</v>
      </c>
      <c r="AA78" s="136">
        <v>1009</v>
      </c>
      <c r="AB78" s="138">
        <v>3.9</v>
      </c>
    </row>
    <row r="79" spans="1:28" x14ac:dyDescent="0.2">
      <c r="A79" s="183" t="s">
        <v>166</v>
      </c>
      <c r="B79" s="136">
        <v>248880</v>
      </c>
      <c r="C79" s="136">
        <v>142857</v>
      </c>
      <c r="D79" s="138">
        <v>88.2</v>
      </c>
      <c r="E79" s="136">
        <v>29218</v>
      </c>
      <c r="F79" s="136">
        <v>7051</v>
      </c>
      <c r="G79" s="138">
        <v>10.3</v>
      </c>
      <c r="H79" s="136">
        <v>4207</v>
      </c>
      <c r="I79" s="136">
        <v>2672</v>
      </c>
      <c r="J79" s="138">
        <v>1.5</v>
      </c>
      <c r="K79" s="136">
        <v>35448</v>
      </c>
      <c r="L79" s="136">
        <v>18726</v>
      </c>
      <c r="M79" s="138">
        <v>59.7</v>
      </c>
      <c r="N79" s="136">
        <v>23252</v>
      </c>
      <c r="O79" s="136">
        <v>3306</v>
      </c>
      <c r="P79" s="138">
        <v>39.200000000000003</v>
      </c>
      <c r="Q79" s="136">
        <v>633</v>
      </c>
      <c r="R79" s="136">
        <v>24</v>
      </c>
      <c r="S79" s="138">
        <v>1.1000000000000001</v>
      </c>
      <c r="T79" s="136">
        <v>213432</v>
      </c>
      <c r="U79" s="136">
        <v>124131</v>
      </c>
      <c r="V79" s="138">
        <v>95.7</v>
      </c>
      <c r="W79" s="136">
        <v>5966</v>
      </c>
      <c r="X79" s="136">
        <v>3745</v>
      </c>
      <c r="Y79" s="138">
        <v>2.7</v>
      </c>
      <c r="Z79" s="136">
        <v>3574</v>
      </c>
      <c r="AA79" s="136">
        <v>2648</v>
      </c>
      <c r="AB79" s="138">
        <v>1.6</v>
      </c>
    </row>
    <row r="80" spans="1:28" x14ac:dyDescent="0.2">
      <c r="A80" s="92" t="s">
        <v>167</v>
      </c>
      <c r="B80" s="136">
        <v>79402</v>
      </c>
      <c r="C80" s="136">
        <v>47217</v>
      </c>
      <c r="D80" s="138">
        <v>66.7</v>
      </c>
      <c r="E80" s="136">
        <v>30037</v>
      </c>
      <c r="F80" s="136">
        <v>19811</v>
      </c>
      <c r="G80" s="138">
        <v>25.2</v>
      </c>
      <c r="H80" s="136">
        <v>9584</v>
      </c>
      <c r="I80" s="136">
        <v>7381</v>
      </c>
      <c r="J80" s="138">
        <v>8.1</v>
      </c>
      <c r="K80" s="136">
        <v>1310</v>
      </c>
      <c r="L80" s="136">
        <v>348</v>
      </c>
      <c r="M80" s="138">
        <v>64.3</v>
      </c>
      <c r="N80" s="136">
        <v>723</v>
      </c>
      <c r="O80" s="136">
        <v>199</v>
      </c>
      <c r="P80" s="138">
        <v>35.5</v>
      </c>
      <c r="Q80" s="136">
        <v>4</v>
      </c>
      <c r="R80" s="136">
        <v>4</v>
      </c>
      <c r="S80" s="138">
        <v>0.2</v>
      </c>
      <c r="T80" s="136">
        <v>78092</v>
      </c>
      <c r="U80" s="136">
        <v>46869</v>
      </c>
      <c r="V80" s="138">
        <v>66.8</v>
      </c>
      <c r="W80" s="136">
        <v>29314</v>
      </c>
      <c r="X80" s="136">
        <v>19612</v>
      </c>
      <c r="Y80" s="138">
        <v>25.1</v>
      </c>
      <c r="Z80" s="136">
        <v>9580</v>
      </c>
      <c r="AA80" s="136">
        <v>7377</v>
      </c>
      <c r="AB80" s="138">
        <v>8.1999999999999993</v>
      </c>
    </row>
    <row r="81" spans="1:61" x14ac:dyDescent="0.2">
      <c r="A81" s="183" t="s">
        <v>168</v>
      </c>
      <c r="B81" s="136">
        <v>67579</v>
      </c>
      <c r="C81" s="136">
        <v>34022</v>
      </c>
      <c r="D81" s="138">
        <v>34.1</v>
      </c>
      <c r="E81" s="136">
        <v>10991</v>
      </c>
      <c r="F81" s="136">
        <v>4320</v>
      </c>
      <c r="G81" s="138">
        <v>5.6</v>
      </c>
      <c r="H81" s="136">
        <v>119385</v>
      </c>
      <c r="I81" s="136">
        <v>70030</v>
      </c>
      <c r="J81" s="138">
        <v>60.3</v>
      </c>
      <c r="K81" s="136">
        <v>15240</v>
      </c>
      <c r="L81" s="136">
        <v>5956</v>
      </c>
      <c r="M81" s="138">
        <v>54.5</v>
      </c>
      <c r="N81" s="136">
        <v>5707</v>
      </c>
      <c r="O81" s="136">
        <v>1840</v>
      </c>
      <c r="P81" s="138">
        <v>20.399999999999999</v>
      </c>
      <c r="Q81" s="136">
        <v>7020</v>
      </c>
      <c r="R81" s="136">
        <v>635</v>
      </c>
      <c r="S81" s="138">
        <v>25.1</v>
      </c>
      <c r="T81" s="136">
        <v>52339</v>
      </c>
      <c r="U81" s="136">
        <v>28066</v>
      </c>
      <c r="V81" s="138">
        <v>30.8</v>
      </c>
      <c r="W81" s="136">
        <v>5284</v>
      </c>
      <c r="X81" s="136">
        <v>2480</v>
      </c>
      <c r="Y81" s="138">
        <v>3.1</v>
      </c>
      <c r="Z81" s="136">
        <v>112365</v>
      </c>
      <c r="AA81" s="136">
        <v>69395</v>
      </c>
      <c r="AB81" s="138">
        <v>66.099999999999994</v>
      </c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</row>
    <row r="82" spans="1:61" x14ac:dyDescent="0.2">
      <c r="A82" s="81" t="s">
        <v>169</v>
      </c>
      <c r="B82" s="136">
        <v>59</v>
      </c>
      <c r="C82" s="136">
        <v>41</v>
      </c>
      <c r="D82" s="138">
        <v>100</v>
      </c>
      <c r="E82" s="322" t="s">
        <v>208</v>
      </c>
      <c r="F82" s="322" t="s">
        <v>208</v>
      </c>
      <c r="G82" s="322" t="s">
        <v>208</v>
      </c>
      <c r="H82" s="322" t="s">
        <v>208</v>
      </c>
      <c r="I82" s="322" t="s">
        <v>208</v>
      </c>
      <c r="J82" s="322" t="s">
        <v>208</v>
      </c>
      <c r="K82" s="322" t="s">
        <v>208</v>
      </c>
      <c r="L82" s="322" t="s">
        <v>208</v>
      </c>
      <c r="M82" s="322" t="s">
        <v>208</v>
      </c>
      <c r="N82" s="322" t="s">
        <v>208</v>
      </c>
      <c r="O82" s="322" t="s">
        <v>208</v>
      </c>
      <c r="P82" s="322" t="s">
        <v>208</v>
      </c>
      <c r="Q82" s="322" t="s">
        <v>208</v>
      </c>
      <c r="R82" s="322" t="s">
        <v>208</v>
      </c>
      <c r="S82" s="322" t="s">
        <v>208</v>
      </c>
      <c r="T82" s="136">
        <v>59</v>
      </c>
      <c r="U82" s="136">
        <v>41</v>
      </c>
      <c r="V82" s="138">
        <v>100</v>
      </c>
      <c r="W82" s="322" t="s">
        <v>208</v>
      </c>
      <c r="X82" s="322" t="s">
        <v>208</v>
      </c>
      <c r="Y82" s="322" t="s">
        <v>208</v>
      </c>
      <c r="Z82" s="322" t="s">
        <v>208</v>
      </c>
      <c r="AA82" s="322" t="s">
        <v>208</v>
      </c>
      <c r="AB82" s="322" t="s">
        <v>208</v>
      </c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</row>
    <row r="83" spans="1:61" x14ac:dyDescent="0.2">
      <c r="A83" s="183" t="s">
        <v>171</v>
      </c>
      <c r="B83" s="143">
        <v>7109</v>
      </c>
      <c r="C83" s="143">
        <v>5488</v>
      </c>
      <c r="D83" s="158">
        <v>90.9</v>
      </c>
      <c r="E83" s="143">
        <v>397</v>
      </c>
      <c r="F83" s="144" t="s">
        <v>208</v>
      </c>
      <c r="G83" s="158">
        <v>5.0999999999999996</v>
      </c>
      <c r="H83" s="143">
        <v>312</v>
      </c>
      <c r="I83" s="144" t="s">
        <v>208</v>
      </c>
      <c r="J83" s="158">
        <v>4</v>
      </c>
      <c r="K83" s="136">
        <v>4200</v>
      </c>
      <c r="L83" s="136">
        <v>3075</v>
      </c>
      <c r="M83" s="138">
        <v>89.2</v>
      </c>
      <c r="N83" s="136">
        <v>196</v>
      </c>
      <c r="O83" s="322" t="s">
        <v>208</v>
      </c>
      <c r="P83" s="138">
        <v>4.2</v>
      </c>
      <c r="Q83" s="322" t="s">
        <v>242</v>
      </c>
      <c r="R83" s="322" t="s">
        <v>208</v>
      </c>
      <c r="S83" s="158">
        <v>6.6</v>
      </c>
      <c r="T83" s="143">
        <v>2909</v>
      </c>
      <c r="U83" s="143">
        <v>2413</v>
      </c>
      <c r="V83" s="158">
        <v>93.5</v>
      </c>
      <c r="W83" s="143">
        <v>201</v>
      </c>
      <c r="X83" s="144" t="s">
        <v>208</v>
      </c>
      <c r="Y83" s="158">
        <v>6.5</v>
      </c>
      <c r="Z83" s="144" t="s">
        <v>208</v>
      </c>
      <c r="AA83" s="144" t="s">
        <v>208</v>
      </c>
      <c r="AB83" s="144" t="s">
        <v>208</v>
      </c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</row>
    <row r="84" spans="1:61" s="219" customFormat="1" x14ac:dyDescent="0.2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20"/>
      <c r="T84" s="167"/>
      <c r="U84" s="167"/>
      <c r="V84" s="167"/>
      <c r="W84" s="167"/>
      <c r="X84" s="167"/>
      <c r="Y84" s="167"/>
      <c r="Z84" s="167"/>
      <c r="AA84" s="167"/>
      <c r="AB84" s="167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</row>
    <row r="85" spans="1:61" x14ac:dyDescent="0.2">
      <c r="A85" s="193"/>
      <c r="B85" s="195"/>
      <c r="C85" s="86"/>
      <c r="D85" s="195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</row>
    <row r="86" spans="1:61" x14ac:dyDescent="0.2">
      <c r="A86" s="92"/>
      <c r="B86" s="92"/>
      <c r="C86" s="92"/>
      <c r="D86" s="92"/>
      <c r="F86" s="196"/>
      <c r="G86" s="196"/>
      <c r="H86" s="196"/>
      <c r="I86" s="196"/>
      <c r="J86" s="196"/>
      <c r="S86" s="196" t="s">
        <v>172</v>
      </c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</row>
    <row r="87" spans="1:61" ht="14.25" customHeight="1" x14ac:dyDescent="0.2">
      <c r="A87" s="409"/>
      <c r="B87" s="412" t="s">
        <v>287</v>
      </c>
      <c r="C87" s="413"/>
      <c r="D87" s="413"/>
      <c r="E87" s="413"/>
      <c r="F87" s="413"/>
      <c r="G87" s="413"/>
      <c r="H87" s="413"/>
      <c r="I87" s="413"/>
      <c r="J87" s="414"/>
      <c r="K87" s="412" t="s">
        <v>82</v>
      </c>
      <c r="L87" s="413"/>
      <c r="M87" s="413"/>
      <c r="N87" s="413"/>
      <c r="O87" s="413"/>
      <c r="P87" s="413"/>
      <c r="Q87" s="413"/>
      <c r="R87" s="413"/>
      <c r="S87" s="413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</row>
    <row r="88" spans="1:61" ht="12.75" customHeight="1" x14ac:dyDescent="0.2">
      <c r="A88" s="410"/>
      <c r="B88" s="415"/>
      <c r="C88" s="416"/>
      <c r="D88" s="416"/>
      <c r="E88" s="416"/>
      <c r="F88" s="416"/>
      <c r="G88" s="416"/>
      <c r="H88" s="416"/>
      <c r="I88" s="416"/>
      <c r="J88" s="417"/>
      <c r="K88" s="415"/>
      <c r="L88" s="416"/>
      <c r="M88" s="416"/>
      <c r="N88" s="416"/>
      <c r="O88" s="416"/>
      <c r="P88" s="416"/>
      <c r="Q88" s="416"/>
      <c r="R88" s="416"/>
      <c r="S88" s="416"/>
    </row>
    <row r="89" spans="1:61" ht="22.5" customHeight="1" x14ac:dyDescent="0.2">
      <c r="A89" s="410"/>
      <c r="B89" s="418" t="s">
        <v>145</v>
      </c>
      <c r="C89" s="420"/>
      <c r="D89" s="421" t="s">
        <v>146</v>
      </c>
      <c r="E89" s="418" t="s">
        <v>147</v>
      </c>
      <c r="F89" s="420"/>
      <c r="G89" s="421" t="s">
        <v>148</v>
      </c>
      <c r="H89" s="418" t="s">
        <v>149</v>
      </c>
      <c r="I89" s="420"/>
      <c r="J89" s="421" t="s">
        <v>150</v>
      </c>
      <c r="K89" s="418" t="s">
        <v>145</v>
      </c>
      <c r="L89" s="420"/>
      <c r="M89" s="421" t="s">
        <v>146</v>
      </c>
      <c r="N89" s="418" t="s">
        <v>147</v>
      </c>
      <c r="O89" s="423"/>
      <c r="P89" s="421" t="s">
        <v>148</v>
      </c>
      <c r="Q89" s="373" t="s">
        <v>149</v>
      </c>
      <c r="R89" s="373"/>
      <c r="S89" s="418" t="s">
        <v>150</v>
      </c>
    </row>
    <row r="90" spans="1:61" ht="47.25" customHeight="1" x14ac:dyDescent="0.2">
      <c r="A90" s="411"/>
      <c r="B90" s="93" t="s">
        <v>151</v>
      </c>
      <c r="C90" s="93" t="s">
        <v>152</v>
      </c>
      <c r="D90" s="422"/>
      <c r="E90" s="93" t="s">
        <v>151</v>
      </c>
      <c r="F90" s="93" t="s">
        <v>152</v>
      </c>
      <c r="G90" s="422"/>
      <c r="H90" s="93" t="s">
        <v>151</v>
      </c>
      <c r="I90" s="93" t="s">
        <v>152</v>
      </c>
      <c r="J90" s="422"/>
      <c r="K90" s="93" t="s">
        <v>151</v>
      </c>
      <c r="L90" s="93" t="s">
        <v>152</v>
      </c>
      <c r="M90" s="422"/>
      <c r="N90" s="93" t="s">
        <v>151</v>
      </c>
      <c r="O90" s="93" t="s">
        <v>152</v>
      </c>
      <c r="P90" s="422"/>
      <c r="Q90" s="93" t="s">
        <v>151</v>
      </c>
      <c r="R90" s="93" t="s">
        <v>152</v>
      </c>
      <c r="S90" s="418"/>
    </row>
    <row r="91" spans="1:61" x14ac:dyDescent="0.2">
      <c r="A91" s="193" t="s">
        <v>153</v>
      </c>
      <c r="B91" s="314">
        <v>2930119</v>
      </c>
      <c r="C91" s="314">
        <v>1501218</v>
      </c>
      <c r="D91" s="102">
        <v>71.2</v>
      </c>
      <c r="E91" s="314">
        <v>97264</v>
      </c>
      <c r="F91" s="314">
        <v>41881</v>
      </c>
      <c r="G91" s="102">
        <v>2.4</v>
      </c>
      <c r="H91" s="314">
        <v>1087201</v>
      </c>
      <c r="I91" s="314">
        <v>551724</v>
      </c>
      <c r="J91" s="102">
        <v>26.4</v>
      </c>
      <c r="K91" s="136">
        <v>4716856</v>
      </c>
      <c r="L91" s="136">
        <v>2457445</v>
      </c>
      <c r="M91" s="138">
        <v>54.8</v>
      </c>
      <c r="N91" s="136">
        <v>1219323</v>
      </c>
      <c r="O91" s="136">
        <v>573402</v>
      </c>
      <c r="P91" s="138">
        <v>14.2</v>
      </c>
      <c r="Q91" s="136">
        <v>2676400</v>
      </c>
      <c r="R91" s="136">
        <v>1416849</v>
      </c>
      <c r="S91" s="138">
        <v>31.1</v>
      </c>
    </row>
    <row r="92" spans="1:61" x14ac:dyDescent="0.2">
      <c r="A92" s="92" t="s">
        <v>87</v>
      </c>
      <c r="B92" s="173">
        <v>45011</v>
      </c>
      <c r="C92" s="173">
        <v>20492</v>
      </c>
      <c r="D92" s="104">
        <v>14.3</v>
      </c>
      <c r="E92" s="173">
        <v>140</v>
      </c>
      <c r="F92" s="173">
        <v>4</v>
      </c>
      <c r="G92" s="104">
        <v>0</v>
      </c>
      <c r="H92" s="173">
        <v>269433</v>
      </c>
      <c r="I92" s="173">
        <v>138761</v>
      </c>
      <c r="J92" s="104">
        <v>85.6</v>
      </c>
      <c r="K92" s="136">
        <v>58997</v>
      </c>
      <c r="L92" s="136">
        <v>27564</v>
      </c>
      <c r="M92" s="138">
        <v>7.7</v>
      </c>
      <c r="N92" s="136">
        <v>40362</v>
      </c>
      <c r="O92" s="136">
        <v>20316</v>
      </c>
      <c r="P92" s="138">
        <v>5.3</v>
      </c>
      <c r="Q92" s="136">
        <v>667164</v>
      </c>
      <c r="R92" s="136">
        <v>362791</v>
      </c>
      <c r="S92" s="138">
        <v>87</v>
      </c>
    </row>
    <row r="93" spans="1:61" x14ac:dyDescent="0.2">
      <c r="A93" s="183" t="s">
        <v>154</v>
      </c>
      <c r="B93" s="173">
        <v>196219</v>
      </c>
      <c r="C93" s="173">
        <v>96302</v>
      </c>
      <c r="D93" s="104">
        <v>89.6</v>
      </c>
      <c r="E93" s="173">
        <v>6821</v>
      </c>
      <c r="F93" s="173">
        <v>2916</v>
      </c>
      <c r="G93" s="104">
        <v>3.1</v>
      </c>
      <c r="H93" s="173">
        <v>15899</v>
      </c>
      <c r="I93" s="173">
        <v>7617</v>
      </c>
      <c r="J93" s="104">
        <v>7.3</v>
      </c>
      <c r="K93" s="136">
        <v>280706</v>
      </c>
      <c r="L93" s="136">
        <v>137479</v>
      </c>
      <c r="M93" s="138">
        <v>64</v>
      </c>
      <c r="N93" s="136">
        <v>136203</v>
      </c>
      <c r="O93" s="136">
        <v>57343</v>
      </c>
      <c r="P93" s="138">
        <v>31</v>
      </c>
      <c r="Q93" s="136">
        <v>21964</v>
      </c>
      <c r="R93" s="136">
        <v>10490</v>
      </c>
      <c r="S93" s="138">
        <v>5</v>
      </c>
    </row>
    <row r="94" spans="1:61" x14ac:dyDescent="0.2">
      <c r="A94" s="183" t="s">
        <v>155</v>
      </c>
      <c r="B94" s="173">
        <v>191768</v>
      </c>
      <c r="C94" s="173">
        <v>109868</v>
      </c>
      <c r="D94" s="104">
        <v>82.2</v>
      </c>
      <c r="E94" s="173">
        <v>72</v>
      </c>
      <c r="F94" s="173" t="s">
        <v>208</v>
      </c>
      <c r="G94" s="104">
        <v>0</v>
      </c>
      <c r="H94" s="173">
        <v>41557</v>
      </c>
      <c r="I94" s="173">
        <v>25038</v>
      </c>
      <c r="J94" s="104">
        <v>17.8</v>
      </c>
      <c r="K94" s="136">
        <v>328060</v>
      </c>
      <c r="L94" s="136">
        <v>189840</v>
      </c>
      <c r="M94" s="138">
        <v>53.3</v>
      </c>
      <c r="N94" s="136">
        <v>21734</v>
      </c>
      <c r="O94" s="136">
        <v>11025</v>
      </c>
      <c r="P94" s="138">
        <v>3.5</v>
      </c>
      <c r="Q94" s="136">
        <v>266278</v>
      </c>
      <c r="R94" s="136">
        <v>153398</v>
      </c>
      <c r="S94" s="138">
        <v>43.2</v>
      </c>
    </row>
    <row r="95" spans="1:61" x14ac:dyDescent="0.2">
      <c r="A95" s="183" t="s">
        <v>156</v>
      </c>
      <c r="B95" s="173">
        <v>151140</v>
      </c>
      <c r="C95" s="173">
        <v>95976</v>
      </c>
      <c r="D95" s="104">
        <v>48.9</v>
      </c>
      <c r="E95" s="173">
        <v>31860</v>
      </c>
      <c r="F95" s="173">
        <v>13648</v>
      </c>
      <c r="G95" s="104">
        <v>10.3</v>
      </c>
      <c r="H95" s="173">
        <v>125979</v>
      </c>
      <c r="I95" s="173">
        <v>63944</v>
      </c>
      <c r="J95" s="104">
        <v>40.799999999999997</v>
      </c>
      <c r="K95" s="136">
        <v>304244</v>
      </c>
      <c r="L95" s="136">
        <v>182126</v>
      </c>
      <c r="M95" s="138">
        <v>45.5</v>
      </c>
      <c r="N95" s="136">
        <v>107015</v>
      </c>
      <c r="O95" s="136">
        <v>50557</v>
      </c>
      <c r="P95" s="138">
        <v>16</v>
      </c>
      <c r="Q95" s="136">
        <v>257589</v>
      </c>
      <c r="R95" s="136">
        <v>134458</v>
      </c>
      <c r="S95" s="138">
        <v>38.5</v>
      </c>
    </row>
    <row r="96" spans="1:61" x14ac:dyDescent="0.2">
      <c r="A96" s="183" t="s">
        <v>157</v>
      </c>
      <c r="B96" s="173" t="s">
        <v>208</v>
      </c>
      <c r="C96" s="173" t="s">
        <v>208</v>
      </c>
      <c r="D96" s="104" t="s">
        <v>208</v>
      </c>
      <c r="E96" s="173" t="s">
        <v>208</v>
      </c>
      <c r="F96" s="173" t="s">
        <v>208</v>
      </c>
      <c r="G96" s="104" t="s">
        <v>208</v>
      </c>
      <c r="H96" s="173">
        <v>110505</v>
      </c>
      <c r="I96" s="173">
        <v>63797</v>
      </c>
      <c r="J96" s="104">
        <v>100</v>
      </c>
      <c r="K96" s="136">
        <v>771</v>
      </c>
      <c r="L96" s="136">
        <v>554</v>
      </c>
      <c r="M96" s="138">
        <v>0.3</v>
      </c>
      <c r="N96" s="136">
        <v>212</v>
      </c>
      <c r="O96" s="136">
        <v>71</v>
      </c>
      <c r="P96" s="138">
        <v>0.1</v>
      </c>
      <c r="Q96" s="136">
        <v>224610</v>
      </c>
      <c r="R96" s="136">
        <v>124972</v>
      </c>
      <c r="S96" s="138">
        <v>99.6</v>
      </c>
    </row>
    <row r="97" spans="1:19" x14ac:dyDescent="0.2">
      <c r="A97" s="183" t="s">
        <v>158</v>
      </c>
      <c r="B97" s="173">
        <v>1227</v>
      </c>
      <c r="C97" s="173">
        <v>943</v>
      </c>
      <c r="D97" s="104">
        <v>0.5</v>
      </c>
      <c r="E97" s="173">
        <v>45</v>
      </c>
      <c r="F97" s="173">
        <v>30</v>
      </c>
      <c r="G97" s="104">
        <v>0</v>
      </c>
      <c r="H97" s="173">
        <v>248978</v>
      </c>
      <c r="I97" s="173">
        <v>107169</v>
      </c>
      <c r="J97" s="104">
        <v>99.5</v>
      </c>
      <c r="K97" s="136">
        <v>8036</v>
      </c>
      <c r="L97" s="136">
        <v>4493</v>
      </c>
      <c r="M97" s="138">
        <v>0.9</v>
      </c>
      <c r="N97" s="136">
        <v>373340</v>
      </c>
      <c r="O97" s="136">
        <v>193118</v>
      </c>
      <c r="P97" s="138">
        <v>41.7</v>
      </c>
      <c r="Q97" s="136">
        <v>514098</v>
      </c>
      <c r="R97" s="136">
        <v>246992</v>
      </c>
      <c r="S97" s="138">
        <v>57.4</v>
      </c>
    </row>
    <row r="98" spans="1:19" x14ac:dyDescent="0.2">
      <c r="A98" s="183" t="s">
        <v>159</v>
      </c>
      <c r="B98" s="173">
        <v>210078</v>
      </c>
      <c r="C98" s="173">
        <v>88321</v>
      </c>
      <c r="D98" s="104">
        <v>81</v>
      </c>
      <c r="E98" s="173">
        <v>20600</v>
      </c>
      <c r="F98" s="173">
        <v>6882</v>
      </c>
      <c r="G98" s="104">
        <v>7.9</v>
      </c>
      <c r="H98" s="173">
        <v>28790</v>
      </c>
      <c r="I98" s="173">
        <v>12130</v>
      </c>
      <c r="J98" s="104">
        <v>11.1</v>
      </c>
      <c r="K98" s="136">
        <v>372920</v>
      </c>
      <c r="L98" s="136">
        <v>156137</v>
      </c>
      <c r="M98" s="138">
        <v>73.8</v>
      </c>
      <c r="N98" s="136">
        <v>72096</v>
      </c>
      <c r="O98" s="136">
        <v>29676</v>
      </c>
      <c r="P98" s="138">
        <v>14.3</v>
      </c>
      <c r="Q98" s="136">
        <v>59991</v>
      </c>
      <c r="R98" s="136">
        <v>21833</v>
      </c>
      <c r="S98" s="138">
        <v>11.9</v>
      </c>
    </row>
    <row r="99" spans="1:19" x14ac:dyDescent="0.2">
      <c r="A99" s="81" t="s">
        <v>94</v>
      </c>
      <c r="B99" s="173">
        <v>175068</v>
      </c>
      <c r="C99" s="173">
        <v>82429</v>
      </c>
      <c r="D99" s="104">
        <v>63.9</v>
      </c>
      <c r="E99" s="173">
        <v>17254</v>
      </c>
      <c r="F99" s="173">
        <v>4773</v>
      </c>
      <c r="G99" s="104">
        <v>6.3</v>
      </c>
      <c r="H99" s="173">
        <v>81594</v>
      </c>
      <c r="I99" s="173">
        <v>40623</v>
      </c>
      <c r="J99" s="104">
        <v>29.8</v>
      </c>
      <c r="K99" s="136">
        <v>265957</v>
      </c>
      <c r="L99" s="136">
        <v>127820</v>
      </c>
      <c r="M99" s="138">
        <v>48.2</v>
      </c>
      <c r="N99" s="136">
        <v>112681</v>
      </c>
      <c r="O99" s="136">
        <v>46940</v>
      </c>
      <c r="P99" s="138">
        <v>20.399999999999999</v>
      </c>
      <c r="Q99" s="136">
        <v>173374</v>
      </c>
      <c r="R99" s="136">
        <v>91228</v>
      </c>
      <c r="S99" s="138">
        <v>31.4</v>
      </c>
    </row>
    <row r="100" spans="1:19" x14ac:dyDescent="0.2">
      <c r="A100" s="183" t="s">
        <v>160</v>
      </c>
      <c r="B100" s="173">
        <v>186122</v>
      </c>
      <c r="C100" s="173">
        <v>93208</v>
      </c>
      <c r="D100" s="104">
        <v>93.2</v>
      </c>
      <c r="E100" s="173">
        <v>1099</v>
      </c>
      <c r="F100" s="173">
        <v>184</v>
      </c>
      <c r="G100" s="104">
        <v>0.6</v>
      </c>
      <c r="H100" s="173">
        <v>12387</v>
      </c>
      <c r="I100" s="173">
        <v>7105</v>
      </c>
      <c r="J100" s="104">
        <v>6.2</v>
      </c>
      <c r="K100" s="136">
        <v>365573</v>
      </c>
      <c r="L100" s="136">
        <v>191295</v>
      </c>
      <c r="M100" s="138">
        <v>74</v>
      </c>
      <c r="N100" s="136">
        <v>31917</v>
      </c>
      <c r="O100" s="136">
        <v>15338</v>
      </c>
      <c r="P100" s="138">
        <v>6.5</v>
      </c>
      <c r="Q100" s="136">
        <v>96697</v>
      </c>
      <c r="R100" s="136">
        <v>51264</v>
      </c>
      <c r="S100" s="138">
        <v>19.600000000000001</v>
      </c>
    </row>
    <row r="101" spans="1:19" x14ac:dyDescent="0.2">
      <c r="A101" s="183" t="s">
        <v>161</v>
      </c>
      <c r="B101" s="173">
        <v>175139</v>
      </c>
      <c r="C101" s="173">
        <v>95061</v>
      </c>
      <c r="D101" s="104">
        <v>99.1</v>
      </c>
      <c r="E101" s="173">
        <v>54</v>
      </c>
      <c r="F101" s="173">
        <v>54</v>
      </c>
      <c r="G101" s="104">
        <v>0</v>
      </c>
      <c r="H101" s="173">
        <v>1617</v>
      </c>
      <c r="I101" s="173">
        <v>914</v>
      </c>
      <c r="J101" s="104">
        <v>0.9</v>
      </c>
      <c r="K101" s="136">
        <v>298626</v>
      </c>
      <c r="L101" s="136">
        <v>158958</v>
      </c>
      <c r="M101" s="138">
        <v>71.5</v>
      </c>
      <c r="N101" s="136">
        <v>107100</v>
      </c>
      <c r="O101" s="136">
        <v>44532</v>
      </c>
      <c r="P101" s="138">
        <v>25.6</v>
      </c>
      <c r="Q101" s="136">
        <v>11972</v>
      </c>
      <c r="R101" s="136">
        <v>4231</v>
      </c>
      <c r="S101" s="138">
        <v>2.9</v>
      </c>
    </row>
    <row r="102" spans="1:19" x14ac:dyDescent="0.2">
      <c r="A102" s="183" t="s">
        <v>162</v>
      </c>
      <c r="B102" s="173">
        <v>231369</v>
      </c>
      <c r="C102" s="173">
        <v>131486</v>
      </c>
      <c r="D102" s="104">
        <v>100</v>
      </c>
      <c r="E102" s="173" t="s">
        <v>208</v>
      </c>
      <c r="F102" s="173" t="s">
        <v>208</v>
      </c>
      <c r="G102" s="104" t="s">
        <v>208</v>
      </c>
      <c r="H102" s="173" t="s">
        <v>208</v>
      </c>
      <c r="I102" s="173" t="s">
        <v>208</v>
      </c>
      <c r="J102" s="104" t="s">
        <v>208</v>
      </c>
      <c r="K102" s="136">
        <v>374839</v>
      </c>
      <c r="L102" s="136">
        <v>216427</v>
      </c>
      <c r="M102" s="138">
        <v>96.1</v>
      </c>
      <c r="N102" s="136">
        <v>13823</v>
      </c>
      <c r="O102" s="136">
        <v>8611</v>
      </c>
      <c r="P102" s="138">
        <v>3.5</v>
      </c>
      <c r="Q102" s="136">
        <v>1512</v>
      </c>
      <c r="R102" s="136">
        <v>1257</v>
      </c>
      <c r="S102" s="138">
        <v>0.4</v>
      </c>
    </row>
    <row r="103" spans="1:19" x14ac:dyDescent="0.2">
      <c r="A103" s="183" t="s">
        <v>163</v>
      </c>
      <c r="B103" s="173" t="s">
        <v>208</v>
      </c>
      <c r="C103" s="173" t="s">
        <v>208</v>
      </c>
      <c r="D103" s="104" t="s">
        <v>208</v>
      </c>
      <c r="E103" s="173">
        <v>13137</v>
      </c>
      <c r="F103" s="173">
        <v>9108</v>
      </c>
      <c r="G103" s="104">
        <v>100</v>
      </c>
      <c r="H103" s="173" t="s">
        <v>208</v>
      </c>
      <c r="I103" s="173" t="s">
        <v>208</v>
      </c>
      <c r="J103" s="104" t="s">
        <v>208</v>
      </c>
      <c r="K103" s="141" t="s">
        <v>208</v>
      </c>
      <c r="L103" s="141" t="s">
        <v>208</v>
      </c>
      <c r="M103" s="141" t="s">
        <v>208</v>
      </c>
      <c r="N103" s="136">
        <v>20943</v>
      </c>
      <c r="O103" s="136">
        <v>14252</v>
      </c>
      <c r="P103" s="138">
        <v>100</v>
      </c>
      <c r="Q103" s="141" t="s">
        <v>208</v>
      </c>
      <c r="R103" s="141" t="s">
        <v>208</v>
      </c>
      <c r="S103" s="141" t="s">
        <v>208</v>
      </c>
    </row>
    <row r="104" spans="1:19" x14ac:dyDescent="0.2">
      <c r="A104" s="183" t="s">
        <v>164</v>
      </c>
      <c r="B104" s="173">
        <v>178064</v>
      </c>
      <c r="C104" s="173">
        <v>83441</v>
      </c>
      <c r="D104" s="104">
        <v>88.7</v>
      </c>
      <c r="E104" s="173">
        <v>2900</v>
      </c>
      <c r="F104" s="173">
        <v>2515</v>
      </c>
      <c r="G104" s="104">
        <v>1.4</v>
      </c>
      <c r="H104" s="173">
        <v>19722</v>
      </c>
      <c r="I104" s="173">
        <v>10765</v>
      </c>
      <c r="J104" s="104">
        <v>9.8000000000000007</v>
      </c>
      <c r="K104" s="136">
        <v>354690</v>
      </c>
      <c r="L104" s="136">
        <v>174268</v>
      </c>
      <c r="M104" s="138">
        <v>70.5</v>
      </c>
      <c r="N104" s="136">
        <v>58333</v>
      </c>
      <c r="O104" s="136">
        <v>29279</v>
      </c>
      <c r="P104" s="138">
        <v>11.6</v>
      </c>
      <c r="Q104" s="136">
        <v>90287</v>
      </c>
      <c r="R104" s="136">
        <v>50659</v>
      </c>
      <c r="S104" s="138">
        <v>17.899999999999999</v>
      </c>
    </row>
    <row r="105" spans="1:19" x14ac:dyDescent="0.2">
      <c r="A105" s="183" t="s">
        <v>165</v>
      </c>
      <c r="B105" s="173">
        <v>135889</v>
      </c>
      <c r="C105" s="173">
        <v>71348</v>
      </c>
      <c r="D105" s="104">
        <v>99.7</v>
      </c>
      <c r="E105" s="173">
        <v>249</v>
      </c>
      <c r="F105" s="173">
        <v>9</v>
      </c>
      <c r="G105" s="104">
        <v>0.2</v>
      </c>
      <c r="H105" s="173">
        <v>170</v>
      </c>
      <c r="I105" s="173">
        <v>41</v>
      </c>
      <c r="J105" s="104">
        <v>0.1</v>
      </c>
      <c r="K105" s="136">
        <v>247383</v>
      </c>
      <c r="L105" s="136">
        <v>128516</v>
      </c>
      <c r="M105" s="138">
        <v>76.3</v>
      </c>
      <c r="N105" s="136">
        <v>49888</v>
      </c>
      <c r="O105" s="136">
        <v>19404</v>
      </c>
      <c r="P105" s="138">
        <v>15.4</v>
      </c>
      <c r="Q105" s="136">
        <v>26806</v>
      </c>
      <c r="R105" s="136">
        <v>9373</v>
      </c>
      <c r="S105" s="138">
        <v>8.3000000000000007</v>
      </c>
    </row>
    <row r="106" spans="1:19" x14ac:dyDescent="0.2">
      <c r="A106" s="183" t="s">
        <v>166</v>
      </c>
      <c r="B106" s="173">
        <v>842162</v>
      </c>
      <c r="C106" s="173">
        <v>436147</v>
      </c>
      <c r="D106" s="104">
        <v>100</v>
      </c>
      <c r="E106" s="173">
        <v>113</v>
      </c>
      <c r="F106" s="173">
        <v>102</v>
      </c>
      <c r="G106" s="104">
        <v>0</v>
      </c>
      <c r="H106" s="173" t="s">
        <v>208</v>
      </c>
      <c r="I106" s="173" t="s">
        <v>208</v>
      </c>
      <c r="J106" s="104" t="s">
        <v>208</v>
      </c>
      <c r="K106" s="136">
        <v>1091042</v>
      </c>
      <c r="L106" s="136">
        <v>579004</v>
      </c>
      <c r="M106" s="138">
        <v>97</v>
      </c>
      <c r="N106" s="136">
        <v>29331</v>
      </c>
      <c r="O106" s="136">
        <v>7153</v>
      </c>
      <c r="P106" s="138">
        <v>2.6</v>
      </c>
      <c r="Q106" s="136">
        <v>4207</v>
      </c>
      <c r="R106" s="136">
        <v>2672</v>
      </c>
      <c r="S106" s="138">
        <v>0.4</v>
      </c>
    </row>
    <row r="107" spans="1:19" x14ac:dyDescent="0.2">
      <c r="A107" s="92" t="s">
        <v>167</v>
      </c>
      <c r="B107" s="173">
        <v>44985</v>
      </c>
      <c r="C107" s="173">
        <v>29356</v>
      </c>
      <c r="D107" s="104">
        <v>91.5</v>
      </c>
      <c r="E107" s="173">
        <v>2705</v>
      </c>
      <c r="F107" s="173">
        <v>1656</v>
      </c>
      <c r="G107" s="104">
        <v>5.5</v>
      </c>
      <c r="H107" s="173">
        <v>1490</v>
      </c>
      <c r="I107" s="173">
        <v>1095</v>
      </c>
      <c r="J107" s="104">
        <v>3</v>
      </c>
      <c r="K107" s="136">
        <v>124387</v>
      </c>
      <c r="L107" s="136">
        <v>76573</v>
      </c>
      <c r="M107" s="138">
        <v>74</v>
      </c>
      <c r="N107" s="136">
        <v>32742</v>
      </c>
      <c r="O107" s="136">
        <v>21467</v>
      </c>
      <c r="P107" s="138">
        <v>19.5</v>
      </c>
      <c r="Q107" s="136">
        <v>11074</v>
      </c>
      <c r="R107" s="136">
        <v>8476</v>
      </c>
      <c r="S107" s="138">
        <v>6.6</v>
      </c>
    </row>
    <row r="108" spans="1:19" x14ac:dyDescent="0.2">
      <c r="A108" s="183" t="s">
        <v>168</v>
      </c>
      <c r="B108" s="173">
        <v>81239</v>
      </c>
      <c r="C108" s="173">
        <v>41446</v>
      </c>
      <c r="D108" s="104">
        <v>38.6</v>
      </c>
      <c r="E108" s="173">
        <v>215</v>
      </c>
      <c r="F108" s="173" t="s">
        <v>208</v>
      </c>
      <c r="G108" s="104">
        <v>0.1</v>
      </c>
      <c r="H108" s="173">
        <v>129080</v>
      </c>
      <c r="I108" s="173">
        <v>72725</v>
      </c>
      <c r="J108" s="104">
        <v>61.3</v>
      </c>
      <c r="K108" s="136">
        <v>148818</v>
      </c>
      <c r="L108" s="136">
        <v>75468</v>
      </c>
      <c r="M108" s="138">
        <v>36.4</v>
      </c>
      <c r="N108" s="136">
        <v>11206</v>
      </c>
      <c r="O108" s="136">
        <v>4320</v>
      </c>
      <c r="P108" s="138">
        <v>2.7</v>
      </c>
      <c r="Q108" s="136">
        <v>248465</v>
      </c>
      <c r="R108" s="136">
        <v>142755</v>
      </c>
      <c r="S108" s="138">
        <v>60.8</v>
      </c>
    </row>
    <row r="109" spans="1:19" x14ac:dyDescent="0.2">
      <c r="A109" s="81" t="s">
        <v>169</v>
      </c>
      <c r="B109" s="173">
        <v>162</v>
      </c>
      <c r="C109" s="173">
        <v>118</v>
      </c>
      <c r="D109" s="104">
        <v>100</v>
      </c>
      <c r="E109" s="173" t="s">
        <v>208</v>
      </c>
      <c r="F109" s="173" t="s">
        <v>208</v>
      </c>
      <c r="G109" s="104" t="s">
        <v>208</v>
      </c>
      <c r="H109" s="173" t="s">
        <v>208</v>
      </c>
      <c r="I109" s="173" t="s">
        <v>208</v>
      </c>
      <c r="J109" s="104" t="s">
        <v>208</v>
      </c>
      <c r="K109" s="136">
        <v>221</v>
      </c>
      <c r="L109" s="136">
        <v>159</v>
      </c>
      <c r="M109" s="138">
        <v>100</v>
      </c>
      <c r="N109" s="141" t="s">
        <v>208</v>
      </c>
      <c r="O109" s="141" t="s">
        <v>208</v>
      </c>
      <c r="P109" s="141" t="s">
        <v>208</v>
      </c>
      <c r="Q109" s="141" t="s">
        <v>208</v>
      </c>
      <c r="R109" s="141" t="s">
        <v>208</v>
      </c>
      <c r="S109" s="141" t="s">
        <v>208</v>
      </c>
    </row>
    <row r="110" spans="1:19" x14ac:dyDescent="0.2">
      <c r="A110" s="183" t="s">
        <v>170</v>
      </c>
      <c r="B110" s="173">
        <v>2020</v>
      </c>
      <c r="C110" s="173">
        <v>1007</v>
      </c>
      <c r="D110" s="104">
        <v>100</v>
      </c>
      <c r="E110" s="173" t="s">
        <v>208</v>
      </c>
      <c r="F110" s="173" t="s">
        <v>208</v>
      </c>
      <c r="G110" s="104" t="s">
        <v>208</v>
      </c>
      <c r="H110" s="173" t="s">
        <v>208</v>
      </c>
      <c r="I110" s="173" t="s">
        <v>208</v>
      </c>
      <c r="J110" s="104" t="s">
        <v>208</v>
      </c>
      <c r="K110" s="136">
        <v>2020</v>
      </c>
      <c r="L110" s="136">
        <v>1007</v>
      </c>
      <c r="M110" s="138">
        <v>100</v>
      </c>
      <c r="N110" s="141" t="s">
        <v>208</v>
      </c>
      <c r="O110" s="141" t="s">
        <v>208</v>
      </c>
      <c r="P110" s="141" t="s">
        <v>208</v>
      </c>
      <c r="Q110" s="141" t="s">
        <v>208</v>
      </c>
      <c r="R110" s="141" t="s">
        <v>208</v>
      </c>
      <c r="S110" s="141" t="s">
        <v>208</v>
      </c>
    </row>
    <row r="111" spans="1:19" x14ac:dyDescent="0.2">
      <c r="A111" s="194" t="s">
        <v>171</v>
      </c>
      <c r="B111" s="143">
        <v>82457</v>
      </c>
      <c r="C111" s="143">
        <v>24269</v>
      </c>
      <c r="D111" s="85">
        <v>100</v>
      </c>
      <c r="E111" s="143" t="s">
        <v>208</v>
      </c>
      <c r="F111" s="143" t="s">
        <v>208</v>
      </c>
      <c r="G111" s="85" t="s">
        <v>208</v>
      </c>
      <c r="H111" s="143" t="s">
        <v>208</v>
      </c>
      <c r="I111" s="143" t="s">
        <v>208</v>
      </c>
      <c r="J111" s="85" t="s">
        <v>208</v>
      </c>
      <c r="K111" s="143">
        <v>89566</v>
      </c>
      <c r="L111" s="143">
        <v>29757</v>
      </c>
      <c r="M111" s="158">
        <v>99.2</v>
      </c>
      <c r="N111" s="143">
        <v>397</v>
      </c>
      <c r="O111" s="144" t="s">
        <v>208</v>
      </c>
      <c r="P111" s="158">
        <v>0.4</v>
      </c>
      <c r="Q111" s="143">
        <v>312</v>
      </c>
      <c r="R111" s="144" t="s">
        <v>208</v>
      </c>
      <c r="S111" s="158">
        <v>0.3</v>
      </c>
    </row>
    <row r="114" spans="1:24" ht="31.5" customHeight="1" x14ac:dyDescent="0.2">
      <c r="A114" s="429" t="s">
        <v>279</v>
      </c>
      <c r="B114" s="429"/>
      <c r="C114" s="429"/>
      <c r="D114" s="429"/>
      <c r="E114" s="429"/>
      <c r="F114" s="429"/>
      <c r="G114" s="429"/>
      <c r="H114" s="429"/>
      <c r="I114" s="429"/>
      <c r="J114" s="429"/>
      <c r="K114" s="429"/>
      <c r="L114" s="429"/>
      <c r="M114" s="429"/>
    </row>
    <row r="115" spans="1:24" x14ac:dyDescent="0.2">
      <c r="A115" s="197"/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P115" s="198" t="s">
        <v>143</v>
      </c>
    </row>
    <row r="116" spans="1:24" ht="14.25" customHeight="1" x14ac:dyDescent="0.2">
      <c r="A116" s="367"/>
      <c r="B116" s="362" t="s">
        <v>200</v>
      </c>
      <c r="C116" s="362"/>
      <c r="D116" s="362"/>
      <c r="E116" s="363" t="s">
        <v>81</v>
      </c>
      <c r="F116" s="368"/>
      <c r="G116" s="368"/>
      <c r="H116" s="368"/>
      <c r="I116" s="368"/>
      <c r="J116" s="368"/>
      <c r="K116" s="356" t="s">
        <v>287</v>
      </c>
      <c r="L116" s="357"/>
      <c r="M116" s="358"/>
      <c r="N116" s="362" t="s">
        <v>82</v>
      </c>
      <c r="O116" s="362"/>
      <c r="P116" s="363"/>
      <c r="T116" s="139"/>
      <c r="U116" s="139"/>
      <c r="V116" s="82"/>
      <c r="W116" s="139"/>
      <c r="X116" s="139"/>
    </row>
    <row r="117" spans="1:24" ht="36" customHeight="1" x14ac:dyDescent="0.2">
      <c r="A117" s="367"/>
      <c r="B117" s="362"/>
      <c r="C117" s="362"/>
      <c r="D117" s="362"/>
      <c r="E117" s="362" t="s">
        <v>80</v>
      </c>
      <c r="F117" s="362"/>
      <c r="G117" s="362"/>
      <c r="H117" s="362" t="s">
        <v>79</v>
      </c>
      <c r="I117" s="362"/>
      <c r="J117" s="362"/>
      <c r="K117" s="359"/>
      <c r="L117" s="360"/>
      <c r="M117" s="361"/>
      <c r="N117" s="362"/>
      <c r="O117" s="362"/>
      <c r="P117" s="363"/>
      <c r="T117" s="139"/>
      <c r="U117" s="139"/>
      <c r="V117" s="82"/>
      <c r="W117" s="139"/>
      <c r="X117" s="139"/>
    </row>
    <row r="118" spans="1:24" ht="40.5" customHeight="1" x14ac:dyDescent="0.2">
      <c r="A118" s="367"/>
      <c r="B118" s="21" t="s">
        <v>198</v>
      </c>
      <c r="C118" s="21" t="s">
        <v>78</v>
      </c>
      <c r="D118" s="21" t="s">
        <v>199</v>
      </c>
      <c r="E118" s="21" t="s">
        <v>198</v>
      </c>
      <c r="F118" s="21" t="s">
        <v>78</v>
      </c>
      <c r="G118" s="21" t="s">
        <v>199</v>
      </c>
      <c r="H118" s="21" t="s">
        <v>198</v>
      </c>
      <c r="I118" s="21" t="s">
        <v>78</v>
      </c>
      <c r="J118" s="21" t="s">
        <v>199</v>
      </c>
      <c r="K118" s="21" t="s">
        <v>198</v>
      </c>
      <c r="L118" s="21" t="s">
        <v>78</v>
      </c>
      <c r="M118" s="22" t="s">
        <v>199</v>
      </c>
      <c r="N118" s="21" t="s">
        <v>198</v>
      </c>
      <c r="O118" s="21" t="s">
        <v>78</v>
      </c>
      <c r="P118" s="22" t="s">
        <v>199</v>
      </c>
      <c r="Q118" s="170"/>
      <c r="R118" s="170"/>
      <c r="T118" s="139"/>
      <c r="U118" s="139"/>
      <c r="V118" s="82"/>
      <c r="W118" s="139"/>
      <c r="X118" s="139"/>
    </row>
    <row r="119" spans="1:24" x14ac:dyDescent="0.2">
      <c r="A119" s="75" t="s">
        <v>86</v>
      </c>
      <c r="B119" s="136">
        <v>11197966</v>
      </c>
      <c r="C119" s="173">
        <f>F119+I119</f>
        <v>9980707</v>
      </c>
      <c r="D119" s="174">
        <f>B119/C119*100</f>
        <v>112.19611997426635</v>
      </c>
      <c r="E119" s="136">
        <v>1215600</v>
      </c>
      <c r="F119" s="136">
        <v>1104137</v>
      </c>
      <c r="G119" s="175">
        <v>110.1</v>
      </c>
      <c r="H119" s="136">
        <v>9982366</v>
      </c>
      <c r="I119" s="136">
        <v>8876570</v>
      </c>
      <c r="J119" s="175">
        <v>112.5</v>
      </c>
      <c r="K119" s="136">
        <v>8485314</v>
      </c>
      <c r="L119" s="136">
        <v>9874046</v>
      </c>
      <c r="M119" s="175">
        <v>85.9</v>
      </c>
      <c r="N119" s="136">
        <v>19683280</v>
      </c>
      <c r="O119" s="136">
        <v>19854753</v>
      </c>
      <c r="P119" s="175">
        <v>99.1</v>
      </c>
      <c r="Q119" s="139"/>
      <c r="R119" s="139"/>
      <c r="S119" s="82"/>
      <c r="T119" s="139"/>
      <c r="U119" s="139"/>
      <c r="V119" s="82"/>
      <c r="W119" s="139"/>
      <c r="X119" s="139"/>
    </row>
    <row r="120" spans="1:24" x14ac:dyDescent="0.2">
      <c r="A120" s="80" t="s">
        <v>87</v>
      </c>
      <c r="B120" s="136">
        <v>683870</v>
      </c>
      <c r="C120" s="173">
        <f t="shared" ref="C120:C139" si="12">F120+I120</f>
        <v>698282</v>
      </c>
      <c r="D120" s="175">
        <f t="shared" ref="D120:D139" si="13">B120/C120*100</f>
        <v>97.936077401393703</v>
      </c>
      <c r="E120" s="136">
        <v>55247</v>
      </c>
      <c r="F120" s="136">
        <v>45473</v>
      </c>
      <c r="G120" s="175">
        <v>121.5</v>
      </c>
      <c r="H120" s="136">
        <v>628623</v>
      </c>
      <c r="I120" s="136">
        <v>652809</v>
      </c>
      <c r="J120" s="175">
        <v>96.3</v>
      </c>
      <c r="K120" s="136">
        <v>423079</v>
      </c>
      <c r="L120" s="136">
        <v>479274</v>
      </c>
      <c r="M120" s="175">
        <v>88.3</v>
      </c>
      <c r="N120" s="136">
        <v>1106949</v>
      </c>
      <c r="O120" s="136">
        <v>1177556</v>
      </c>
      <c r="P120" s="175">
        <v>94</v>
      </c>
      <c r="Q120" s="139"/>
      <c r="R120" s="139"/>
      <c r="S120" s="82"/>
      <c r="T120" s="139"/>
      <c r="U120" s="139"/>
      <c r="V120" s="82"/>
      <c r="W120" s="139"/>
      <c r="X120" s="139"/>
    </row>
    <row r="121" spans="1:24" x14ac:dyDescent="0.2">
      <c r="A121" s="81" t="s">
        <v>88</v>
      </c>
      <c r="B121" s="136">
        <v>197442</v>
      </c>
      <c r="C121" s="173">
        <f t="shared" si="12"/>
        <v>190366</v>
      </c>
      <c r="D121" s="175">
        <f t="shared" si="13"/>
        <v>103.71705031360644</v>
      </c>
      <c r="E121" s="136">
        <v>85482</v>
      </c>
      <c r="F121" s="136">
        <v>82255</v>
      </c>
      <c r="G121" s="175">
        <v>103.9</v>
      </c>
      <c r="H121" s="136">
        <v>111960</v>
      </c>
      <c r="I121" s="136">
        <v>108111</v>
      </c>
      <c r="J121" s="175">
        <v>103.6</v>
      </c>
      <c r="K121" s="136">
        <v>401509</v>
      </c>
      <c r="L121" s="136">
        <v>429488</v>
      </c>
      <c r="M121" s="175">
        <v>93.5</v>
      </c>
      <c r="N121" s="136">
        <v>598951</v>
      </c>
      <c r="O121" s="136">
        <v>619854</v>
      </c>
      <c r="P121" s="175">
        <v>96.6</v>
      </c>
      <c r="Q121" s="139"/>
      <c r="R121" s="139"/>
      <c r="S121" s="82"/>
      <c r="T121" s="139"/>
      <c r="U121" s="139"/>
      <c r="V121" s="82"/>
      <c r="W121" s="139"/>
      <c r="X121" s="139"/>
    </row>
    <row r="122" spans="1:24" x14ac:dyDescent="0.2">
      <c r="A122" s="81" t="s">
        <v>89</v>
      </c>
      <c r="B122" s="136">
        <v>695018</v>
      </c>
      <c r="C122" s="173">
        <f t="shared" si="12"/>
        <v>637926</v>
      </c>
      <c r="D122" s="175">
        <f t="shared" si="13"/>
        <v>108.94962738624857</v>
      </c>
      <c r="E122" s="136">
        <v>72921</v>
      </c>
      <c r="F122" s="136">
        <v>64382</v>
      </c>
      <c r="G122" s="175">
        <v>113.3</v>
      </c>
      <c r="H122" s="136">
        <v>622097</v>
      </c>
      <c r="I122" s="136">
        <v>573544</v>
      </c>
      <c r="J122" s="175">
        <v>108.5</v>
      </c>
      <c r="K122" s="136">
        <v>383065</v>
      </c>
      <c r="L122" s="136">
        <v>381489</v>
      </c>
      <c r="M122" s="175">
        <v>100.4</v>
      </c>
      <c r="N122" s="136">
        <v>1078083</v>
      </c>
      <c r="O122" s="136">
        <v>1019415</v>
      </c>
      <c r="P122" s="175">
        <v>105.8</v>
      </c>
      <c r="Q122" s="139"/>
      <c r="R122" s="139"/>
      <c r="S122" s="82"/>
      <c r="T122" s="139"/>
      <c r="U122" s="139"/>
      <c r="V122" s="82"/>
      <c r="W122" s="139"/>
      <c r="X122" s="139"/>
    </row>
    <row r="123" spans="1:24" x14ac:dyDescent="0.2">
      <c r="A123" s="81" t="s">
        <v>90</v>
      </c>
      <c r="B123" s="136">
        <v>1583891</v>
      </c>
      <c r="C123" s="173">
        <f t="shared" si="12"/>
        <v>1480719</v>
      </c>
      <c r="D123" s="175">
        <f t="shared" si="13"/>
        <v>106.96769609898975</v>
      </c>
      <c r="E123" s="136">
        <v>98400</v>
      </c>
      <c r="F123" s="136">
        <v>80444</v>
      </c>
      <c r="G123" s="175">
        <v>122.3</v>
      </c>
      <c r="H123" s="136">
        <v>1485491</v>
      </c>
      <c r="I123" s="136">
        <v>1400275</v>
      </c>
      <c r="J123" s="175">
        <v>106.1</v>
      </c>
      <c r="K123" s="136">
        <v>710406</v>
      </c>
      <c r="L123" s="136">
        <v>731921</v>
      </c>
      <c r="M123" s="175">
        <v>97.1</v>
      </c>
      <c r="N123" s="136">
        <v>2294297</v>
      </c>
      <c r="O123" s="136">
        <v>2212641</v>
      </c>
      <c r="P123" s="175">
        <v>103.7</v>
      </c>
      <c r="Q123" s="139"/>
      <c r="R123" s="139"/>
      <c r="S123" s="82"/>
      <c r="T123" s="139"/>
      <c r="U123" s="139"/>
      <c r="V123" s="82"/>
      <c r="W123" s="139"/>
      <c r="X123" s="139"/>
    </row>
    <row r="124" spans="1:24" x14ac:dyDescent="0.2">
      <c r="A124" s="81" t="s">
        <v>91</v>
      </c>
      <c r="B124" s="136">
        <v>262545</v>
      </c>
      <c r="C124" s="173">
        <f t="shared" si="12"/>
        <v>258082</v>
      </c>
      <c r="D124" s="175">
        <f t="shared" si="13"/>
        <v>101.72929534024068</v>
      </c>
      <c r="E124" s="136">
        <v>24703</v>
      </c>
      <c r="F124" s="136">
        <v>27962</v>
      </c>
      <c r="G124" s="175">
        <v>88.3</v>
      </c>
      <c r="H124" s="136">
        <v>237842</v>
      </c>
      <c r="I124" s="136">
        <v>230120</v>
      </c>
      <c r="J124" s="175">
        <v>103.4</v>
      </c>
      <c r="K124" s="136">
        <v>218897</v>
      </c>
      <c r="L124" s="136">
        <v>222574</v>
      </c>
      <c r="M124" s="175">
        <v>98.3</v>
      </c>
      <c r="N124" s="136">
        <v>481442</v>
      </c>
      <c r="O124" s="136">
        <v>480657</v>
      </c>
      <c r="P124" s="175">
        <v>100.2</v>
      </c>
      <c r="Q124" s="139"/>
      <c r="R124" s="139"/>
      <c r="S124" s="82"/>
      <c r="T124" s="139"/>
      <c r="U124" s="139"/>
      <c r="V124" s="82"/>
      <c r="W124" s="139"/>
      <c r="X124" s="139"/>
    </row>
    <row r="125" spans="1:24" x14ac:dyDescent="0.2">
      <c r="A125" s="81" t="s">
        <v>92</v>
      </c>
      <c r="B125" s="136">
        <v>713126</v>
      </c>
      <c r="C125" s="173">
        <f t="shared" si="12"/>
        <v>707869</v>
      </c>
      <c r="D125" s="175">
        <f t="shared" si="13"/>
        <v>100.74265153580677</v>
      </c>
      <c r="E125" s="136">
        <v>87623</v>
      </c>
      <c r="F125" s="136">
        <v>93398</v>
      </c>
      <c r="G125" s="175">
        <v>93.8</v>
      </c>
      <c r="H125" s="136">
        <v>625503</v>
      </c>
      <c r="I125" s="136">
        <v>614471</v>
      </c>
      <c r="J125" s="175">
        <v>101.8</v>
      </c>
      <c r="K125" s="136">
        <v>526836</v>
      </c>
      <c r="L125" s="136">
        <v>512625</v>
      </c>
      <c r="M125" s="175">
        <v>102.8</v>
      </c>
      <c r="N125" s="136">
        <v>1239962</v>
      </c>
      <c r="O125" s="136">
        <v>1220494</v>
      </c>
      <c r="P125" s="175">
        <v>101.6</v>
      </c>
      <c r="Q125" s="139"/>
      <c r="R125" s="139"/>
      <c r="S125" s="82"/>
      <c r="T125" s="139"/>
      <c r="U125" s="139"/>
      <c r="V125" s="82"/>
      <c r="W125" s="139"/>
      <c r="X125" s="139"/>
    </row>
    <row r="126" spans="1:24" x14ac:dyDescent="0.2">
      <c r="A126" s="81" t="s">
        <v>93</v>
      </c>
      <c r="B126" s="136">
        <v>2068026</v>
      </c>
      <c r="C126" s="173">
        <f t="shared" si="12"/>
        <v>1895102</v>
      </c>
      <c r="D126" s="175">
        <f t="shared" si="13"/>
        <v>109.12478589542938</v>
      </c>
      <c r="E126" s="136">
        <v>68843</v>
      </c>
      <c r="F126" s="136">
        <v>82176</v>
      </c>
      <c r="G126" s="175">
        <v>83.8</v>
      </c>
      <c r="H126" s="136">
        <v>1999183</v>
      </c>
      <c r="I126" s="136">
        <v>1812926</v>
      </c>
      <c r="J126" s="175">
        <v>110.3</v>
      </c>
      <c r="K126" s="136">
        <v>1329635</v>
      </c>
      <c r="L126" s="136">
        <v>1323130</v>
      </c>
      <c r="M126" s="175">
        <v>100.5</v>
      </c>
      <c r="N126" s="136">
        <v>3397661</v>
      </c>
      <c r="O126" s="136">
        <v>3218232</v>
      </c>
      <c r="P126" s="175">
        <v>105.6</v>
      </c>
      <c r="Q126" s="139"/>
      <c r="R126" s="139"/>
      <c r="S126" s="82"/>
      <c r="T126" s="139"/>
      <c r="U126" s="139"/>
      <c r="V126" s="82"/>
      <c r="W126" s="139"/>
      <c r="X126" s="139"/>
    </row>
    <row r="127" spans="1:24" x14ac:dyDescent="0.2">
      <c r="A127" s="81" t="s">
        <v>94</v>
      </c>
      <c r="B127" s="136">
        <v>795062</v>
      </c>
      <c r="C127" s="173">
        <f t="shared" si="12"/>
        <v>723240</v>
      </c>
      <c r="D127" s="175">
        <f t="shared" si="13"/>
        <v>109.93059012222774</v>
      </c>
      <c r="E127" s="136">
        <v>91473</v>
      </c>
      <c r="F127" s="136">
        <v>98415</v>
      </c>
      <c r="G127" s="175">
        <v>92.9</v>
      </c>
      <c r="H127" s="136">
        <v>703589</v>
      </c>
      <c r="I127" s="136">
        <v>624825</v>
      </c>
      <c r="J127" s="175">
        <v>112.6</v>
      </c>
      <c r="K127" s="136">
        <v>650854</v>
      </c>
      <c r="L127" s="136">
        <v>702465</v>
      </c>
      <c r="M127" s="175">
        <v>92.7</v>
      </c>
      <c r="N127" s="136">
        <v>1445916</v>
      </c>
      <c r="O127" s="136">
        <v>1425705</v>
      </c>
      <c r="P127" s="175">
        <v>101.4</v>
      </c>
      <c r="Q127" s="139"/>
      <c r="R127" s="139"/>
      <c r="S127" s="82"/>
      <c r="T127" s="139"/>
      <c r="U127" s="139"/>
      <c r="V127" s="82"/>
      <c r="W127" s="139"/>
      <c r="X127" s="139"/>
    </row>
    <row r="128" spans="1:24" x14ac:dyDescent="0.2">
      <c r="A128" s="81" t="s">
        <v>95</v>
      </c>
      <c r="B128" s="136">
        <v>405854</v>
      </c>
      <c r="C128" s="173">
        <f t="shared" si="12"/>
        <v>382253</v>
      </c>
      <c r="D128" s="175">
        <f t="shared" si="13"/>
        <v>106.17418306723559</v>
      </c>
      <c r="E128" s="136">
        <v>51785</v>
      </c>
      <c r="F128" s="136">
        <v>41356</v>
      </c>
      <c r="G128" s="175">
        <v>125.2</v>
      </c>
      <c r="H128" s="136">
        <v>354069</v>
      </c>
      <c r="I128" s="136">
        <v>340897</v>
      </c>
      <c r="J128" s="175">
        <v>103.9</v>
      </c>
      <c r="K128" s="136">
        <v>208695</v>
      </c>
      <c r="L128" s="136">
        <v>214613</v>
      </c>
      <c r="M128" s="175">
        <v>97.2</v>
      </c>
      <c r="N128" s="136">
        <v>614549</v>
      </c>
      <c r="O128" s="136">
        <v>596865</v>
      </c>
      <c r="P128" s="175">
        <v>103</v>
      </c>
      <c r="Q128" s="139"/>
      <c r="R128" s="139"/>
      <c r="S128" s="82"/>
      <c r="T128" s="139"/>
      <c r="U128" s="139"/>
      <c r="V128" s="82"/>
      <c r="W128" s="139"/>
      <c r="X128" s="139"/>
    </row>
    <row r="129" spans="1:28" x14ac:dyDescent="0.2">
      <c r="A129" s="81" t="s">
        <v>96</v>
      </c>
      <c r="B129" s="136">
        <v>157035</v>
      </c>
      <c r="C129" s="173">
        <f t="shared" si="12"/>
        <v>142928</v>
      </c>
      <c r="D129" s="175">
        <f t="shared" si="13"/>
        <v>109.87000447777902</v>
      </c>
      <c r="E129" s="136">
        <v>29807</v>
      </c>
      <c r="F129" s="136">
        <v>26852</v>
      </c>
      <c r="G129" s="175">
        <v>111</v>
      </c>
      <c r="H129" s="136">
        <v>127228</v>
      </c>
      <c r="I129" s="136">
        <v>116076</v>
      </c>
      <c r="J129" s="175">
        <v>109.6</v>
      </c>
      <c r="K129" s="136">
        <v>232008</v>
      </c>
      <c r="L129" s="136">
        <v>242993</v>
      </c>
      <c r="M129" s="175">
        <v>95.5</v>
      </c>
      <c r="N129" s="136">
        <v>389043</v>
      </c>
      <c r="O129" s="136">
        <v>385921</v>
      </c>
      <c r="P129" s="175">
        <v>100.8</v>
      </c>
      <c r="Q129" s="139"/>
      <c r="R129" s="139"/>
      <c r="S129" s="82"/>
      <c r="T129" s="139"/>
      <c r="U129" s="139"/>
      <c r="V129" s="82"/>
      <c r="W129" s="139"/>
      <c r="X129" s="139"/>
    </row>
    <row r="130" spans="1:28" x14ac:dyDescent="0.2">
      <c r="A130" s="81" t="s">
        <v>97</v>
      </c>
      <c r="B130" s="136">
        <v>375381</v>
      </c>
      <c r="C130" s="173">
        <f t="shared" si="12"/>
        <v>302817</v>
      </c>
      <c r="D130" s="175">
        <f t="shared" si="13"/>
        <v>123.96298754693429</v>
      </c>
      <c r="E130" s="136">
        <v>22236</v>
      </c>
      <c r="F130" s="136">
        <v>23830</v>
      </c>
      <c r="G130" s="175">
        <v>93.3</v>
      </c>
      <c r="H130" s="136">
        <v>353145</v>
      </c>
      <c r="I130" s="136">
        <v>278987</v>
      </c>
      <c r="J130" s="175">
        <v>126.6</v>
      </c>
      <c r="K130" s="136">
        <v>194388</v>
      </c>
      <c r="L130" s="136">
        <v>185529</v>
      </c>
      <c r="M130" s="175">
        <v>104.8</v>
      </c>
      <c r="N130" s="136">
        <v>569769</v>
      </c>
      <c r="O130" s="136">
        <v>488346</v>
      </c>
      <c r="P130" s="175">
        <v>116.7</v>
      </c>
      <c r="Q130" s="139"/>
      <c r="R130" s="139"/>
      <c r="S130" s="82"/>
      <c r="T130" s="139"/>
      <c r="U130" s="139"/>
      <c r="V130" s="82"/>
      <c r="W130" s="139"/>
      <c r="X130" s="139"/>
    </row>
    <row r="131" spans="1:28" x14ac:dyDescent="0.2">
      <c r="A131" s="81" t="s">
        <v>98</v>
      </c>
      <c r="B131" s="136">
        <v>123422</v>
      </c>
      <c r="C131" s="173">
        <f t="shared" si="12"/>
        <v>118887</v>
      </c>
      <c r="D131" s="175">
        <f t="shared" si="13"/>
        <v>103.81454658625418</v>
      </c>
      <c r="E131" s="136">
        <v>6185</v>
      </c>
      <c r="F131" s="136">
        <v>5619</v>
      </c>
      <c r="G131" s="175">
        <v>110.1</v>
      </c>
      <c r="H131" s="136">
        <v>117237</v>
      </c>
      <c r="I131" s="136">
        <v>113268</v>
      </c>
      <c r="J131" s="175">
        <v>103.5</v>
      </c>
      <c r="K131" s="136">
        <v>128122</v>
      </c>
      <c r="L131" s="136">
        <v>130960</v>
      </c>
      <c r="M131" s="175">
        <v>97.8</v>
      </c>
      <c r="N131" s="136">
        <v>251544</v>
      </c>
      <c r="O131" s="136">
        <v>249848</v>
      </c>
      <c r="P131" s="175">
        <v>100.7</v>
      </c>
      <c r="Q131" s="139"/>
      <c r="R131" s="139"/>
      <c r="S131" s="82"/>
      <c r="T131" s="139"/>
      <c r="U131" s="139"/>
      <c r="V131" s="82"/>
      <c r="W131" s="139"/>
      <c r="X131" s="139"/>
    </row>
    <row r="132" spans="1:28" x14ac:dyDescent="0.2">
      <c r="A132" s="81" t="s">
        <v>99</v>
      </c>
      <c r="B132" s="136">
        <v>282195</v>
      </c>
      <c r="C132" s="173">
        <f t="shared" si="12"/>
        <v>281920</v>
      </c>
      <c r="D132" s="175">
        <f t="shared" si="13"/>
        <v>100.0975454029512</v>
      </c>
      <c r="E132" s="136">
        <v>32967</v>
      </c>
      <c r="F132" s="136">
        <v>20027</v>
      </c>
      <c r="G132" s="175">
        <v>164.6</v>
      </c>
      <c r="H132" s="136">
        <v>249228</v>
      </c>
      <c r="I132" s="136">
        <v>261893</v>
      </c>
      <c r="J132" s="175">
        <v>95.2</v>
      </c>
      <c r="K132" s="136">
        <v>313303</v>
      </c>
      <c r="L132" s="136">
        <v>329215</v>
      </c>
      <c r="M132" s="175">
        <v>95.2</v>
      </c>
      <c r="N132" s="136">
        <v>595498</v>
      </c>
      <c r="O132" s="136">
        <v>611135</v>
      </c>
      <c r="P132" s="175">
        <v>97.4</v>
      </c>
      <c r="Q132" s="139"/>
      <c r="R132" s="139"/>
      <c r="S132" s="82"/>
      <c r="T132" s="139"/>
      <c r="U132" s="139"/>
      <c r="V132" s="82"/>
      <c r="W132" s="139"/>
      <c r="X132" s="139"/>
    </row>
    <row r="133" spans="1:28" x14ac:dyDescent="0.2">
      <c r="A133" s="81" t="s">
        <v>100</v>
      </c>
      <c r="B133" s="136">
        <v>90543</v>
      </c>
      <c r="C133" s="173">
        <f t="shared" si="12"/>
        <v>80739</v>
      </c>
      <c r="D133" s="175">
        <f t="shared" si="13"/>
        <v>112.14283060231116</v>
      </c>
      <c r="E133" s="136">
        <v>38116</v>
      </c>
      <c r="F133" s="136">
        <v>28672</v>
      </c>
      <c r="G133" s="175">
        <v>132.9</v>
      </c>
      <c r="H133" s="136">
        <v>52427</v>
      </c>
      <c r="I133" s="136">
        <v>52067</v>
      </c>
      <c r="J133" s="175">
        <v>100.7</v>
      </c>
      <c r="K133" s="136">
        <v>258728</v>
      </c>
      <c r="L133" s="136">
        <v>286150</v>
      </c>
      <c r="M133" s="175">
        <v>90.4</v>
      </c>
      <c r="N133" s="136">
        <v>349271</v>
      </c>
      <c r="O133" s="136">
        <v>366889</v>
      </c>
      <c r="P133" s="175">
        <v>95.2</v>
      </c>
      <c r="Q133" s="139"/>
      <c r="R133" s="139"/>
      <c r="S133" s="82"/>
      <c r="T133" s="139"/>
      <c r="U133" s="139"/>
      <c r="V133" s="82"/>
      <c r="W133" s="139"/>
      <c r="X133" s="139"/>
    </row>
    <row r="134" spans="1:28" x14ac:dyDescent="0.2">
      <c r="A134" s="81" t="s">
        <v>101</v>
      </c>
      <c r="B134" s="136">
        <v>2339578</v>
      </c>
      <c r="C134" s="173">
        <f t="shared" si="12"/>
        <v>1613074</v>
      </c>
      <c r="D134" s="175">
        <f t="shared" si="13"/>
        <v>145.03847932580896</v>
      </c>
      <c r="E134" s="136">
        <v>424071</v>
      </c>
      <c r="F134" s="136">
        <v>361815</v>
      </c>
      <c r="G134" s="175">
        <v>117.2</v>
      </c>
      <c r="H134" s="136">
        <v>1915507</v>
      </c>
      <c r="I134" s="136">
        <v>1251259</v>
      </c>
      <c r="J134" s="175">
        <v>153.1</v>
      </c>
      <c r="K134" s="136">
        <v>2071046</v>
      </c>
      <c r="L134" s="136">
        <v>3270950</v>
      </c>
      <c r="M134" s="175">
        <v>63.3</v>
      </c>
      <c r="N134" s="136">
        <v>4410624</v>
      </c>
      <c r="O134" s="136">
        <v>4884024</v>
      </c>
      <c r="P134" s="175">
        <v>90.3</v>
      </c>
      <c r="Q134" s="139"/>
      <c r="R134" s="139"/>
      <c r="S134" s="82"/>
      <c r="T134" s="82"/>
      <c r="U134" s="139"/>
      <c r="V134" s="82"/>
      <c r="W134" s="139"/>
      <c r="X134" s="139"/>
    </row>
    <row r="135" spans="1:28" x14ac:dyDescent="0.2">
      <c r="A135" s="80" t="s">
        <v>102</v>
      </c>
      <c r="B135" s="136">
        <v>193544</v>
      </c>
      <c r="C135" s="173">
        <f t="shared" si="12"/>
        <v>207590</v>
      </c>
      <c r="D135" s="175">
        <f t="shared" si="13"/>
        <v>93.233778120333355</v>
      </c>
      <c r="E135" s="136">
        <v>9119</v>
      </c>
      <c r="F135" s="136">
        <v>8643</v>
      </c>
      <c r="G135" s="175">
        <v>105.5</v>
      </c>
      <c r="H135" s="136">
        <v>184425</v>
      </c>
      <c r="I135" s="136">
        <v>198947</v>
      </c>
      <c r="J135" s="175">
        <v>92.7</v>
      </c>
      <c r="K135" s="136">
        <v>50710</v>
      </c>
      <c r="L135" s="136">
        <v>72909</v>
      </c>
      <c r="M135" s="175">
        <v>69.599999999999994</v>
      </c>
      <c r="N135" s="136">
        <v>244254</v>
      </c>
      <c r="O135" s="136">
        <v>280499</v>
      </c>
      <c r="P135" s="175">
        <v>87.1</v>
      </c>
      <c r="Q135" s="139"/>
      <c r="R135" s="139"/>
      <c r="S135" s="82"/>
      <c r="T135" s="82"/>
      <c r="U135" s="82"/>
      <c r="V135" s="82"/>
      <c r="W135" s="139"/>
      <c r="X135" s="139"/>
    </row>
    <row r="136" spans="1:28" x14ac:dyDescent="0.2">
      <c r="A136" s="81" t="s">
        <v>103</v>
      </c>
      <c r="B136" s="136">
        <v>220356</v>
      </c>
      <c r="C136" s="173">
        <f t="shared" si="12"/>
        <v>242284</v>
      </c>
      <c r="D136" s="175">
        <f t="shared" si="13"/>
        <v>90.949464265077353</v>
      </c>
      <c r="E136" s="136">
        <v>12099</v>
      </c>
      <c r="F136" s="136">
        <v>7407</v>
      </c>
      <c r="G136" s="175">
        <v>163.30000000000001</v>
      </c>
      <c r="H136" s="136">
        <v>208257</v>
      </c>
      <c r="I136" s="136">
        <v>234877</v>
      </c>
      <c r="J136" s="175">
        <v>88.7</v>
      </c>
      <c r="K136" s="136">
        <v>291578</v>
      </c>
      <c r="L136" s="136">
        <v>300322</v>
      </c>
      <c r="M136" s="175">
        <v>97.1</v>
      </c>
      <c r="N136" s="136">
        <v>511934</v>
      </c>
      <c r="O136" s="136">
        <v>542606</v>
      </c>
      <c r="P136" s="175">
        <v>94.3</v>
      </c>
      <c r="Q136" s="139"/>
      <c r="R136" s="139"/>
      <c r="S136" s="82"/>
      <c r="T136" s="139"/>
      <c r="U136" s="139"/>
      <c r="V136" s="82"/>
      <c r="W136" s="139"/>
      <c r="X136" s="139"/>
    </row>
    <row r="137" spans="1:28" x14ac:dyDescent="0.2">
      <c r="A137" s="81" t="s">
        <v>104</v>
      </c>
      <c r="B137" s="136">
        <v>935</v>
      </c>
      <c r="C137" s="173">
        <f>F137</f>
        <v>830</v>
      </c>
      <c r="D137" s="175">
        <f t="shared" si="13"/>
        <v>112.65060240963855</v>
      </c>
      <c r="E137" s="136">
        <v>935</v>
      </c>
      <c r="F137" s="136">
        <v>830</v>
      </c>
      <c r="G137" s="175">
        <v>112.7</v>
      </c>
      <c r="H137" s="141" t="s">
        <v>208</v>
      </c>
      <c r="I137" s="141" t="s">
        <v>208</v>
      </c>
      <c r="J137" s="175" t="s">
        <v>208</v>
      </c>
      <c r="K137" s="136">
        <v>510</v>
      </c>
      <c r="L137" s="136">
        <v>674</v>
      </c>
      <c r="M137" s="175">
        <v>75.7</v>
      </c>
      <c r="N137" s="136">
        <v>1445</v>
      </c>
      <c r="O137" s="136">
        <v>1504</v>
      </c>
      <c r="P137" s="175">
        <v>96.1</v>
      </c>
      <c r="Q137" s="139"/>
      <c r="R137" s="139"/>
      <c r="S137" s="82"/>
      <c r="T137" s="86"/>
      <c r="U137" s="86"/>
      <c r="V137" s="86"/>
      <c r="W137" s="86"/>
      <c r="X137" s="86"/>
      <c r="Y137" s="86"/>
      <c r="Z137" s="86"/>
      <c r="AA137" s="86"/>
      <c r="AB137" s="86"/>
    </row>
    <row r="138" spans="1:28" x14ac:dyDescent="0.2">
      <c r="A138" s="81" t="s">
        <v>105</v>
      </c>
      <c r="B138" s="141" t="s">
        <v>208</v>
      </c>
      <c r="C138" s="173" t="s">
        <v>208</v>
      </c>
      <c r="D138" s="175" t="s">
        <v>208</v>
      </c>
      <c r="E138" s="141" t="s">
        <v>208</v>
      </c>
      <c r="F138" s="141" t="s">
        <v>208</v>
      </c>
      <c r="G138" s="175" t="s">
        <v>208</v>
      </c>
      <c r="H138" s="141" t="s">
        <v>208</v>
      </c>
      <c r="I138" s="141" t="s">
        <v>208</v>
      </c>
      <c r="J138" s="175" t="s">
        <v>208</v>
      </c>
      <c r="K138" s="136">
        <v>525</v>
      </c>
      <c r="L138" s="136">
        <v>1047</v>
      </c>
      <c r="M138" s="175">
        <v>50.1</v>
      </c>
      <c r="N138" s="136">
        <v>525</v>
      </c>
      <c r="O138" s="136">
        <v>1047</v>
      </c>
      <c r="P138" s="175">
        <v>50.1</v>
      </c>
      <c r="Q138" s="82"/>
      <c r="R138" s="82"/>
      <c r="S138" s="82"/>
    </row>
    <row r="139" spans="1:28" x14ac:dyDescent="0.2">
      <c r="A139" s="83" t="s">
        <v>106</v>
      </c>
      <c r="B139" s="143">
        <v>10143</v>
      </c>
      <c r="C139" s="143">
        <f t="shared" si="12"/>
        <v>15799</v>
      </c>
      <c r="D139" s="158">
        <f t="shared" si="13"/>
        <v>64.200265839610111</v>
      </c>
      <c r="E139" s="143">
        <v>3588</v>
      </c>
      <c r="F139" s="143">
        <v>4581</v>
      </c>
      <c r="G139" s="158">
        <v>78.3</v>
      </c>
      <c r="H139" s="143">
        <v>6555</v>
      </c>
      <c r="I139" s="143">
        <v>11218</v>
      </c>
      <c r="J139" s="158">
        <v>58.4</v>
      </c>
      <c r="K139" s="265">
        <v>91420</v>
      </c>
      <c r="L139" s="265">
        <v>55717</v>
      </c>
      <c r="M139" s="266">
        <v>164.1</v>
      </c>
      <c r="N139" s="265">
        <v>101563</v>
      </c>
      <c r="O139" s="143">
        <v>71516</v>
      </c>
      <c r="P139" s="158">
        <v>142</v>
      </c>
      <c r="Q139" s="139"/>
      <c r="R139" s="139"/>
      <c r="S139" s="82"/>
    </row>
    <row r="140" spans="1:28" s="86" customFormat="1" x14ac:dyDescent="0.2">
      <c r="B140" s="199"/>
      <c r="C140" s="199"/>
      <c r="D140" s="199"/>
      <c r="E140" s="200"/>
      <c r="F140" s="199"/>
      <c r="G140" s="199"/>
      <c r="H140" s="199"/>
      <c r="I140" s="199"/>
      <c r="J140" s="199"/>
      <c r="K140" s="199"/>
      <c r="L140" s="92"/>
      <c r="M140" s="92"/>
      <c r="N140" s="92"/>
      <c r="T140" s="167"/>
      <c r="U140" s="167"/>
      <c r="V140" s="167"/>
      <c r="W140" s="167"/>
      <c r="X140" s="167"/>
      <c r="Y140" s="167"/>
      <c r="Z140" s="167"/>
      <c r="AA140" s="167"/>
      <c r="AB140" s="167"/>
    </row>
    <row r="142" spans="1:28" ht="28.5" customHeight="1" x14ac:dyDescent="0.2">
      <c r="A142" s="430" t="s">
        <v>280</v>
      </c>
      <c r="B142" s="430"/>
      <c r="C142" s="430"/>
      <c r="D142" s="430"/>
      <c r="E142" s="430"/>
      <c r="F142" s="430"/>
      <c r="G142" s="430"/>
      <c r="H142" s="430"/>
      <c r="I142" s="430"/>
      <c r="J142" s="430"/>
      <c r="K142" s="430"/>
      <c r="L142" s="430"/>
      <c r="M142" s="430"/>
    </row>
    <row r="143" spans="1:28" x14ac:dyDescent="0.2">
      <c r="A143" s="201"/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P143" s="202" t="s">
        <v>143</v>
      </c>
    </row>
    <row r="144" spans="1:28" ht="15.75" customHeight="1" x14ac:dyDescent="0.2">
      <c r="A144" s="367"/>
      <c r="B144" s="362" t="s">
        <v>200</v>
      </c>
      <c r="C144" s="362"/>
      <c r="D144" s="362"/>
      <c r="E144" s="363" t="s">
        <v>81</v>
      </c>
      <c r="F144" s="368"/>
      <c r="G144" s="368"/>
      <c r="H144" s="368"/>
      <c r="I144" s="368"/>
      <c r="J144" s="368"/>
      <c r="K144" s="356" t="s">
        <v>287</v>
      </c>
      <c r="L144" s="357"/>
      <c r="M144" s="358"/>
      <c r="N144" s="362" t="s">
        <v>82</v>
      </c>
      <c r="O144" s="362"/>
      <c r="P144" s="363"/>
      <c r="T144" s="139"/>
      <c r="U144" s="139"/>
      <c r="V144" s="82"/>
      <c r="W144" s="139"/>
      <c r="X144" s="139"/>
    </row>
    <row r="145" spans="1:28" ht="37.5" customHeight="1" x14ac:dyDescent="0.2">
      <c r="A145" s="367"/>
      <c r="B145" s="362"/>
      <c r="C145" s="362"/>
      <c r="D145" s="362"/>
      <c r="E145" s="362" t="s">
        <v>80</v>
      </c>
      <c r="F145" s="362"/>
      <c r="G145" s="362"/>
      <c r="H145" s="362" t="s">
        <v>79</v>
      </c>
      <c r="I145" s="362"/>
      <c r="J145" s="362"/>
      <c r="K145" s="359"/>
      <c r="L145" s="360"/>
      <c r="M145" s="361"/>
      <c r="N145" s="362"/>
      <c r="O145" s="362"/>
      <c r="P145" s="363"/>
      <c r="T145" s="139"/>
      <c r="U145" s="139"/>
      <c r="V145" s="82"/>
      <c r="W145" s="139"/>
      <c r="X145" s="139"/>
      <c r="Y145" s="181"/>
      <c r="Z145" s="181"/>
      <c r="AA145" s="181"/>
      <c r="AB145" s="181"/>
    </row>
    <row r="146" spans="1:28" ht="44.25" customHeight="1" x14ac:dyDescent="0.2">
      <c r="A146" s="367"/>
      <c r="B146" s="21" t="s">
        <v>198</v>
      </c>
      <c r="C146" s="21" t="s">
        <v>78</v>
      </c>
      <c r="D146" s="21" t="s">
        <v>199</v>
      </c>
      <c r="E146" s="21" t="s">
        <v>198</v>
      </c>
      <c r="F146" s="21" t="s">
        <v>78</v>
      </c>
      <c r="G146" s="21" t="s">
        <v>199</v>
      </c>
      <c r="H146" s="21" t="s">
        <v>198</v>
      </c>
      <c r="I146" s="21" t="s">
        <v>78</v>
      </c>
      <c r="J146" s="21" t="s">
        <v>199</v>
      </c>
      <c r="K146" s="21" t="s">
        <v>198</v>
      </c>
      <c r="L146" s="21" t="s">
        <v>78</v>
      </c>
      <c r="M146" s="22" t="s">
        <v>199</v>
      </c>
      <c r="N146" s="21" t="s">
        <v>198</v>
      </c>
      <c r="O146" s="21" t="s">
        <v>78</v>
      </c>
      <c r="P146" s="22" t="s">
        <v>199</v>
      </c>
      <c r="Q146" s="170"/>
      <c r="R146" s="170"/>
      <c r="T146" s="139"/>
      <c r="U146" s="139"/>
      <c r="V146" s="82"/>
      <c r="W146" s="139"/>
      <c r="X146" s="139"/>
    </row>
    <row r="147" spans="1:28" x14ac:dyDescent="0.2">
      <c r="A147" s="75" t="s">
        <v>86</v>
      </c>
      <c r="B147" s="136">
        <v>687784</v>
      </c>
      <c r="C147" s="173">
        <f>F147+I147</f>
        <v>686215</v>
      </c>
      <c r="D147" s="174">
        <f>B147/C147*100</f>
        <v>100.2286455411205</v>
      </c>
      <c r="E147" s="136">
        <v>24558</v>
      </c>
      <c r="F147" s="136">
        <v>21739</v>
      </c>
      <c r="G147" s="138">
        <v>113</v>
      </c>
      <c r="H147" s="136">
        <v>663226</v>
      </c>
      <c r="I147" s="136">
        <v>664476</v>
      </c>
      <c r="J147" s="175">
        <v>99.8</v>
      </c>
      <c r="K147" s="136">
        <v>1346016</v>
      </c>
      <c r="L147" s="136">
        <v>1620446</v>
      </c>
      <c r="M147" s="175">
        <v>83.1</v>
      </c>
      <c r="N147" s="136">
        <v>2033800</v>
      </c>
      <c r="O147" s="136">
        <v>2306662</v>
      </c>
      <c r="P147" s="175">
        <v>88.2</v>
      </c>
      <c r="Q147" s="139"/>
      <c r="R147" s="139"/>
      <c r="S147" s="82"/>
      <c r="T147" s="139"/>
      <c r="U147" s="139"/>
      <c r="V147" s="82"/>
      <c r="W147" s="139"/>
      <c r="X147" s="139"/>
    </row>
    <row r="148" spans="1:28" s="181" customFormat="1" x14ac:dyDescent="0.2">
      <c r="A148" s="80" t="s">
        <v>87</v>
      </c>
      <c r="B148" s="136">
        <v>54380</v>
      </c>
      <c r="C148" s="173">
        <f t="shared" ref="C148:C164" si="14">F148+I148</f>
        <v>59690</v>
      </c>
      <c r="D148" s="175">
        <f t="shared" ref="D148:D166" si="15">B148/C148*100</f>
        <v>91.104037527223994</v>
      </c>
      <c r="E148" s="136">
        <v>1232</v>
      </c>
      <c r="F148" s="136">
        <v>830</v>
      </c>
      <c r="G148" s="138">
        <v>148.4</v>
      </c>
      <c r="H148" s="136">
        <v>53148</v>
      </c>
      <c r="I148" s="136">
        <v>58860</v>
      </c>
      <c r="J148" s="175">
        <v>90.3</v>
      </c>
      <c r="K148" s="136">
        <v>63569</v>
      </c>
      <c r="L148" s="136">
        <v>65258</v>
      </c>
      <c r="M148" s="175">
        <v>97.4</v>
      </c>
      <c r="N148" s="136">
        <v>117949</v>
      </c>
      <c r="O148" s="136">
        <v>124948</v>
      </c>
      <c r="P148" s="175">
        <v>94.4</v>
      </c>
      <c r="Q148" s="139"/>
      <c r="R148" s="139"/>
      <c r="S148" s="82"/>
      <c r="T148" s="139"/>
      <c r="U148" s="139"/>
      <c r="V148" s="82"/>
      <c r="W148" s="139"/>
      <c r="X148" s="139"/>
    </row>
    <row r="149" spans="1:28" x14ac:dyDescent="0.2">
      <c r="A149" s="81" t="s">
        <v>88</v>
      </c>
      <c r="B149" s="136">
        <v>5837</v>
      </c>
      <c r="C149" s="173">
        <f t="shared" si="14"/>
        <v>8971</v>
      </c>
      <c r="D149" s="175">
        <f t="shared" si="15"/>
        <v>65.065210121502616</v>
      </c>
      <c r="E149" s="136">
        <v>770</v>
      </c>
      <c r="F149" s="136">
        <v>1839</v>
      </c>
      <c r="G149" s="138">
        <v>41.9</v>
      </c>
      <c r="H149" s="136">
        <v>5067</v>
      </c>
      <c r="I149" s="136">
        <v>7132</v>
      </c>
      <c r="J149" s="175">
        <v>71</v>
      </c>
      <c r="K149" s="136">
        <v>32844</v>
      </c>
      <c r="L149" s="136">
        <v>34442</v>
      </c>
      <c r="M149" s="175">
        <v>95.4</v>
      </c>
      <c r="N149" s="136">
        <v>38681</v>
      </c>
      <c r="O149" s="136">
        <v>43412</v>
      </c>
      <c r="P149" s="175">
        <v>89.1</v>
      </c>
      <c r="Q149" s="139"/>
      <c r="R149" s="139"/>
      <c r="S149" s="82"/>
      <c r="T149" s="139"/>
      <c r="U149" s="139"/>
      <c r="V149" s="82"/>
      <c r="W149" s="139"/>
      <c r="X149" s="139"/>
    </row>
    <row r="150" spans="1:28" x14ac:dyDescent="0.2">
      <c r="A150" s="81" t="s">
        <v>89</v>
      </c>
      <c r="B150" s="136">
        <v>45018</v>
      </c>
      <c r="C150" s="173">
        <f t="shared" si="14"/>
        <v>42157</v>
      </c>
      <c r="D150" s="175">
        <f t="shared" si="15"/>
        <v>106.78653604383615</v>
      </c>
      <c r="E150" s="136">
        <v>1567</v>
      </c>
      <c r="F150" s="136">
        <v>952</v>
      </c>
      <c r="G150" s="138">
        <v>164.6</v>
      </c>
      <c r="H150" s="136">
        <v>43451</v>
      </c>
      <c r="I150" s="136">
        <v>41205</v>
      </c>
      <c r="J150" s="175">
        <v>105.4</v>
      </c>
      <c r="K150" s="136">
        <v>101522</v>
      </c>
      <c r="L150" s="136">
        <v>106500</v>
      </c>
      <c r="M150" s="175">
        <v>95.3</v>
      </c>
      <c r="N150" s="136">
        <v>146540</v>
      </c>
      <c r="O150" s="136">
        <v>148657</v>
      </c>
      <c r="P150" s="175">
        <v>98.6</v>
      </c>
      <c r="Q150" s="139"/>
      <c r="R150" s="139"/>
      <c r="S150" s="82"/>
      <c r="T150" s="139"/>
      <c r="U150" s="139"/>
      <c r="V150" s="82"/>
      <c r="W150" s="139"/>
      <c r="X150" s="139"/>
    </row>
    <row r="151" spans="1:28" s="181" customFormat="1" x14ac:dyDescent="0.2">
      <c r="A151" s="81" t="s">
        <v>90</v>
      </c>
      <c r="B151" s="136">
        <v>48204</v>
      </c>
      <c r="C151" s="173">
        <f t="shared" si="14"/>
        <v>38550</v>
      </c>
      <c r="D151" s="175">
        <f t="shared" si="15"/>
        <v>125.04280155642023</v>
      </c>
      <c r="E151" s="136">
        <v>3240</v>
      </c>
      <c r="F151" s="136">
        <v>1817</v>
      </c>
      <c r="G151" s="138">
        <v>178.3</v>
      </c>
      <c r="H151" s="136">
        <v>44964</v>
      </c>
      <c r="I151" s="136">
        <v>36733</v>
      </c>
      <c r="J151" s="175">
        <v>122.4</v>
      </c>
      <c r="K151" s="136">
        <v>90072</v>
      </c>
      <c r="L151" s="136">
        <v>78439</v>
      </c>
      <c r="M151" s="175">
        <v>114.8</v>
      </c>
      <c r="N151" s="136">
        <v>138276</v>
      </c>
      <c r="O151" s="136">
        <v>116989</v>
      </c>
      <c r="P151" s="175">
        <v>118.2</v>
      </c>
      <c r="Q151" s="139"/>
      <c r="R151" s="139"/>
      <c r="S151" s="82"/>
      <c r="T151" s="139"/>
      <c r="U151" s="139"/>
      <c r="V151" s="82"/>
      <c r="W151" s="139"/>
      <c r="X151" s="139"/>
      <c r="Y151" s="167"/>
      <c r="Z151" s="167"/>
      <c r="AA151" s="167"/>
      <c r="AB151" s="167"/>
    </row>
    <row r="152" spans="1:28" x14ac:dyDescent="0.2">
      <c r="A152" s="81" t="s">
        <v>91</v>
      </c>
      <c r="B152" s="136">
        <v>41742</v>
      </c>
      <c r="C152" s="173">
        <f t="shared" si="14"/>
        <v>39322</v>
      </c>
      <c r="D152" s="175">
        <f t="shared" si="15"/>
        <v>106.15431565027211</v>
      </c>
      <c r="E152" s="136">
        <v>579</v>
      </c>
      <c r="F152" s="136">
        <v>641</v>
      </c>
      <c r="G152" s="138">
        <v>90.3</v>
      </c>
      <c r="H152" s="136">
        <v>41163</v>
      </c>
      <c r="I152" s="136">
        <v>38681</v>
      </c>
      <c r="J152" s="175">
        <v>106.4</v>
      </c>
      <c r="K152" s="136">
        <v>82781</v>
      </c>
      <c r="L152" s="136">
        <v>86000</v>
      </c>
      <c r="M152" s="175">
        <v>96.3</v>
      </c>
      <c r="N152" s="136">
        <v>124523</v>
      </c>
      <c r="O152" s="136">
        <v>125322</v>
      </c>
      <c r="P152" s="175">
        <v>99.4</v>
      </c>
      <c r="Q152" s="139"/>
      <c r="R152" s="139"/>
      <c r="S152" s="82"/>
      <c r="T152" s="139"/>
      <c r="U152" s="139"/>
      <c r="V152" s="82"/>
      <c r="W152" s="139"/>
      <c r="X152" s="139"/>
      <c r="Y152" s="181"/>
      <c r="Z152" s="181"/>
      <c r="AA152" s="181"/>
      <c r="AB152" s="181"/>
    </row>
    <row r="153" spans="1:28" x14ac:dyDescent="0.2">
      <c r="A153" s="81" t="s">
        <v>92</v>
      </c>
      <c r="B153" s="136">
        <v>68313</v>
      </c>
      <c r="C153" s="173">
        <f t="shared" si="14"/>
        <v>67333</v>
      </c>
      <c r="D153" s="175">
        <f t="shared" si="15"/>
        <v>101.45545274976608</v>
      </c>
      <c r="E153" s="136">
        <v>1418</v>
      </c>
      <c r="F153" s="136">
        <v>1036</v>
      </c>
      <c r="G153" s="138">
        <v>136.9</v>
      </c>
      <c r="H153" s="136">
        <v>66895</v>
      </c>
      <c r="I153" s="136">
        <v>66297</v>
      </c>
      <c r="J153" s="175">
        <v>100.9</v>
      </c>
      <c r="K153" s="136">
        <v>136178</v>
      </c>
      <c r="L153" s="136">
        <v>143368</v>
      </c>
      <c r="M153" s="175">
        <v>95</v>
      </c>
      <c r="N153" s="136">
        <v>204491</v>
      </c>
      <c r="O153" s="136">
        <v>210701</v>
      </c>
      <c r="P153" s="175">
        <v>97.1</v>
      </c>
      <c r="Q153" s="139"/>
      <c r="R153" s="139"/>
      <c r="S153" s="82"/>
      <c r="T153" s="139"/>
      <c r="U153" s="139"/>
      <c r="V153" s="82"/>
      <c r="W153" s="139"/>
      <c r="X153" s="139"/>
    </row>
    <row r="154" spans="1:28" x14ac:dyDescent="0.2">
      <c r="A154" s="81" t="s">
        <v>93</v>
      </c>
      <c r="B154" s="136">
        <v>37566</v>
      </c>
      <c r="C154" s="173">
        <v>64654</v>
      </c>
      <c r="D154" s="137">
        <f t="shared" si="15"/>
        <v>58.10313360348934</v>
      </c>
      <c r="E154" s="141">
        <v>101</v>
      </c>
      <c r="F154" s="141" t="s">
        <v>242</v>
      </c>
      <c r="G154" s="141">
        <v>10100</v>
      </c>
      <c r="H154" s="136">
        <v>37465</v>
      </c>
      <c r="I154" s="136">
        <v>64652</v>
      </c>
      <c r="J154" s="175">
        <v>57.9</v>
      </c>
      <c r="K154" s="136">
        <v>84511</v>
      </c>
      <c r="L154" s="136">
        <v>104335</v>
      </c>
      <c r="M154" s="175">
        <v>81</v>
      </c>
      <c r="N154" s="136">
        <v>122077</v>
      </c>
      <c r="O154" s="136">
        <v>168989</v>
      </c>
      <c r="P154" s="175">
        <v>72.2</v>
      </c>
      <c r="Q154" s="82"/>
      <c r="R154" s="139"/>
      <c r="S154" s="82"/>
      <c r="T154" s="139"/>
      <c r="U154" s="139"/>
      <c r="V154" s="82"/>
      <c r="W154" s="139"/>
      <c r="X154" s="139"/>
    </row>
    <row r="155" spans="1:28" s="181" customFormat="1" x14ac:dyDescent="0.2">
      <c r="A155" s="81" t="s">
        <v>94</v>
      </c>
      <c r="B155" s="136">
        <v>91954</v>
      </c>
      <c r="C155" s="173">
        <f t="shared" si="14"/>
        <v>92271</v>
      </c>
      <c r="D155" s="175">
        <f t="shared" si="15"/>
        <v>99.656446770924774</v>
      </c>
      <c r="E155" s="136">
        <v>1351</v>
      </c>
      <c r="F155" s="136">
        <v>1200</v>
      </c>
      <c r="G155" s="138">
        <v>112.6</v>
      </c>
      <c r="H155" s="136">
        <v>90603</v>
      </c>
      <c r="I155" s="136">
        <v>91071</v>
      </c>
      <c r="J155" s="175">
        <v>99.5</v>
      </c>
      <c r="K155" s="136">
        <v>163783</v>
      </c>
      <c r="L155" s="136">
        <v>203283</v>
      </c>
      <c r="M155" s="175">
        <v>80.599999999999994</v>
      </c>
      <c r="N155" s="136">
        <v>255737</v>
      </c>
      <c r="O155" s="136">
        <v>295553</v>
      </c>
      <c r="P155" s="175">
        <v>86.5</v>
      </c>
      <c r="Q155" s="139"/>
      <c r="R155" s="139"/>
      <c r="S155" s="82"/>
      <c r="T155" s="139"/>
      <c r="U155" s="139"/>
      <c r="V155" s="82"/>
      <c r="W155" s="139"/>
      <c r="X155" s="139"/>
      <c r="Y155" s="167"/>
      <c r="Z155" s="167"/>
      <c r="AA155" s="167"/>
      <c r="AB155" s="167"/>
    </row>
    <row r="156" spans="1:28" x14ac:dyDescent="0.2">
      <c r="A156" s="81" t="s">
        <v>95</v>
      </c>
      <c r="B156" s="136">
        <v>82787</v>
      </c>
      <c r="C156" s="173">
        <f t="shared" si="14"/>
        <v>77564</v>
      </c>
      <c r="D156" s="175">
        <f t="shared" si="15"/>
        <v>106.73379402815739</v>
      </c>
      <c r="E156" s="136">
        <v>1086</v>
      </c>
      <c r="F156" s="136">
        <v>764</v>
      </c>
      <c r="G156" s="138">
        <v>142.1</v>
      </c>
      <c r="H156" s="136">
        <v>81701</v>
      </c>
      <c r="I156" s="136">
        <v>76800</v>
      </c>
      <c r="J156" s="175">
        <v>106.4</v>
      </c>
      <c r="K156" s="136">
        <v>68636</v>
      </c>
      <c r="L156" s="136">
        <v>69858</v>
      </c>
      <c r="M156" s="175">
        <v>98.3</v>
      </c>
      <c r="N156" s="136">
        <v>151423</v>
      </c>
      <c r="O156" s="136">
        <v>147422</v>
      </c>
      <c r="P156" s="175">
        <v>102.7</v>
      </c>
      <c r="Q156" s="139"/>
      <c r="R156" s="139"/>
      <c r="S156" s="82"/>
      <c r="T156" s="139"/>
      <c r="U156" s="139"/>
      <c r="V156" s="82"/>
      <c r="W156" s="139"/>
      <c r="X156" s="139"/>
    </row>
    <row r="157" spans="1:28" x14ac:dyDescent="0.2">
      <c r="A157" s="81" t="s">
        <v>96</v>
      </c>
      <c r="B157" s="136">
        <v>18589</v>
      </c>
      <c r="C157" s="173">
        <f t="shared" si="14"/>
        <v>15576</v>
      </c>
      <c r="D157" s="175">
        <f t="shared" si="15"/>
        <v>119.34386235233694</v>
      </c>
      <c r="E157" s="136">
        <v>1177</v>
      </c>
      <c r="F157" s="136">
        <v>1054</v>
      </c>
      <c r="G157" s="138">
        <v>111.7</v>
      </c>
      <c r="H157" s="136">
        <v>17412</v>
      </c>
      <c r="I157" s="136">
        <v>14522</v>
      </c>
      <c r="J157" s="175">
        <v>119.9</v>
      </c>
      <c r="K157" s="136">
        <v>31508</v>
      </c>
      <c r="L157" s="136">
        <v>31325</v>
      </c>
      <c r="M157" s="175">
        <v>100.6</v>
      </c>
      <c r="N157" s="136">
        <v>50097</v>
      </c>
      <c r="O157" s="136">
        <v>46900</v>
      </c>
      <c r="P157" s="175">
        <v>106.8</v>
      </c>
      <c r="Q157" s="139"/>
      <c r="R157" s="139"/>
      <c r="S157" s="82"/>
      <c r="T157" s="139"/>
      <c r="U157" s="139"/>
      <c r="V157" s="82"/>
      <c r="W157" s="139"/>
      <c r="X157" s="139"/>
    </row>
    <row r="158" spans="1:28" x14ac:dyDescent="0.2">
      <c r="A158" s="81" t="s">
        <v>97</v>
      </c>
      <c r="B158" s="136">
        <v>19311</v>
      </c>
      <c r="C158" s="173">
        <f t="shared" si="14"/>
        <v>18537</v>
      </c>
      <c r="D158" s="175">
        <f t="shared" si="15"/>
        <v>104.17543291794789</v>
      </c>
      <c r="E158" s="136">
        <v>236</v>
      </c>
      <c r="F158" s="136">
        <v>202</v>
      </c>
      <c r="G158" s="138">
        <v>116.8</v>
      </c>
      <c r="H158" s="136">
        <v>19075</v>
      </c>
      <c r="I158" s="136">
        <v>18335</v>
      </c>
      <c r="J158" s="175">
        <v>104</v>
      </c>
      <c r="K158" s="136">
        <v>120219</v>
      </c>
      <c r="L158" s="136">
        <v>124658</v>
      </c>
      <c r="M158" s="175">
        <v>96.4</v>
      </c>
      <c r="N158" s="136">
        <v>139530</v>
      </c>
      <c r="O158" s="136">
        <v>143195</v>
      </c>
      <c r="P158" s="175">
        <v>97.4</v>
      </c>
      <c r="Q158" s="139"/>
      <c r="R158" s="139"/>
      <c r="S158" s="82"/>
      <c r="T158" s="139"/>
      <c r="U158" s="139"/>
      <c r="V158" s="82"/>
      <c r="W158" s="139"/>
      <c r="X158" s="139"/>
    </row>
    <row r="159" spans="1:28" x14ac:dyDescent="0.2">
      <c r="A159" s="81" t="s">
        <v>98</v>
      </c>
      <c r="B159" s="136">
        <v>29979</v>
      </c>
      <c r="C159" s="173">
        <f t="shared" si="14"/>
        <v>28387</v>
      </c>
      <c r="D159" s="175">
        <f t="shared" si="15"/>
        <v>105.60820093704865</v>
      </c>
      <c r="E159" s="136">
        <v>436</v>
      </c>
      <c r="F159" s="136">
        <v>158</v>
      </c>
      <c r="G159" s="138">
        <v>275.89999999999998</v>
      </c>
      <c r="H159" s="136">
        <v>29543</v>
      </c>
      <c r="I159" s="136">
        <v>28229</v>
      </c>
      <c r="J159" s="175">
        <v>104.7</v>
      </c>
      <c r="K159" s="136">
        <v>50569</v>
      </c>
      <c r="L159" s="136">
        <v>51607</v>
      </c>
      <c r="M159" s="175">
        <v>98</v>
      </c>
      <c r="N159" s="136">
        <v>80548</v>
      </c>
      <c r="O159" s="136">
        <v>79994</v>
      </c>
      <c r="P159" s="175">
        <v>100.7</v>
      </c>
      <c r="Q159" s="139"/>
      <c r="R159" s="139"/>
      <c r="S159" s="82"/>
      <c r="T159" s="139"/>
      <c r="U159" s="139"/>
      <c r="V159" s="82"/>
      <c r="W159" s="139"/>
      <c r="X159" s="139"/>
    </row>
    <row r="160" spans="1:28" ht="15" x14ac:dyDescent="0.25">
      <c r="A160" s="81" t="s">
        <v>99</v>
      </c>
      <c r="B160" s="136">
        <v>29459</v>
      </c>
      <c r="C160" s="173">
        <f t="shared" si="14"/>
        <v>28826</v>
      </c>
      <c r="D160" s="175">
        <f t="shared" si="15"/>
        <v>102.19593422604594</v>
      </c>
      <c r="E160" s="136">
        <v>6109</v>
      </c>
      <c r="F160" s="136">
        <v>5369</v>
      </c>
      <c r="G160" s="138">
        <v>113.8</v>
      </c>
      <c r="H160" s="136">
        <v>23350</v>
      </c>
      <c r="I160" s="136">
        <v>23457</v>
      </c>
      <c r="J160" s="175">
        <v>99.5</v>
      </c>
      <c r="K160" s="136">
        <v>34101</v>
      </c>
      <c r="L160" s="136">
        <v>34655</v>
      </c>
      <c r="M160" s="175">
        <v>98.4</v>
      </c>
      <c r="N160" s="136">
        <v>63560</v>
      </c>
      <c r="O160" s="136">
        <v>63481</v>
      </c>
      <c r="P160" s="175">
        <v>100.1</v>
      </c>
      <c r="Q160" s="139"/>
      <c r="R160" s="139"/>
      <c r="S160" s="82"/>
      <c r="T160" s="139"/>
      <c r="U160" s="139"/>
      <c r="V160" s="82"/>
      <c r="W160" s="139"/>
      <c r="X160" s="139"/>
      <c r="Y160" s="182"/>
      <c r="Z160" s="182"/>
      <c r="AA160" s="182"/>
      <c r="AB160" s="182"/>
    </row>
    <row r="161" spans="1:28" x14ac:dyDescent="0.2">
      <c r="A161" s="81" t="s">
        <v>100</v>
      </c>
      <c r="B161" s="136">
        <v>1115</v>
      </c>
      <c r="C161" s="173">
        <f t="shared" si="14"/>
        <v>1347</v>
      </c>
      <c r="D161" s="175">
        <f t="shared" si="15"/>
        <v>82.776540460282106</v>
      </c>
      <c r="E161" s="136">
        <v>568</v>
      </c>
      <c r="F161" s="136">
        <v>531</v>
      </c>
      <c r="G161" s="138">
        <v>107</v>
      </c>
      <c r="H161" s="136">
        <v>547</v>
      </c>
      <c r="I161" s="136">
        <v>816</v>
      </c>
      <c r="J161" s="175">
        <v>67</v>
      </c>
      <c r="K161" s="136">
        <v>7463</v>
      </c>
      <c r="L161" s="136">
        <v>8381</v>
      </c>
      <c r="M161" s="175">
        <v>89</v>
      </c>
      <c r="N161" s="136">
        <v>8578</v>
      </c>
      <c r="O161" s="136">
        <v>9729</v>
      </c>
      <c r="P161" s="175">
        <v>88.2</v>
      </c>
      <c r="Q161" s="139"/>
      <c r="R161" s="139"/>
      <c r="S161" s="82"/>
      <c r="T161" s="139"/>
      <c r="U161" s="139"/>
      <c r="V161" s="82"/>
      <c r="W161" s="139"/>
      <c r="X161" s="139"/>
      <c r="Y161" s="181"/>
      <c r="Z161" s="181"/>
      <c r="AA161" s="181"/>
      <c r="AB161" s="181"/>
    </row>
    <row r="162" spans="1:28" x14ac:dyDescent="0.2">
      <c r="A162" s="81" t="s">
        <v>101</v>
      </c>
      <c r="B162" s="136">
        <v>52588</v>
      </c>
      <c r="C162" s="173">
        <f t="shared" si="14"/>
        <v>37776</v>
      </c>
      <c r="D162" s="175">
        <f t="shared" si="15"/>
        <v>139.21008047437527</v>
      </c>
      <c r="E162" s="136">
        <v>3963</v>
      </c>
      <c r="F162" s="136">
        <v>4783</v>
      </c>
      <c r="G162" s="138">
        <v>82.9</v>
      </c>
      <c r="H162" s="136">
        <v>48625</v>
      </c>
      <c r="I162" s="136">
        <v>32993</v>
      </c>
      <c r="J162" s="175">
        <v>147.4</v>
      </c>
      <c r="K162" s="136">
        <v>173637</v>
      </c>
      <c r="L162" s="136">
        <v>337869</v>
      </c>
      <c r="M162" s="175">
        <v>51.4</v>
      </c>
      <c r="N162" s="136">
        <v>226225</v>
      </c>
      <c r="O162" s="136">
        <v>375645</v>
      </c>
      <c r="P162" s="175">
        <v>60.2</v>
      </c>
      <c r="Q162" s="139"/>
      <c r="R162" s="139"/>
      <c r="S162" s="82"/>
      <c r="T162" s="82"/>
      <c r="U162" s="82"/>
      <c r="V162" s="82"/>
      <c r="W162" s="139"/>
      <c r="X162" s="139"/>
    </row>
    <row r="163" spans="1:28" s="182" customFormat="1" ht="15" x14ac:dyDescent="0.25">
      <c r="A163" s="80" t="s">
        <v>102</v>
      </c>
      <c r="B163" s="136">
        <v>29104</v>
      </c>
      <c r="C163" s="173">
        <f t="shared" si="14"/>
        <v>30742</v>
      </c>
      <c r="D163" s="175">
        <f t="shared" si="15"/>
        <v>94.671784529308439</v>
      </c>
      <c r="E163" s="136">
        <v>277</v>
      </c>
      <c r="F163" s="136">
        <v>232</v>
      </c>
      <c r="G163" s="138">
        <v>119.4</v>
      </c>
      <c r="H163" s="136">
        <v>28827</v>
      </c>
      <c r="I163" s="136">
        <v>30510</v>
      </c>
      <c r="J163" s="175">
        <v>94.5</v>
      </c>
      <c r="K163" s="136">
        <v>23716</v>
      </c>
      <c r="L163" s="136">
        <v>29412</v>
      </c>
      <c r="M163" s="175">
        <v>80.599999999999994</v>
      </c>
      <c r="N163" s="136">
        <v>52820</v>
      </c>
      <c r="O163" s="136">
        <v>60154</v>
      </c>
      <c r="P163" s="175">
        <v>87.8</v>
      </c>
      <c r="Q163" s="82"/>
      <c r="R163" s="139"/>
      <c r="S163" s="82"/>
      <c r="T163" s="82"/>
      <c r="U163" s="82"/>
      <c r="V163" s="82"/>
      <c r="W163" s="139"/>
      <c r="X163" s="139"/>
      <c r="Y163" s="167"/>
      <c r="Z163" s="167"/>
      <c r="AA163" s="167"/>
      <c r="AB163" s="167"/>
    </row>
    <row r="164" spans="1:28" s="181" customFormat="1" x14ac:dyDescent="0.2">
      <c r="A164" s="81" t="s">
        <v>103</v>
      </c>
      <c r="B164" s="136">
        <v>31705</v>
      </c>
      <c r="C164" s="173">
        <f t="shared" si="14"/>
        <v>34489</v>
      </c>
      <c r="D164" s="175">
        <f t="shared" si="15"/>
        <v>91.927861057148647</v>
      </c>
      <c r="E164" s="136">
        <v>434</v>
      </c>
      <c r="F164" s="136">
        <v>316</v>
      </c>
      <c r="G164" s="138">
        <v>137.30000000000001</v>
      </c>
      <c r="H164" s="136">
        <v>31271</v>
      </c>
      <c r="I164" s="136">
        <v>34173</v>
      </c>
      <c r="J164" s="175">
        <v>91.5</v>
      </c>
      <c r="K164" s="136">
        <v>74903</v>
      </c>
      <c r="L164" s="136">
        <v>107057</v>
      </c>
      <c r="M164" s="175">
        <v>70</v>
      </c>
      <c r="N164" s="136">
        <v>106608</v>
      </c>
      <c r="O164" s="136">
        <v>141546</v>
      </c>
      <c r="P164" s="175">
        <v>75.3</v>
      </c>
      <c r="Q164" s="139"/>
      <c r="R164" s="139"/>
      <c r="S164" s="82"/>
      <c r="T164" s="139"/>
      <c r="U164" s="139"/>
      <c r="V164" s="82"/>
      <c r="W164" s="139"/>
      <c r="X164" s="139"/>
      <c r="Y164" s="167"/>
      <c r="Z164" s="167"/>
      <c r="AA164" s="167"/>
      <c r="AB164" s="167"/>
    </row>
    <row r="165" spans="1:28" x14ac:dyDescent="0.2">
      <c r="A165" s="81" t="s">
        <v>104</v>
      </c>
      <c r="B165" s="141" t="s">
        <v>208</v>
      </c>
      <c r="C165" s="173" t="s">
        <v>208</v>
      </c>
      <c r="D165" s="174" t="s">
        <v>208</v>
      </c>
      <c r="E165" s="141" t="s">
        <v>208</v>
      </c>
      <c r="F165" s="141" t="s">
        <v>208</v>
      </c>
      <c r="G165" s="141" t="s">
        <v>208</v>
      </c>
      <c r="H165" s="141" t="s">
        <v>208</v>
      </c>
      <c r="I165" s="141" t="s">
        <v>208</v>
      </c>
      <c r="J165" s="175" t="s">
        <v>208</v>
      </c>
      <c r="K165" s="136">
        <v>158</v>
      </c>
      <c r="L165" s="136">
        <v>128</v>
      </c>
      <c r="M165" s="136">
        <v>123.4</v>
      </c>
      <c r="N165" s="136">
        <v>158</v>
      </c>
      <c r="O165" s="136">
        <v>128</v>
      </c>
      <c r="P165" s="175">
        <v>123.4</v>
      </c>
      <c r="Q165" s="82"/>
      <c r="R165" s="82"/>
      <c r="S165" s="82"/>
      <c r="T165" s="187"/>
      <c r="U165" s="188"/>
      <c r="V165" s="188"/>
      <c r="W165" s="187"/>
      <c r="X165" s="187"/>
    </row>
    <row r="166" spans="1:28" x14ac:dyDescent="0.2">
      <c r="A166" s="81" t="s">
        <v>105</v>
      </c>
      <c r="B166" s="136">
        <v>14</v>
      </c>
      <c r="C166" s="173">
        <f>F166</f>
        <v>14</v>
      </c>
      <c r="D166" s="175">
        <f t="shared" si="15"/>
        <v>100</v>
      </c>
      <c r="E166" s="136">
        <v>14</v>
      </c>
      <c r="F166" s="136">
        <v>14</v>
      </c>
      <c r="G166" s="138">
        <v>100</v>
      </c>
      <c r="H166" s="141" t="s">
        <v>208</v>
      </c>
      <c r="I166" s="141" t="s">
        <v>208</v>
      </c>
      <c r="J166" s="175" t="s">
        <v>208</v>
      </c>
      <c r="K166" s="136">
        <v>606</v>
      </c>
      <c r="L166" s="136">
        <v>689</v>
      </c>
      <c r="M166" s="175">
        <v>88</v>
      </c>
      <c r="N166" s="136">
        <v>620</v>
      </c>
      <c r="O166" s="136">
        <v>703</v>
      </c>
      <c r="P166" s="175">
        <v>88.2</v>
      </c>
      <c r="Q166" s="139"/>
      <c r="R166" s="139"/>
      <c r="S166" s="82"/>
    </row>
    <row r="167" spans="1:28" x14ac:dyDescent="0.2">
      <c r="A167" s="83" t="s">
        <v>106</v>
      </c>
      <c r="B167" s="143">
        <v>119</v>
      </c>
      <c r="C167" s="143">
        <f>I167</f>
        <v>10</v>
      </c>
      <c r="D167" s="158" t="s">
        <v>246</v>
      </c>
      <c r="E167" s="144" t="s">
        <v>208</v>
      </c>
      <c r="F167" s="144" t="s">
        <v>208</v>
      </c>
      <c r="G167" s="144" t="s">
        <v>208</v>
      </c>
      <c r="H167" s="143">
        <v>119</v>
      </c>
      <c r="I167" s="144">
        <v>10</v>
      </c>
      <c r="J167" s="158" t="s">
        <v>246</v>
      </c>
      <c r="K167" s="143">
        <v>5240</v>
      </c>
      <c r="L167" s="143">
        <v>3184</v>
      </c>
      <c r="M167" s="158">
        <v>164.6</v>
      </c>
      <c r="N167" s="143">
        <v>5359</v>
      </c>
      <c r="O167" s="143">
        <v>3194</v>
      </c>
      <c r="P167" s="158">
        <v>167.8</v>
      </c>
      <c r="Q167" s="82"/>
      <c r="R167" s="139"/>
      <c r="S167" s="82"/>
    </row>
    <row r="168" spans="1:28" x14ac:dyDescent="0.2">
      <c r="A168" s="183"/>
      <c r="B168" s="203"/>
      <c r="C168" s="203"/>
      <c r="D168" s="204"/>
      <c r="E168" s="187"/>
      <c r="F168" s="205"/>
      <c r="G168" s="204"/>
      <c r="H168" s="187"/>
      <c r="I168" s="205"/>
      <c r="J168" s="204"/>
      <c r="K168" s="187"/>
      <c r="L168" s="205"/>
      <c r="M168" s="204"/>
      <c r="O168" s="187"/>
      <c r="P168" s="188"/>
      <c r="Q168" s="188"/>
      <c r="R168" s="187"/>
      <c r="S168" s="188"/>
    </row>
    <row r="169" spans="1:28" x14ac:dyDescent="0.2">
      <c r="G169" s="310"/>
      <c r="O169" s="170"/>
    </row>
    <row r="170" spans="1:28" ht="24.75" customHeight="1" x14ac:dyDescent="0.2">
      <c r="A170" s="431" t="s">
        <v>281</v>
      </c>
      <c r="B170" s="431"/>
      <c r="C170" s="431"/>
      <c r="D170" s="431"/>
      <c r="E170" s="431"/>
      <c r="F170" s="431"/>
      <c r="G170" s="431"/>
      <c r="H170" s="431"/>
      <c r="I170" s="431"/>
      <c r="J170" s="431"/>
      <c r="K170" s="431"/>
      <c r="L170" s="431"/>
      <c r="M170" s="431"/>
      <c r="O170" s="170"/>
    </row>
    <row r="171" spans="1:28" x14ac:dyDescent="0.2">
      <c r="A171" s="201"/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P171" s="202" t="s">
        <v>143</v>
      </c>
    </row>
    <row r="172" spans="1:28" ht="15.75" customHeight="1" x14ac:dyDescent="0.2">
      <c r="A172" s="367"/>
      <c r="B172" s="362" t="s">
        <v>200</v>
      </c>
      <c r="C172" s="362"/>
      <c r="D172" s="362"/>
      <c r="E172" s="363" t="s">
        <v>81</v>
      </c>
      <c r="F172" s="368"/>
      <c r="G172" s="368"/>
      <c r="H172" s="368"/>
      <c r="I172" s="368"/>
      <c r="J172" s="368"/>
      <c r="K172" s="356" t="s">
        <v>287</v>
      </c>
      <c r="L172" s="357"/>
      <c r="M172" s="358"/>
      <c r="N172" s="362" t="s">
        <v>82</v>
      </c>
      <c r="O172" s="362"/>
      <c r="P172" s="363"/>
      <c r="T172" s="139"/>
      <c r="U172" s="139"/>
      <c r="V172" s="82"/>
      <c r="W172" s="139"/>
      <c r="X172" s="139"/>
    </row>
    <row r="173" spans="1:28" ht="39" customHeight="1" x14ac:dyDescent="0.2">
      <c r="A173" s="367"/>
      <c r="B173" s="362"/>
      <c r="C173" s="362"/>
      <c r="D173" s="362"/>
      <c r="E173" s="362" t="s">
        <v>80</v>
      </c>
      <c r="F173" s="362"/>
      <c r="G173" s="362"/>
      <c r="H173" s="362" t="s">
        <v>79</v>
      </c>
      <c r="I173" s="362"/>
      <c r="J173" s="362"/>
      <c r="K173" s="359"/>
      <c r="L173" s="360"/>
      <c r="M173" s="361"/>
      <c r="N173" s="362"/>
      <c r="O173" s="362"/>
      <c r="P173" s="363"/>
      <c r="T173" s="139"/>
      <c r="U173" s="139"/>
      <c r="V173" s="82"/>
      <c r="W173" s="139"/>
      <c r="X173" s="139"/>
      <c r="Y173" s="181"/>
      <c r="Z173" s="181"/>
      <c r="AA173" s="181"/>
      <c r="AB173" s="181"/>
    </row>
    <row r="174" spans="1:28" ht="37.5" customHeight="1" x14ac:dyDescent="0.2">
      <c r="A174" s="367"/>
      <c r="B174" s="21" t="s">
        <v>198</v>
      </c>
      <c r="C174" s="21" t="s">
        <v>78</v>
      </c>
      <c r="D174" s="21" t="s">
        <v>199</v>
      </c>
      <c r="E174" s="21" t="s">
        <v>198</v>
      </c>
      <c r="F174" s="21" t="s">
        <v>78</v>
      </c>
      <c r="G174" s="21" t="s">
        <v>199</v>
      </c>
      <c r="H174" s="21" t="s">
        <v>198</v>
      </c>
      <c r="I174" s="21" t="s">
        <v>78</v>
      </c>
      <c r="J174" s="21" t="s">
        <v>199</v>
      </c>
      <c r="K174" s="21" t="s">
        <v>198</v>
      </c>
      <c r="L174" s="21" t="s">
        <v>78</v>
      </c>
      <c r="M174" s="22" t="s">
        <v>199</v>
      </c>
      <c r="N174" s="21" t="s">
        <v>198</v>
      </c>
      <c r="O174" s="21" t="s">
        <v>78</v>
      </c>
      <c r="P174" s="22" t="s">
        <v>199</v>
      </c>
      <c r="Q174" s="170"/>
      <c r="R174" s="170"/>
      <c r="T174" s="139"/>
      <c r="U174" s="139"/>
      <c r="V174" s="82"/>
      <c r="W174" s="139"/>
      <c r="X174" s="139"/>
    </row>
    <row r="175" spans="1:28" x14ac:dyDescent="0.2">
      <c r="A175" s="75" t="s">
        <v>86</v>
      </c>
      <c r="B175" s="316">
        <v>308138</v>
      </c>
      <c r="C175" s="173">
        <f>F175+I175</f>
        <v>322491</v>
      </c>
      <c r="D175" s="174">
        <f>B175/C175*100</f>
        <v>95.549333159685077</v>
      </c>
      <c r="E175" s="316">
        <v>260640</v>
      </c>
      <c r="F175" s="316">
        <v>245634</v>
      </c>
      <c r="G175" s="316">
        <v>106.1</v>
      </c>
      <c r="H175" s="316">
        <v>47498</v>
      </c>
      <c r="I175" s="316">
        <v>76857</v>
      </c>
      <c r="J175" s="316">
        <v>61.8</v>
      </c>
      <c r="K175" s="316">
        <v>225510</v>
      </c>
      <c r="L175" s="316">
        <v>261147</v>
      </c>
      <c r="M175" s="316">
        <v>86.4</v>
      </c>
      <c r="N175" s="316">
        <v>533648</v>
      </c>
      <c r="O175" s="316">
        <v>583638</v>
      </c>
      <c r="P175" s="316">
        <v>91.4</v>
      </c>
      <c r="Q175" s="139"/>
      <c r="R175" s="139"/>
      <c r="S175" s="82"/>
      <c r="T175" s="139"/>
      <c r="U175" s="139"/>
      <c r="V175" s="82"/>
      <c r="W175" s="139"/>
      <c r="X175" s="139"/>
    </row>
    <row r="176" spans="1:28" s="181" customFormat="1" x14ac:dyDescent="0.2">
      <c r="A176" s="80" t="s">
        <v>87</v>
      </c>
      <c r="B176" s="315">
        <v>763</v>
      </c>
      <c r="C176" s="173">
        <f>I176</f>
        <v>1974</v>
      </c>
      <c r="D176" s="174">
        <f t="shared" ref="D176:D191" si="16">B176/C176*100</f>
        <v>38.652482269503544</v>
      </c>
      <c r="E176" s="315" t="s">
        <v>208</v>
      </c>
      <c r="F176" s="315" t="s">
        <v>208</v>
      </c>
      <c r="G176" s="315" t="s">
        <v>208</v>
      </c>
      <c r="H176" s="315">
        <v>763</v>
      </c>
      <c r="I176" s="315">
        <v>1974</v>
      </c>
      <c r="J176" s="315">
        <v>38.6</v>
      </c>
      <c r="K176" s="315">
        <v>4618</v>
      </c>
      <c r="L176" s="315">
        <v>10684</v>
      </c>
      <c r="M176" s="315">
        <v>43.2</v>
      </c>
      <c r="N176" s="315">
        <v>5381</v>
      </c>
      <c r="O176" s="315">
        <v>12659</v>
      </c>
      <c r="P176" s="315">
        <v>42.5</v>
      </c>
      <c r="Q176" s="82"/>
      <c r="R176" s="82"/>
      <c r="S176" s="82"/>
      <c r="T176" s="139"/>
      <c r="U176" s="139"/>
      <c r="V176" s="82"/>
      <c r="W176" s="139"/>
      <c r="X176" s="139"/>
    </row>
    <row r="177" spans="1:28" x14ac:dyDescent="0.2">
      <c r="A177" s="81" t="s">
        <v>88</v>
      </c>
      <c r="B177" s="315">
        <v>8719</v>
      </c>
      <c r="C177" s="173">
        <f t="shared" ref="C177:C191" si="17">F177+I177</f>
        <v>10825</v>
      </c>
      <c r="D177" s="174">
        <f t="shared" si="16"/>
        <v>80.545034642032334</v>
      </c>
      <c r="E177" s="315">
        <v>5268</v>
      </c>
      <c r="F177" s="315">
        <v>6087</v>
      </c>
      <c r="G177" s="315">
        <v>86.5</v>
      </c>
      <c r="H177" s="315">
        <v>3451</v>
      </c>
      <c r="I177" s="315">
        <v>4738</v>
      </c>
      <c r="J177" s="315">
        <v>72.8</v>
      </c>
      <c r="K177" s="315">
        <v>47110</v>
      </c>
      <c r="L177" s="315">
        <v>69116</v>
      </c>
      <c r="M177" s="315">
        <v>68.2</v>
      </c>
      <c r="N177" s="315">
        <v>55829</v>
      </c>
      <c r="O177" s="315">
        <v>79941</v>
      </c>
      <c r="P177" s="315">
        <v>69.8</v>
      </c>
      <c r="Q177" s="139"/>
      <c r="R177" s="139"/>
      <c r="S177" s="82"/>
      <c r="T177" s="139"/>
      <c r="U177" s="139"/>
      <c r="V177" s="82"/>
      <c r="W177" s="139"/>
      <c r="X177" s="139"/>
    </row>
    <row r="178" spans="1:28" x14ac:dyDescent="0.2">
      <c r="A178" s="81" t="s">
        <v>89</v>
      </c>
      <c r="B178" s="315">
        <v>1160</v>
      </c>
      <c r="C178" s="173">
        <f>I178</f>
        <v>3523</v>
      </c>
      <c r="D178" s="174">
        <f t="shared" si="16"/>
        <v>32.926483110984954</v>
      </c>
      <c r="E178" s="315" t="s">
        <v>208</v>
      </c>
      <c r="F178" s="315" t="s">
        <v>208</v>
      </c>
      <c r="G178" s="315" t="s">
        <v>208</v>
      </c>
      <c r="H178" s="315">
        <v>1160</v>
      </c>
      <c r="I178" s="315">
        <v>3523</v>
      </c>
      <c r="J178" s="315">
        <v>32.9</v>
      </c>
      <c r="K178" s="315">
        <v>6227</v>
      </c>
      <c r="L178" s="315">
        <v>6127</v>
      </c>
      <c r="M178" s="315">
        <v>101.6</v>
      </c>
      <c r="N178" s="315">
        <v>7387</v>
      </c>
      <c r="O178" s="315">
        <v>9650</v>
      </c>
      <c r="P178" s="315">
        <v>76.599999999999994</v>
      </c>
      <c r="Q178" s="82"/>
      <c r="R178" s="139"/>
      <c r="S178" s="82"/>
      <c r="T178" s="139"/>
      <c r="U178" s="139"/>
      <c r="V178" s="82"/>
      <c r="W178" s="139"/>
      <c r="X178" s="139"/>
    </row>
    <row r="179" spans="1:28" s="181" customFormat="1" x14ac:dyDescent="0.2">
      <c r="A179" s="81" t="s">
        <v>90</v>
      </c>
      <c r="B179" s="315">
        <v>25700</v>
      </c>
      <c r="C179" s="173">
        <f t="shared" si="17"/>
        <v>51168</v>
      </c>
      <c r="D179" s="174">
        <f t="shared" si="16"/>
        <v>50.226704190118824</v>
      </c>
      <c r="E179" s="315">
        <v>11903</v>
      </c>
      <c r="F179" s="315">
        <v>15883</v>
      </c>
      <c r="G179" s="315">
        <v>74.900000000000006</v>
      </c>
      <c r="H179" s="315">
        <v>13797</v>
      </c>
      <c r="I179" s="315">
        <v>35285</v>
      </c>
      <c r="J179" s="315">
        <v>39.1</v>
      </c>
      <c r="K179" s="315">
        <v>4095</v>
      </c>
      <c r="L179" s="315">
        <v>8621</v>
      </c>
      <c r="M179" s="315">
        <v>47.5</v>
      </c>
      <c r="N179" s="315">
        <v>29795</v>
      </c>
      <c r="O179" s="315">
        <v>59789</v>
      </c>
      <c r="P179" s="315">
        <v>49.8</v>
      </c>
      <c r="Q179" s="139"/>
      <c r="R179" s="139"/>
      <c r="S179" s="82"/>
      <c r="T179" s="139"/>
      <c r="U179" s="139"/>
      <c r="V179" s="82"/>
      <c r="W179" s="139"/>
      <c r="X179" s="139"/>
      <c r="Y179" s="167"/>
      <c r="Z179" s="167"/>
      <c r="AA179" s="167"/>
      <c r="AB179" s="167"/>
    </row>
    <row r="180" spans="1:28" x14ac:dyDescent="0.2">
      <c r="A180" s="81" t="s">
        <v>91</v>
      </c>
      <c r="B180" s="315">
        <v>29</v>
      </c>
      <c r="C180" s="173">
        <f>F180</f>
        <v>201</v>
      </c>
      <c r="D180" s="174">
        <f t="shared" si="16"/>
        <v>14.427860696517413</v>
      </c>
      <c r="E180" s="315" t="s">
        <v>242</v>
      </c>
      <c r="F180" s="315">
        <v>201</v>
      </c>
      <c r="G180" s="315">
        <v>11.9</v>
      </c>
      <c r="H180" s="315">
        <v>5</v>
      </c>
      <c r="I180" s="315" t="s">
        <v>208</v>
      </c>
      <c r="J180" s="315" t="s">
        <v>208</v>
      </c>
      <c r="K180" s="315">
        <v>100</v>
      </c>
      <c r="L180" s="315">
        <v>89</v>
      </c>
      <c r="M180" s="315">
        <v>111.8</v>
      </c>
      <c r="N180" s="315">
        <v>129</v>
      </c>
      <c r="O180" s="315">
        <v>290</v>
      </c>
      <c r="P180" s="315">
        <v>44.4</v>
      </c>
      <c r="Q180" s="139"/>
      <c r="R180" s="139"/>
      <c r="S180" s="82"/>
      <c r="T180" s="139"/>
      <c r="U180" s="139"/>
      <c r="V180" s="82"/>
      <c r="W180" s="139"/>
      <c r="X180" s="139"/>
      <c r="Y180" s="181"/>
      <c r="Z180" s="181"/>
      <c r="AA180" s="181"/>
      <c r="AB180" s="181"/>
    </row>
    <row r="181" spans="1:28" x14ac:dyDescent="0.2">
      <c r="A181" s="81" t="s">
        <v>92</v>
      </c>
      <c r="B181" s="315">
        <v>8247</v>
      </c>
      <c r="C181" s="173">
        <f t="shared" si="17"/>
        <v>7090</v>
      </c>
      <c r="D181" s="174">
        <f t="shared" si="16"/>
        <v>116.31875881523273</v>
      </c>
      <c r="E181" s="315">
        <v>7120</v>
      </c>
      <c r="F181" s="315">
        <v>6031</v>
      </c>
      <c r="G181" s="315">
        <v>118.1</v>
      </c>
      <c r="H181" s="315">
        <v>1127</v>
      </c>
      <c r="I181" s="315">
        <v>1059</v>
      </c>
      <c r="J181" s="315">
        <v>106.5</v>
      </c>
      <c r="K181" s="315">
        <v>5053</v>
      </c>
      <c r="L181" s="315">
        <v>3714</v>
      </c>
      <c r="M181" s="315">
        <v>136.1</v>
      </c>
      <c r="N181" s="315">
        <v>13300</v>
      </c>
      <c r="O181" s="315">
        <v>10803</v>
      </c>
      <c r="P181" s="315">
        <v>123.1</v>
      </c>
      <c r="Q181" s="139"/>
      <c r="R181" s="139"/>
      <c r="S181" s="82"/>
      <c r="T181" s="139"/>
      <c r="U181" s="139"/>
      <c r="V181" s="82"/>
      <c r="W181" s="139"/>
      <c r="X181" s="139"/>
    </row>
    <row r="182" spans="1:28" x14ac:dyDescent="0.2">
      <c r="A182" s="81" t="s">
        <v>93</v>
      </c>
      <c r="B182" s="315">
        <v>1163</v>
      </c>
      <c r="C182" s="173">
        <v>2239</v>
      </c>
      <c r="D182" s="174">
        <f t="shared" si="16"/>
        <v>51.942831621259486</v>
      </c>
      <c r="E182" s="315" t="s">
        <v>208</v>
      </c>
      <c r="F182" s="315" t="s">
        <v>242</v>
      </c>
      <c r="G182" s="315" t="s">
        <v>208</v>
      </c>
      <c r="H182" s="315">
        <v>1163</v>
      </c>
      <c r="I182" s="315">
        <v>1479</v>
      </c>
      <c r="J182" s="315">
        <v>78.599999999999994</v>
      </c>
      <c r="K182" s="315">
        <v>3551</v>
      </c>
      <c r="L182" s="315">
        <v>5073</v>
      </c>
      <c r="M182" s="315">
        <v>70</v>
      </c>
      <c r="N182" s="315">
        <v>4714</v>
      </c>
      <c r="O182" s="315">
        <v>7312</v>
      </c>
      <c r="P182" s="315">
        <v>64.5</v>
      </c>
      <c r="Q182" s="82"/>
      <c r="R182" s="139"/>
      <c r="S182" s="82"/>
      <c r="T182" s="139"/>
      <c r="U182" s="139"/>
      <c r="V182" s="82"/>
      <c r="W182" s="139"/>
      <c r="X182" s="139"/>
    </row>
    <row r="183" spans="1:28" s="181" customFormat="1" x14ac:dyDescent="0.2">
      <c r="A183" s="81" t="s">
        <v>94</v>
      </c>
      <c r="B183" s="315">
        <v>9154</v>
      </c>
      <c r="C183" s="173">
        <f t="shared" si="17"/>
        <v>9762</v>
      </c>
      <c r="D183" s="174">
        <f t="shared" si="16"/>
        <v>93.771768080311418</v>
      </c>
      <c r="E183" s="315">
        <v>7560</v>
      </c>
      <c r="F183" s="315">
        <v>8250</v>
      </c>
      <c r="G183" s="315">
        <v>91.6</v>
      </c>
      <c r="H183" s="315">
        <v>1594</v>
      </c>
      <c r="I183" s="315">
        <v>1512</v>
      </c>
      <c r="J183" s="315">
        <v>105.4</v>
      </c>
      <c r="K183" s="315">
        <v>5649</v>
      </c>
      <c r="L183" s="315">
        <v>6640</v>
      </c>
      <c r="M183" s="315">
        <v>85.1</v>
      </c>
      <c r="N183" s="315">
        <v>14803</v>
      </c>
      <c r="O183" s="315">
        <v>16401</v>
      </c>
      <c r="P183" s="315">
        <v>90.3</v>
      </c>
      <c r="Q183" s="139"/>
      <c r="R183" s="139"/>
      <c r="S183" s="82"/>
      <c r="T183" s="139"/>
      <c r="U183" s="139"/>
      <c r="V183" s="82"/>
      <c r="W183" s="139"/>
      <c r="X183" s="139"/>
      <c r="Y183" s="167"/>
      <c r="Z183" s="167"/>
      <c r="AA183" s="167"/>
      <c r="AB183" s="167"/>
    </row>
    <row r="184" spans="1:28" x14ac:dyDescent="0.2">
      <c r="A184" s="81" t="s">
        <v>95</v>
      </c>
      <c r="B184" s="315">
        <v>60454</v>
      </c>
      <c r="C184" s="173">
        <f t="shared" si="17"/>
        <v>51268</v>
      </c>
      <c r="D184" s="174">
        <f t="shared" si="16"/>
        <v>117.91760942498244</v>
      </c>
      <c r="E184" s="315">
        <v>51910</v>
      </c>
      <c r="F184" s="315">
        <v>41699</v>
      </c>
      <c r="G184" s="315">
        <v>124.5</v>
      </c>
      <c r="H184" s="315">
        <v>8544</v>
      </c>
      <c r="I184" s="315">
        <v>9569</v>
      </c>
      <c r="J184" s="315">
        <v>89.3</v>
      </c>
      <c r="K184" s="315">
        <v>13244</v>
      </c>
      <c r="L184" s="315">
        <v>14871</v>
      </c>
      <c r="M184" s="315">
        <v>89.1</v>
      </c>
      <c r="N184" s="315">
        <v>73698</v>
      </c>
      <c r="O184" s="315">
        <v>66139</v>
      </c>
      <c r="P184" s="315">
        <v>111.4</v>
      </c>
      <c r="Q184" s="139"/>
      <c r="R184" s="139"/>
      <c r="S184" s="82"/>
      <c r="T184" s="139"/>
      <c r="U184" s="139"/>
      <c r="V184" s="82"/>
      <c r="W184" s="82"/>
      <c r="X184" s="82"/>
    </row>
    <row r="185" spans="1:28" x14ac:dyDescent="0.2">
      <c r="A185" s="81" t="s">
        <v>96</v>
      </c>
      <c r="B185" s="315">
        <v>20000</v>
      </c>
      <c r="C185" s="173">
        <f t="shared" si="17"/>
        <v>18932</v>
      </c>
      <c r="D185" s="174">
        <f t="shared" si="16"/>
        <v>105.64124234100993</v>
      </c>
      <c r="E185" s="315">
        <v>11722</v>
      </c>
      <c r="F185" s="315">
        <v>12957</v>
      </c>
      <c r="G185" s="315">
        <v>90.5</v>
      </c>
      <c r="H185" s="315">
        <v>8278</v>
      </c>
      <c r="I185" s="315">
        <v>5975</v>
      </c>
      <c r="J185" s="315" t="s">
        <v>289</v>
      </c>
      <c r="K185" s="315">
        <v>48240</v>
      </c>
      <c r="L185" s="315">
        <v>43899</v>
      </c>
      <c r="M185" s="315">
        <v>109.9</v>
      </c>
      <c r="N185" s="315">
        <v>68240</v>
      </c>
      <c r="O185" s="315">
        <v>62831</v>
      </c>
      <c r="P185" s="315">
        <v>108.6</v>
      </c>
      <c r="Q185" s="349"/>
      <c r="R185" s="139"/>
      <c r="S185" s="82"/>
      <c r="T185" s="139"/>
      <c r="U185" s="139"/>
      <c r="V185" s="82"/>
      <c r="W185" s="139"/>
      <c r="X185" s="139"/>
    </row>
    <row r="186" spans="1:28" x14ac:dyDescent="0.2">
      <c r="A186" s="81" t="s">
        <v>97</v>
      </c>
      <c r="B186" s="315">
        <v>50</v>
      </c>
      <c r="C186" s="173">
        <f>I186</f>
        <v>50</v>
      </c>
      <c r="D186" s="174">
        <f t="shared" si="16"/>
        <v>100</v>
      </c>
      <c r="E186" s="315" t="s">
        <v>208</v>
      </c>
      <c r="F186" s="315" t="s">
        <v>208</v>
      </c>
      <c r="G186" s="315" t="s">
        <v>208</v>
      </c>
      <c r="H186" s="315">
        <v>50</v>
      </c>
      <c r="I186" s="315">
        <v>50</v>
      </c>
      <c r="J186" s="315">
        <v>100</v>
      </c>
      <c r="K186" s="315">
        <v>552</v>
      </c>
      <c r="L186" s="315">
        <v>927</v>
      </c>
      <c r="M186" s="315">
        <v>59.5</v>
      </c>
      <c r="N186" s="315">
        <v>602</v>
      </c>
      <c r="O186" s="315">
        <v>977</v>
      </c>
      <c r="P186" s="315">
        <v>61.6</v>
      </c>
      <c r="Q186" s="82"/>
      <c r="R186" s="82"/>
      <c r="S186" s="82"/>
      <c r="T186" s="139"/>
      <c r="U186" s="139"/>
      <c r="V186" s="82"/>
      <c r="W186" s="139"/>
      <c r="X186" s="139"/>
    </row>
    <row r="187" spans="1:28" x14ac:dyDescent="0.2">
      <c r="A187" s="81" t="s">
        <v>99</v>
      </c>
      <c r="B187" s="315">
        <v>90537</v>
      </c>
      <c r="C187" s="173">
        <f t="shared" si="17"/>
        <v>84878</v>
      </c>
      <c r="D187" s="174">
        <f t="shared" si="16"/>
        <v>106.66721647541178</v>
      </c>
      <c r="E187" s="315">
        <v>89521</v>
      </c>
      <c r="F187" s="315">
        <v>84407</v>
      </c>
      <c r="G187" s="315">
        <v>106.1</v>
      </c>
      <c r="H187" s="315">
        <v>1016</v>
      </c>
      <c r="I187" s="315">
        <v>471</v>
      </c>
      <c r="J187" s="315">
        <v>215.8</v>
      </c>
      <c r="K187" s="315">
        <v>9445</v>
      </c>
      <c r="L187" s="315">
        <v>15660</v>
      </c>
      <c r="M187" s="315">
        <v>60.3</v>
      </c>
      <c r="N187" s="315">
        <v>99982</v>
      </c>
      <c r="O187" s="315">
        <v>100538</v>
      </c>
      <c r="P187" s="315">
        <v>99.4</v>
      </c>
      <c r="Q187" s="82"/>
      <c r="R187" s="82"/>
      <c r="S187" s="82"/>
      <c r="T187" s="139"/>
      <c r="U187" s="139"/>
      <c r="V187" s="82"/>
      <c r="W187" s="139"/>
      <c r="X187" s="139"/>
    </row>
    <row r="188" spans="1:28" ht="15" x14ac:dyDescent="0.25">
      <c r="A188" s="81" t="s">
        <v>100</v>
      </c>
      <c r="B188" s="315">
        <v>68478</v>
      </c>
      <c r="C188" s="173">
        <f t="shared" si="17"/>
        <v>62890</v>
      </c>
      <c r="D188" s="174">
        <f t="shared" si="16"/>
        <v>108.88535538241374</v>
      </c>
      <c r="E188" s="315">
        <v>65107</v>
      </c>
      <c r="F188" s="315">
        <v>60139</v>
      </c>
      <c r="G188" s="315">
        <v>108.3</v>
      </c>
      <c r="H188" s="315">
        <v>3371</v>
      </c>
      <c r="I188" s="315">
        <v>2751</v>
      </c>
      <c r="J188" s="315">
        <v>122.5</v>
      </c>
      <c r="K188" s="315">
        <v>47456</v>
      </c>
      <c r="L188" s="315">
        <v>40396</v>
      </c>
      <c r="M188" s="315">
        <v>117.5</v>
      </c>
      <c r="N188" s="315">
        <v>115934</v>
      </c>
      <c r="O188" s="315">
        <v>103286</v>
      </c>
      <c r="P188" s="315">
        <v>112.2</v>
      </c>
      <c r="Q188" s="139"/>
      <c r="R188" s="139"/>
      <c r="S188" s="82"/>
      <c r="T188" s="139"/>
      <c r="U188" s="139"/>
      <c r="V188" s="82"/>
      <c r="W188" s="139"/>
      <c r="X188" s="139"/>
      <c r="Y188" s="182"/>
      <c r="Z188" s="182"/>
      <c r="AA188" s="182"/>
      <c r="AB188" s="182"/>
    </row>
    <row r="189" spans="1:28" x14ac:dyDescent="0.2">
      <c r="A189" s="81" t="s">
        <v>101</v>
      </c>
      <c r="B189" s="315">
        <v>102</v>
      </c>
      <c r="C189" s="173">
        <f>I189</f>
        <v>337</v>
      </c>
      <c r="D189" s="174">
        <f t="shared" si="16"/>
        <v>30.267062314540063</v>
      </c>
      <c r="E189" s="315" t="s">
        <v>208</v>
      </c>
      <c r="F189" s="315" t="s">
        <v>208</v>
      </c>
      <c r="G189" s="315" t="s">
        <v>208</v>
      </c>
      <c r="H189" s="315">
        <v>102</v>
      </c>
      <c r="I189" s="315">
        <v>337</v>
      </c>
      <c r="J189" s="315">
        <v>30.2</v>
      </c>
      <c r="K189" s="315">
        <v>382</v>
      </c>
      <c r="L189" s="315">
        <v>508</v>
      </c>
      <c r="M189" s="315">
        <v>75.2</v>
      </c>
      <c r="N189" s="315">
        <v>484</v>
      </c>
      <c r="O189" s="315">
        <v>845</v>
      </c>
      <c r="P189" s="315">
        <v>57.3</v>
      </c>
      <c r="Q189" s="139"/>
      <c r="R189" s="139"/>
      <c r="S189" s="82"/>
      <c r="T189" s="139"/>
      <c r="U189" s="139"/>
      <c r="V189" s="82"/>
      <c r="W189" s="139"/>
      <c r="X189" s="139"/>
      <c r="Y189" s="181"/>
      <c r="Z189" s="181"/>
      <c r="AA189" s="181"/>
      <c r="AB189" s="181"/>
    </row>
    <row r="190" spans="1:28" x14ac:dyDescent="0.2">
      <c r="A190" s="80" t="s">
        <v>102</v>
      </c>
      <c r="B190" s="315">
        <v>35</v>
      </c>
      <c r="C190" s="173">
        <f>I190</f>
        <v>488</v>
      </c>
      <c r="D190" s="174">
        <f t="shared" si="16"/>
        <v>7.1721311475409832</v>
      </c>
      <c r="E190" s="315" t="s">
        <v>208</v>
      </c>
      <c r="F190" s="315" t="s">
        <v>208</v>
      </c>
      <c r="G190" s="315" t="s">
        <v>208</v>
      </c>
      <c r="H190" s="315">
        <v>35</v>
      </c>
      <c r="I190" s="315">
        <v>488</v>
      </c>
      <c r="J190" s="315">
        <v>7.2</v>
      </c>
      <c r="K190" s="315">
        <v>243</v>
      </c>
      <c r="L190" s="315">
        <v>241</v>
      </c>
      <c r="M190" s="315">
        <v>101</v>
      </c>
      <c r="N190" s="315">
        <v>278</v>
      </c>
      <c r="O190" s="315">
        <v>728</v>
      </c>
      <c r="P190" s="315">
        <v>38.200000000000003</v>
      </c>
      <c r="Q190" s="82"/>
      <c r="R190" s="82"/>
      <c r="S190" s="82"/>
      <c r="T190" s="82"/>
      <c r="U190" s="82"/>
      <c r="V190" s="82"/>
      <c r="W190" s="139"/>
      <c r="X190" s="139"/>
    </row>
    <row r="191" spans="1:28" s="182" customFormat="1" ht="15" x14ac:dyDescent="0.25">
      <c r="A191" s="81" t="s">
        <v>103</v>
      </c>
      <c r="B191" s="315">
        <v>12660</v>
      </c>
      <c r="C191" s="173">
        <f t="shared" si="17"/>
        <v>16157</v>
      </c>
      <c r="D191" s="174">
        <f t="shared" si="16"/>
        <v>78.356130469765432</v>
      </c>
      <c r="E191" s="315">
        <v>10421</v>
      </c>
      <c r="F191" s="315">
        <v>9120</v>
      </c>
      <c r="G191" s="315">
        <v>114.3</v>
      </c>
      <c r="H191" s="315">
        <v>2239</v>
      </c>
      <c r="I191" s="315">
        <v>7037</v>
      </c>
      <c r="J191" s="315">
        <v>31.8</v>
      </c>
      <c r="K191" s="315">
        <v>28464</v>
      </c>
      <c r="L191" s="315">
        <v>31856</v>
      </c>
      <c r="M191" s="315">
        <v>89.4</v>
      </c>
      <c r="N191" s="315">
        <v>41124</v>
      </c>
      <c r="O191" s="315">
        <v>48013</v>
      </c>
      <c r="P191" s="315">
        <v>85.7</v>
      </c>
      <c r="Q191" s="82"/>
      <c r="R191" s="82"/>
      <c r="S191" s="82"/>
      <c r="T191" s="82"/>
      <c r="U191" s="82"/>
      <c r="V191" s="82"/>
      <c r="W191" s="139"/>
      <c r="X191" s="139"/>
      <c r="Y191" s="167"/>
      <c r="Z191" s="167"/>
      <c r="AA191" s="167"/>
      <c r="AB191" s="167"/>
    </row>
    <row r="192" spans="1:28" s="181" customFormat="1" x14ac:dyDescent="0.2">
      <c r="A192" s="81" t="s">
        <v>104</v>
      </c>
      <c r="B192" s="315" t="s">
        <v>208</v>
      </c>
      <c r="C192" s="315" t="s">
        <v>208</v>
      </c>
      <c r="D192" s="315" t="s">
        <v>208</v>
      </c>
      <c r="E192" s="315" t="s">
        <v>208</v>
      </c>
      <c r="F192" s="315" t="s">
        <v>208</v>
      </c>
      <c r="G192" s="315" t="s">
        <v>208</v>
      </c>
      <c r="H192" s="315" t="s">
        <v>208</v>
      </c>
      <c r="I192" s="315" t="s">
        <v>208</v>
      </c>
      <c r="J192" s="315" t="s">
        <v>208</v>
      </c>
      <c r="K192" s="315">
        <v>5</v>
      </c>
      <c r="L192" s="315">
        <v>4</v>
      </c>
      <c r="M192" s="315">
        <v>125</v>
      </c>
      <c r="N192" s="315">
        <v>5</v>
      </c>
      <c r="O192" s="315">
        <v>4</v>
      </c>
      <c r="P192" s="315">
        <v>125</v>
      </c>
      <c r="Q192" s="139"/>
      <c r="R192" s="139"/>
      <c r="S192" s="82"/>
      <c r="T192" s="139"/>
      <c r="U192" s="139"/>
      <c r="V192" s="82"/>
      <c r="W192" s="139"/>
      <c r="X192" s="139"/>
      <c r="Y192" s="167"/>
      <c r="Z192" s="167"/>
      <c r="AA192" s="167"/>
      <c r="AB192" s="167"/>
    </row>
    <row r="193" spans="1:28" x14ac:dyDescent="0.2">
      <c r="A193" s="81" t="s">
        <v>105</v>
      </c>
      <c r="B193" s="315">
        <v>84</v>
      </c>
      <c r="C193" s="173">
        <f>F193</f>
        <v>99</v>
      </c>
      <c r="D193" s="174">
        <f t="shared" ref="D193:D194" si="18">B193/C193*100</f>
        <v>84.848484848484844</v>
      </c>
      <c r="E193" s="315">
        <v>84</v>
      </c>
      <c r="F193" s="315">
        <v>99</v>
      </c>
      <c r="G193" s="315">
        <v>84.8</v>
      </c>
      <c r="H193" s="315" t="s">
        <v>208</v>
      </c>
      <c r="I193" s="315" t="s">
        <v>208</v>
      </c>
      <c r="J193" s="315" t="s">
        <v>208</v>
      </c>
      <c r="K193" s="315">
        <v>109</v>
      </c>
      <c r="L193" s="315">
        <v>179</v>
      </c>
      <c r="M193" s="315">
        <v>60.9</v>
      </c>
      <c r="N193" s="315">
        <v>193</v>
      </c>
      <c r="O193" s="315">
        <v>278</v>
      </c>
      <c r="P193" s="315">
        <v>69.400000000000006</v>
      </c>
      <c r="Q193" s="82"/>
      <c r="R193" s="82"/>
      <c r="S193" s="82"/>
      <c r="T193" s="187"/>
      <c r="U193" s="187"/>
      <c r="V193" s="188"/>
      <c r="W193" s="187"/>
      <c r="X193" s="187"/>
    </row>
    <row r="194" spans="1:28" x14ac:dyDescent="0.2">
      <c r="A194" s="83" t="s">
        <v>106</v>
      </c>
      <c r="B194" s="317">
        <v>803</v>
      </c>
      <c r="C194" s="143">
        <f>I194</f>
        <v>610</v>
      </c>
      <c r="D194" s="178">
        <f t="shared" si="18"/>
        <v>131.63934426229508</v>
      </c>
      <c r="E194" s="317" t="s">
        <v>208</v>
      </c>
      <c r="F194" s="317" t="s">
        <v>208</v>
      </c>
      <c r="G194" s="317" t="s">
        <v>208</v>
      </c>
      <c r="H194" s="317">
        <v>803</v>
      </c>
      <c r="I194" s="317">
        <v>610</v>
      </c>
      <c r="J194" s="317">
        <v>131.6</v>
      </c>
      <c r="K194" s="317">
        <v>967</v>
      </c>
      <c r="L194" s="317">
        <v>2544</v>
      </c>
      <c r="M194" s="317">
        <v>38</v>
      </c>
      <c r="N194" s="317">
        <v>1770</v>
      </c>
      <c r="O194" s="317">
        <v>3154</v>
      </c>
      <c r="P194" s="317">
        <v>56.1</v>
      </c>
      <c r="Q194" s="139"/>
      <c r="R194" s="139"/>
      <c r="S194" s="82"/>
    </row>
    <row r="195" spans="1:28" x14ac:dyDescent="0.2">
      <c r="A195" s="183"/>
      <c r="B195" s="311"/>
      <c r="C195" s="312"/>
      <c r="D195" s="312"/>
      <c r="E195" s="312"/>
      <c r="F195" s="312"/>
      <c r="G195" s="312"/>
      <c r="H195" s="311"/>
      <c r="I195" s="311"/>
      <c r="J195" s="313"/>
      <c r="K195" s="311"/>
      <c r="L195" s="311"/>
      <c r="M195" s="313"/>
      <c r="N195" s="311"/>
      <c r="O195" s="311"/>
      <c r="P195" s="313"/>
      <c r="Q195" s="82"/>
      <c r="R195" s="82"/>
      <c r="S195" s="82"/>
    </row>
    <row r="196" spans="1:28" x14ac:dyDescent="0.2">
      <c r="A196" s="405" t="s">
        <v>282</v>
      </c>
      <c r="B196" s="405"/>
      <c r="C196" s="405"/>
      <c r="D196" s="405"/>
      <c r="E196" s="405"/>
      <c r="F196" s="405"/>
      <c r="G196" s="405"/>
      <c r="H196" s="405"/>
      <c r="I196" s="405"/>
      <c r="J196" s="405"/>
      <c r="K196" s="405"/>
      <c r="L196" s="405"/>
      <c r="M196" s="405"/>
      <c r="N196" s="405"/>
      <c r="O196" s="405"/>
      <c r="P196" s="405"/>
      <c r="Q196" s="188"/>
      <c r="R196" s="188"/>
      <c r="S196" s="188"/>
    </row>
    <row r="197" spans="1:28" ht="24.75" customHeight="1" x14ac:dyDescent="0.2">
      <c r="A197" s="201"/>
      <c r="B197" s="201"/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P197" s="202" t="s">
        <v>143</v>
      </c>
      <c r="Q197" s="170"/>
      <c r="R197" s="170"/>
    </row>
    <row r="198" spans="1:28" x14ac:dyDescent="0.2">
      <c r="A198" s="367"/>
      <c r="B198" s="362" t="s">
        <v>200</v>
      </c>
      <c r="C198" s="362"/>
      <c r="D198" s="362"/>
      <c r="E198" s="363" t="s">
        <v>81</v>
      </c>
      <c r="F198" s="368"/>
      <c r="G198" s="368"/>
      <c r="H198" s="368"/>
      <c r="I198" s="368"/>
      <c r="J198" s="368"/>
      <c r="K198" s="356" t="s">
        <v>287</v>
      </c>
      <c r="L198" s="357"/>
      <c r="M198" s="358"/>
      <c r="N198" s="362" t="s">
        <v>82</v>
      </c>
      <c r="O198" s="362"/>
      <c r="P198" s="363"/>
    </row>
    <row r="199" spans="1:28" ht="36" customHeight="1" x14ac:dyDescent="0.2">
      <c r="A199" s="367"/>
      <c r="B199" s="362"/>
      <c r="C199" s="362"/>
      <c r="D199" s="362"/>
      <c r="E199" s="362" t="s">
        <v>80</v>
      </c>
      <c r="F199" s="362"/>
      <c r="G199" s="362"/>
      <c r="H199" s="362" t="s">
        <v>79</v>
      </c>
      <c r="I199" s="362"/>
      <c r="J199" s="362"/>
      <c r="K199" s="359"/>
      <c r="L199" s="360"/>
      <c r="M199" s="361"/>
      <c r="N199" s="362"/>
      <c r="O199" s="362"/>
      <c r="P199" s="363"/>
      <c r="T199" s="139"/>
      <c r="U199" s="139"/>
      <c r="V199" s="82"/>
      <c r="W199" s="139"/>
      <c r="X199" s="139"/>
      <c r="Y199" s="207"/>
    </row>
    <row r="200" spans="1:28" ht="36.75" customHeight="1" x14ac:dyDescent="0.2">
      <c r="A200" s="367"/>
      <c r="B200" s="21" t="s">
        <v>198</v>
      </c>
      <c r="C200" s="21" t="s">
        <v>78</v>
      </c>
      <c r="D200" s="21" t="s">
        <v>199</v>
      </c>
      <c r="E200" s="21" t="s">
        <v>198</v>
      </c>
      <c r="F200" s="21" t="s">
        <v>78</v>
      </c>
      <c r="G200" s="21" t="s">
        <v>199</v>
      </c>
      <c r="H200" s="21" t="s">
        <v>198</v>
      </c>
      <c r="I200" s="21" t="s">
        <v>78</v>
      </c>
      <c r="J200" s="21" t="s">
        <v>199</v>
      </c>
      <c r="K200" s="21" t="s">
        <v>198</v>
      </c>
      <c r="L200" s="21" t="s">
        <v>78</v>
      </c>
      <c r="M200" s="22" t="s">
        <v>199</v>
      </c>
      <c r="N200" s="21" t="s">
        <v>198</v>
      </c>
      <c r="O200" s="21" t="s">
        <v>78</v>
      </c>
      <c r="P200" s="22" t="s">
        <v>199</v>
      </c>
      <c r="T200" s="139"/>
      <c r="U200" s="139"/>
      <c r="V200" s="82"/>
      <c r="W200" s="139"/>
      <c r="X200" s="139"/>
      <c r="Y200" s="208"/>
      <c r="Z200" s="181"/>
      <c r="AA200" s="181"/>
      <c r="AB200" s="181"/>
    </row>
    <row r="201" spans="1:28" x14ac:dyDescent="0.2">
      <c r="A201" s="75" t="s">
        <v>86</v>
      </c>
      <c r="B201" s="136">
        <v>2505312</v>
      </c>
      <c r="C201" s="173">
        <f>F201+I201</f>
        <v>2325738</v>
      </c>
      <c r="D201" s="174">
        <f>B201/C201*100</f>
        <v>107.72116205694708</v>
      </c>
      <c r="E201" s="136">
        <v>349580</v>
      </c>
      <c r="F201" s="136">
        <v>272265</v>
      </c>
      <c r="G201" s="138">
        <v>128.4</v>
      </c>
      <c r="H201" s="136">
        <v>2155732</v>
      </c>
      <c r="I201" s="136">
        <v>2053473</v>
      </c>
      <c r="J201" s="138">
        <v>105</v>
      </c>
      <c r="K201" s="136">
        <v>1645898</v>
      </c>
      <c r="L201" s="136">
        <v>1731781</v>
      </c>
      <c r="M201" s="138">
        <v>95</v>
      </c>
      <c r="N201" s="136">
        <v>4151210</v>
      </c>
      <c r="O201" s="136">
        <v>4057520</v>
      </c>
      <c r="P201" s="138">
        <v>102.3</v>
      </c>
      <c r="T201" s="139"/>
      <c r="U201" s="139"/>
      <c r="V201" s="82"/>
      <c r="W201" s="139"/>
      <c r="X201" s="139"/>
      <c r="Y201" s="207"/>
    </row>
    <row r="202" spans="1:28" x14ac:dyDescent="0.2">
      <c r="A202" s="80" t="s">
        <v>87</v>
      </c>
      <c r="B202" s="136">
        <v>264474</v>
      </c>
      <c r="C202" s="173">
        <f t="shared" ref="C202:C218" si="19">F202+I202</f>
        <v>261606</v>
      </c>
      <c r="D202" s="174">
        <f t="shared" ref="D202:D219" si="20">B202/C202*100</f>
        <v>101.09630513061627</v>
      </c>
      <c r="E202" s="136">
        <v>16285</v>
      </c>
      <c r="F202" s="136">
        <v>8387</v>
      </c>
      <c r="G202" s="138">
        <v>194.2</v>
      </c>
      <c r="H202" s="136">
        <v>248189</v>
      </c>
      <c r="I202" s="136">
        <v>253219</v>
      </c>
      <c r="J202" s="138">
        <v>98</v>
      </c>
      <c r="K202" s="136">
        <v>99422</v>
      </c>
      <c r="L202" s="136">
        <v>113335</v>
      </c>
      <c r="M202" s="138">
        <v>87.7</v>
      </c>
      <c r="N202" s="136">
        <v>363896</v>
      </c>
      <c r="O202" s="136">
        <v>374941</v>
      </c>
      <c r="P202" s="138">
        <v>97.1</v>
      </c>
      <c r="Q202" s="139"/>
      <c r="R202" s="139"/>
      <c r="S202" s="82"/>
      <c r="T202" s="139"/>
      <c r="U202" s="139"/>
      <c r="V202" s="82"/>
      <c r="W202" s="139"/>
      <c r="X202" s="139"/>
      <c r="Y202" s="207"/>
    </row>
    <row r="203" spans="1:28" s="181" customFormat="1" x14ac:dyDescent="0.2">
      <c r="A203" s="81" t="s">
        <v>88</v>
      </c>
      <c r="B203" s="136">
        <v>150875</v>
      </c>
      <c r="C203" s="173">
        <f t="shared" si="19"/>
        <v>137230</v>
      </c>
      <c r="D203" s="174">
        <f t="shared" si="20"/>
        <v>109.94316111637397</v>
      </c>
      <c r="E203" s="136">
        <v>72436</v>
      </c>
      <c r="F203" s="136">
        <v>61134</v>
      </c>
      <c r="G203" s="138">
        <v>118.5</v>
      </c>
      <c r="H203" s="136">
        <v>78439</v>
      </c>
      <c r="I203" s="136">
        <v>76096</v>
      </c>
      <c r="J203" s="138">
        <v>103.1</v>
      </c>
      <c r="K203" s="136">
        <v>116283</v>
      </c>
      <c r="L203" s="136">
        <v>128665</v>
      </c>
      <c r="M203" s="138">
        <v>90.4</v>
      </c>
      <c r="N203" s="136">
        <v>267158</v>
      </c>
      <c r="O203" s="136">
        <v>265895</v>
      </c>
      <c r="P203" s="138">
        <v>100.5</v>
      </c>
      <c r="Q203" s="139"/>
      <c r="R203" s="139"/>
      <c r="S203" s="82"/>
      <c r="T203" s="139"/>
      <c r="U203" s="139"/>
      <c r="V203" s="82"/>
      <c r="W203" s="139"/>
      <c r="X203" s="139"/>
      <c r="Y203" s="208"/>
    </row>
    <row r="204" spans="1:28" x14ac:dyDescent="0.2">
      <c r="A204" s="81" t="s">
        <v>89</v>
      </c>
      <c r="B204" s="136">
        <v>258798</v>
      </c>
      <c r="C204" s="173">
        <f t="shared" si="19"/>
        <v>216918</v>
      </c>
      <c r="D204" s="174">
        <f t="shared" si="20"/>
        <v>119.30683484081541</v>
      </c>
      <c r="E204" s="136">
        <v>29527</v>
      </c>
      <c r="F204" s="136">
        <v>21774</v>
      </c>
      <c r="G204" s="138">
        <v>135.6</v>
      </c>
      <c r="H204" s="136">
        <v>229271</v>
      </c>
      <c r="I204" s="136">
        <v>195144</v>
      </c>
      <c r="J204" s="138">
        <v>117.5</v>
      </c>
      <c r="K204" s="136">
        <v>61884</v>
      </c>
      <c r="L204" s="136">
        <v>53643</v>
      </c>
      <c r="M204" s="138">
        <v>115.4</v>
      </c>
      <c r="N204" s="136">
        <v>320682</v>
      </c>
      <c r="O204" s="136">
        <v>270562</v>
      </c>
      <c r="P204" s="138">
        <v>118.5</v>
      </c>
      <c r="Q204" s="139"/>
      <c r="R204" s="139"/>
      <c r="S204" s="82"/>
      <c r="T204" s="139"/>
      <c r="U204" s="139"/>
      <c r="V204" s="82"/>
      <c r="W204" s="139"/>
      <c r="X204" s="139"/>
      <c r="Y204" s="207"/>
    </row>
    <row r="205" spans="1:28" x14ac:dyDescent="0.2">
      <c r="A205" s="81" t="s">
        <v>90</v>
      </c>
      <c r="B205" s="136">
        <v>138226</v>
      </c>
      <c r="C205" s="173">
        <f t="shared" si="19"/>
        <v>130226</v>
      </c>
      <c r="D205" s="174">
        <f t="shared" si="20"/>
        <v>106.14316649516992</v>
      </c>
      <c r="E205" s="136">
        <v>19007</v>
      </c>
      <c r="F205" s="136">
        <v>14037</v>
      </c>
      <c r="G205" s="138">
        <v>135.4</v>
      </c>
      <c r="H205" s="136">
        <v>119219</v>
      </c>
      <c r="I205" s="136">
        <v>116189</v>
      </c>
      <c r="J205" s="138">
        <v>102.6</v>
      </c>
      <c r="K205" s="136">
        <v>97700</v>
      </c>
      <c r="L205" s="136">
        <v>113267</v>
      </c>
      <c r="M205" s="138">
        <v>86.3</v>
      </c>
      <c r="N205" s="136">
        <v>235926</v>
      </c>
      <c r="O205" s="136">
        <v>243493</v>
      </c>
      <c r="P205" s="138">
        <v>96.9</v>
      </c>
      <c r="Q205" s="139"/>
      <c r="R205" s="139"/>
      <c r="S205" s="82"/>
      <c r="T205" s="139"/>
      <c r="U205" s="139"/>
      <c r="V205" s="82"/>
      <c r="W205" s="139"/>
      <c r="X205" s="139"/>
      <c r="Y205" s="207"/>
    </row>
    <row r="206" spans="1:28" s="181" customFormat="1" x14ac:dyDescent="0.2">
      <c r="A206" s="81" t="s">
        <v>91</v>
      </c>
      <c r="B206" s="136">
        <v>89620</v>
      </c>
      <c r="C206" s="173">
        <f t="shared" si="19"/>
        <v>82074</v>
      </c>
      <c r="D206" s="174">
        <f t="shared" si="20"/>
        <v>109.19414187196921</v>
      </c>
      <c r="E206" s="136">
        <v>1994</v>
      </c>
      <c r="F206" s="136">
        <v>1779</v>
      </c>
      <c r="G206" s="138">
        <v>112.1</v>
      </c>
      <c r="H206" s="136">
        <v>87626</v>
      </c>
      <c r="I206" s="136">
        <v>80295</v>
      </c>
      <c r="J206" s="138">
        <v>109.1</v>
      </c>
      <c r="K206" s="136">
        <v>55811</v>
      </c>
      <c r="L206" s="136">
        <v>60448</v>
      </c>
      <c r="M206" s="138">
        <v>92.3</v>
      </c>
      <c r="N206" s="136">
        <v>145431</v>
      </c>
      <c r="O206" s="136">
        <v>142523</v>
      </c>
      <c r="P206" s="138">
        <v>102</v>
      </c>
      <c r="Q206" s="139"/>
      <c r="R206" s="139"/>
      <c r="S206" s="82"/>
      <c r="T206" s="139"/>
      <c r="U206" s="139"/>
      <c r="V206" s="82"/>
      <c r="W206" s="139"/>
      <c r="X206" s="139"/>
      <c r="Y206" s="207"/>
      <c r="Z206" s="167"/>
      <c r="AA206" s="167"/>
      <c r="AB206" s="167"/>
    </row>
    <row r="207" spans="1:28" x14ac:dyDescent="0.2">
      <c r="A207" s="81" t="s">
        <v>92</v>
      </c>
      <c r="B207" s="136">
        <v>230653</v>
      </c>
      <c r="C207" s="173">
        <f t="shared" si="19"/>
        <v>209292</v>
      </c>
      <c r="D207" s="174">
        <f t="shared" si="20"/>
        <v>110.20631462263249</v>
      </c>
      <c r="E207" s="136">
        <v>17422</v>
      </c>
      <c r="F207" s="136">
        <v>12654</v>
      </c>
      <c r="G207" s="138">
        <v>137.69999999999999</v>
      </c>
      <c r="H207" s="136">
        <v>213231</v>
      </c>
      <c r="I207" s="136">
        <v>196638</v>
      </c>
      <c r="J207" s="138">
        <v>108.4</v>
      </c>
      <c r="K207" s="136">
        <v>68328</v>
      </c>
      <c r="L207" s="136">
        <v>67517</v>
      </c>
      <c r="M207" s="138">
        <v>101.2</v>
      </c>
      <c r="N207" s="136">
        <v>298981</v>
      </c>
      <c r="O207" s="136">
        <v>276809</v>
      </c>
      <c r="P207" s="138">
        <v>108</v>
      </c>
      <c r="Q207" s="139"/>
      <c r="R207" s="139"/>
      <c r="S207" s="82"/>
      <c r="T207" s="139"/>
      <c r="U207" s="139"/>
      <c r="V207" s="82"/>
      <c r="W207" s="139"/>
      <c r="X207" s="139"/>
      <c r="Y207" s="208"/>
      <c r="Z207" s="181"/>
      <c r="AA207" s="181"/>
      <c r="AB207" s="181"/>
    </row>
    <row r="208" spans="1:28" x14ac:dyDescent="0.2">
      <c r="A208" s="81" t="s">
        <v>93</v>
      </c>
      <c r="B208" s="136">
        <v>91468</v>
      </c>
      <c r="C208" s="173">
        <f t="shared" si="19"/>
        <v>86886</v>
      </c>
      <c r="D208" s="174">
        <f t="shared" si="20"/>
        <v>105.27357687084225</v>
      </c>
      <c r="E208" s="136">
        <v>3117</v>
      </c>
      <c r="F208" s="136">
        <v>2422</v>
      </c>
      <c r="G208" s="138">
        <v>128.69999999999999</v>
      </c>
      <c r="H208" s="136">
        <v>88351</v>
      </c>
      <c r="I208" s="136">
        <v>84464</v>
      </c>
      <c r="J208" s="138">
        <v>104.6</v>
      </c>
      <c r="K208" s="136">
        <v>86480</v>
      </c>
      <c r="L208" s="136">
        <v>78601</v>
      </c>
      <c r="M208" s="138">
        <v>110</v>
      </c>
      <c r="N208" s="136">
        <v>177948</v>
      </c>
      <c r="O208" s="136">
        <v>165487</v>
      </c>
      <c r="P208" s="138">
        <v>107.5</v>
      </c>
      <c r="Q208" s="139"/>
      <c r="R208" s="139"/>
      <c r="S208" s="82"/>
      <c r="T208" s="139"/>
      <c r="U208" s="139"/>
      <c r="V208" s="82"/>
      <c r="W208" s="139"/>
      <c r="X208" s="139"/>
      <c r="Y208" s="209"/>
    </row>
    <row r="209" spans="1:28" x14ac:dyDescent="0.2">
      <c r="A209" s="81" t="s">
        <v>94</v>
      </c>
      <c r="B209" s="136">
        <v>128053</v>
      </c>
      <c r="C209" s="173">
        <f t="shared" si="19"/>
        <v>115587</v>
      </c>
      <c r="D209" s="174">
        <f t="shared" si="20"/>
        <v>110.78494986460414</v>
      </c>
      <c r="E209" s="136">
        <v>20591</v>
      </c>
      <c r="F209" s="136">
        <v>15085</v>
      </c>
      <c r="G209" s="138">
        <v>136.5</v>
      </c>
      <c r="H209" s="136">
        <v>107462</v>
      </c>
      <c r="I209" s="136">
        <v>100502</v>
      </c>
      <c r="J209" s="138">
        <v>106.9</v>
      </c>
      <c r="K209" s="136">
        <v>74488</v>
      </c>
      <c r="L209" s="136">
        <v>70117</v>
      </c>
      <c r="M209" s="138">
        <v>106.2</v>
      </c>
      <c r="N209" s="136">
        <v>202541</v>
      </c>
      <c r="O209" s="136">
        <v>185703</v>
      </c>
      <c r="P209" s="138">
        <v>109.1</v>
      </c>
      <c r="Q209" s="139"/>
      <c r="R209" s="139"/>
      <c r="S209" s="82"/>
      <c r="T209" s="139"/>
      <c r="U209" s="139"/>
      <c r="V209" s="82"/>
      <c r="W209" s="139"/>
      <c r="X209" s="139"/>
      <c r="Y209" s="207"/>
    </row>
    <row r="210" spans="1:28" s="181" customFormat="1" x14ac:dyDescent="0.2">
      <c r="A210" s="81" t="s">
        <v>95</v>
      </c>
      <c r="B210" s="136">
        <v>242344</v>
      </c>
      <c r="C210" s="173">
        <f t="shared" si="19"/>
        <v>214433</v>
      </c>
      <c r="D210" s="174">
        <f t="shared" si="20"/>
        <v>113.01618687422179</v>
      </c>
      <c r="E210" s="136">
        <v>32939</v>
      </c>
      <c r="F210" s="136">
        <v>23796</v>
      </c>
      <c r="G210" s="138">
        <v>138.4</v>
      </c>
      <c r="H210" s="136">
        <v>209405</v>
      </c>
      <c r="I210" s="136">
        <v>190637</v>
      </c>
      <c r="J210" s="138">
        <v>109.8</v>
      </c>
      <c r="K210" s="136">
        <v>105087</v>
      </c>
      <c r="L210" s="136">
        <v>97756</v>
      </c>
      <c r="M210" s="138">
        <v>107.5</v>
      </c>
      <c r="N210" s="136">
        <v>347431</v>
      </c>
      <c r="O210" s="136">
        <v>312189</v>
      </c>
      <c r="P210" s="138">
        <v>111.3</v>
      </c>
      <c r="Q210" s="139"/>
      <c r="R210" s="139"/>
      <c r="S210" s="82"/>
      <c r="T210" s="139"/>
      <c r="U210" s="139"/>
      <c r="V210" s="82"/>
      <c r="W210" s="139"/>
      <c r="X210" s="139"/>
      <c r="Y210" s="207"/>
      <c r="Z210" s="167"/>
      <c r="AA210" s="167"/>
      <c r="AB210" s="167"/>
    </row>
    <row r="211" spans="1:28" x14ac:dyDescent="0.2">
      <c r="A211" s="81" t="s">
        <v>96</v>
      </c>
      <c r="B211" s="136">
        <v>94539</v>
      </c>
      <c r="C211" s="173">
        <f t="shared" si="19"/>
        <v>88860</v>
      </c>
      <c r="D211" s="174">
        <f t="shared" si="20"/>
        <v>106.39095205941931</v>
      </c>
      <c r="E211" s="136">
        <v>30887</v>
      </c>
      <c r="F211" s="136">
        <v>26892</v>
      </c>
      <c r="G211" s="138">
        <v>114.9</v>
      </c>
      <c r="H211" s="136">
        <v>63652</v>
      </c>
      <c r="I211" s="136">
        <v>61968</v>
      </c>
      <c r="J211" s="138">
        <v>102.7</v>
      </c>
      <c r="K211" s="136">
        <v>69797</v>
      </c>
      <c r="L211" s="136">
        <v>77529</v>
      </c>
      <c r="M211" s="138">
        <v>90</v>
      </c>
      <c r="N211" s="136">
        <v>164336</v>
      </c>
      <c r="O211" s="136">
        <v>166389</v>
      </c>
      <c r="P211" s="138">
        <v>98.8</v>
      </c>
      <c r="Q211" s="139"/>
      <c r="R211" s="139"/>
      <c r="S211" s="82"/>
      <c r="T211" s="139"/>
      <c r="U211" s="139"/>
      <c r="V211" s="82"/>
      <c r="W211" s="139"/>
      <c r="X211" s="139"/>
      <c r="Y211" s="207"/>
    </row>
    <row r="212" spans="1:28" x14ac:dyDescent="0.2">
      <c r="A212" s="81" t="s">
        <v>97</v>
      </c>
      <c r="B212" s="136">
        <v>120768</v>
      </c>
      <c r="C212" s="173">
        <f t="shared" si="19"/>
        <v>118244</v>
      </c>
      <c r="D212" s="174">
        <f t="shared" si="20"/>
        <v>102.1345691959</v>
      </c>
      <c r="E212" s="136">
        <v>6181</v>
      </c>
      <c r="F212" s="136">
        <v>5179</v>
      </c>
      <c r="G212" s="138">
        <v>119.3</v>
      </c>
      <c r="H212" s="136">
        <v>114587</v>
      </c>
      <c r="I212" s="136">
        <v>113065</v>
      </c>
      <c r="J212" s="138">
        <v>101.3</v>
      </c>
      <c r="K212" s="136">
        <v>118536</v>
      </c>
      <c r="L212" s="136">
        <v>118804</v>
      </c>
      <c r="M212" s="138">
        <v>99.8</v>
      </c>
      <c r="N212" s="136">
        <v>239304</v>
      </c>
      <c r="O212" s="136">
        <v>237049</v>
      </c>
      <c r="P212" s="138">
        <v>101</v>
      </c>
      <c r="Q212" s="139"/>
      <c r="R212" s="139"/>
      <c r="S212" s="82"/>
      <c r="T212" s="139"/>
      <c r="U212" s="139"/>
      <c r="V212" s="82"/>
      <c r="W212" s="139"/>
      <c r="X212" s="139"/>
      <c r="Y212" s="207"/>
    </row>
    <row r="213" spans="1:28" x14ac:dyDescent="0.2">
      <c r="A213" s="81" t="s">
        <v>98</v>
      </c>
      <c r="B213" s="136">
        <v>67103</v>
      </c>
      <c r="C213" s="173">
        <f t="shared" si="19"/>
        <v>63751</v>
      </c>
      <c r="D213" s="174">
        <f t="shared" si="20"/>
        <v>105.25795673793353</v>
      </c>
      <c r="E213" s="136">
        <v>1155</v>
      </c>
      <c r="F213" s="136">
        <v>1432</v>
      </c>
      <c r="G213" s="138">
        <v>80.7</v>
      </c>
      <c r="H213" s="136">
        <v>65948</v>
      </c>
      <c r="I213" s="136">
        <v>62319</v>
      </c>
      <c r="J213" s="138">
        <v>105.8</v>
      </c>
      <c r="K213" s="136">
        <v>64084</v>
      </c>
      <c r="L213" s="136">
        <v>65377</v>
      </c>
      <c r="M213" s="138">
        <v>98</v>
      </c>
      <c r="N213" s="136">
        <v>131187</v>
      </c>
      <c r="O213" s="136">
        <v>129128</v>
      </c>
      <c r="P213" s="138">
        <v>101.6</v>
      </c>
      <c r="Q213" s="139"/>
      <c r="R213" s="139"/>
      <c r="S213" s="82"/>
      <c r="T213" s="139"/>
      <c r="U213" s="139"/>
      <c r="V213" s="82"/>
      <c r="W213" s="139"/>
      <c r="X213" s="139"/>
      <c r="Y213" s="207"/>
    </row>
    <row r="214" spans="1:28" x14ac:dyDescent="0.2">
      <c r="A214" s="81" t="s">
        <v>99</v>
      </c>
      <c r="B214" s="136">
        <v>179909</v>
      </c>
      <c r="C214" s="173">
        <f t="shared" si="19"/>
        <v>184509</v>
      </c>
      <c r="D214" s="174">
        <f t="shared" si="20"/>
        <v>97.506896682546653</v>
      </c>
      <c r="E214" s="136">
        <v>27727</v>
      </c>
      <c r="F214" s="136">
        <v>23268</v>
      </c>
      <c r="G214" s="138">
        <v>119.2</v>
      </c>
      <c r="H214" s="136">
        <v>152182</v>
      </c>
      <c r="I214" s="136">
        <v>161241</v>
      </c>
      <c r="J214" s="138">
        <v>94.4</v>
      </c>
      <c r="K214" s="136">
        <v>86337</v>
      </c>
      <c r="L214" s="136">
        <v>97651</v>
      </c>
      <c r="M214" s="138">
        <v>88.4</v>
      </c>
      <c r="N214" s="136">
        <v>266246</v>
      </c>
      <c r="O214" s="136">
        <v>282161</v>
      </c>
      <c r="P214" s="138">
        <v>94.4</v>
      </c>
      <c r="Q214" s="139"/>
      <c r="R214" s="139"/>
      <c r="S214" s="82"/>
      <c r="T214" s="139"/>
      <c r="U214" s="139"/>
      <c r="V214" s="82"/>
      <c r="W214" s="139"/>
      <c r="X214" s="139"/>
      <c r="Y214" s="207"/>
    </row>
    <row r="215" spans="1:28" ht="15" x14ac:dyDescent="0.25">
      <c r="A215" s="81" t="s">
        <v>100</v>
      </c>
      <c r="B215" s="136">
        <v>63196</v>
      </c>
      <c r="C215" s="173">
        <f t="shared" si="19"/>
        <v>60787</v>
      </c>
      <c r="D215" s="174">
        <f t="shared" si="20"/>
        <v>103.9630184085413</v>
      </c>
      <c r="E215" s="136">
        <v>23979</v>
      </c>
      <c r="F215" s="136">
        <v>17556</v>
      </c>
      <c r="G215" s="138">
        <v>136.6</v>
      </c>
      <c r="H215" s="136">
        <v>39217</v>
      </c>
      <c r="I215" s="136">
        <v>43231</v>
      </c>
      <c r="J215" s="138">
        <v>90.7</v>
      </c>
      <c r="K215" s="136">
        <v>70820</v>
      </c>
      <c r="L215" s="136">
        <v>81933</v>
      </c>
      <c r="M215" s="138">
        <v>86.4</v>
      </c>
      <c r="N215" s="136">
        <v>134016</v>
      </c>
      <c r="O215" s="136">
        <v>142720</v>
      </c>
      <c r="P215" s="138">
        <v>93.9</v>
      </c>
      <c r="Q215" s="139"/>
      <c r="R215" s="139"/>
      <c r="S215" s="82"/>
      <c r="T215" s="139"/>
      <c r="U215" s="139"/>
      <c r="V215" s="82"/>
      <c r="W215" s="139"/>
      <c r="X215" s="139"/>
      <c r="Y215" s="209"/>
      <c r="Z215" s="182"/>
      <c r="AA215" s="182"/>
      <c r="AB215" s="182"/>
    </row>
    <row r="216" spans="1:28" x14ac:dyDescent="0.2">
      <c r="A216" s="81" t="s">
        <v>101</v>
      </c>
      <c r="B216" s="136">
        <v>128218</v>
      </c>
      <c r="C216" s="173">
        <f t="shared" si="19"/>
        <v>98480</v>
      </c>
      <c r="D216" s="174">
        <f t="shared" si="20"/>
        <v>130.19699431356622</v>
      </c>
      <c r="E216" s="136">
        <v>28917</v>
      </c>
      <c r="F216" s="136">
        <v>23382</v>
      </c>
      <c r="G216" s="138">
        <v>123.7</v>
      </c>
      <c r="H216" s="136">
        <v>99301</v>
      </c>
      <c r="I216" s="136">
        <v>75098</v>
      </c>
      <c r="J216" s="138">
        <v>132.19999999999999</v>
      </c>
      <c r="K216" s="136">
        <v>318592</v>
      </c>
      <c r="L216" s="136">
        <v>354378</v>
      </c>
      <c r="M216" s="138">
        <v>89.9</v>
      </c>
      <c r="N216" s="136">
        <v>446810</v>
      </c>
      <c r="O216" s="136">
        <v>452858</v>
      </c>
      <c r="P216" s="138">
        <v>98.7</v>
      </c>
      <c r="Q216" s="139"/>
      <c r="R216" s="139"/>
      <c r="S216" s="82"/>
      <c r="T216" s="139"/>
      <c r="U216" s="139"/>
      <c r="V216" s="82"/>
      <c r="W216" s="139"/>
      <c r="X216" s="139"/>
      <c r="Y216" s="208"/>
      <c r="Z216" s="181"/>
      <c r="AA216" s="181"/>
      <c r="AB216" s="181"/>
    </row>
    <row r="217" spans="1:28" x14ac:dyDescent="0.2">
      <c r="A217" s="80" t="s">
        <v>102</v>
      </c>
      <c r="B217" s="136">
        <v>131721</v>
      </c>
      <c r="C217" s="173">
        <f t="shared" si="19"/>
        <v>135353</v>
      </c>
      <c r="D217" s="174">
        <f t="shared" si="20"/>
        <v>97.316646103152493</v>
      </c>
      <c r="E217" s="136">
        <v>4142</v>
      </c>
      <c r="F217" s="136">
        <v>3881</v>
      </c>
      <c r="G217" s="138">
        <v>106.7</v>
      </c>
      <c r="H217" s="136">
        <v>127579</v>
      </c>
      <c r="I217" s="136">
        <v>131472</v>
      </c>
      <c r="J217" s="138">
        <v>97</v>
      </c>
      <c r="K217" s="136">
        <v>45243</v>
      </c>
      <c r="L217" s="136">
        <v>51677</v>
      </c>
      <c r="M217" s="138">
        <v>87.5</v>
      </c>
      <c r="N217" s="136">
        <v>176964</v>
      </c>
      <c r="O217" s="136">
        <v>187030</v>
      </c>
      <c r="P217" s="138">
        <v>94.6</v>
      </c>
      <c r="Q217" s="139"/>
      <c r="R217" s="139"/>
      <c r="S217" s="82"/>
      <c r="T217" s="82"/>
      <c r="U217" s="139"/>
      <c r="V217" s="82"/>
      <c r="W217" s="139"/>
      <c r="X217" s="139"/>
      <c r="Y217" s="207"/>
    </row>
    <row r="218" spans="1:28" s="182" customFormat="1" ht="15" x14ac:dyDescent="0.25">
      <c r="A218" s="81" t="s">
        <v>103</v>
      </c>
      <c r="B218" s="136">
        <v>123977</v>
      </c>
      <c r="C218" s="173">
        <f t="shared" si="19"/>
        <v>117763</v>
      </c>
      <c r="D218" s="174">
        <f t="shared" si="20"/>
        <v>105.27669981233494</v>
      </c>
      <c r="E218" s="136">
        <v>12896</v>
      </c>
      <c r="F218" s="136">
        <v>9155</v>
      </c>
      <c r="G218" s="138">
        <v>140.9</v>
      </c>
      <c r="H218" s="136">
        <v>111081</v>
      </c>
      <c r="I218" s="136">
        <v>108608</v>
      </c>
      <c r="J218" s="138">
        <v>102.3</v>
      </c>
      <c r="K218" s="136">
        <v>89769</v>
      </c>
      <c r="L218" s="136">
        <v>87128</v>
      </c>
      <c r="M218" s="138">
        <v>103</v>
      </c>
      <c r="N218" s="136">
        <v>213746</v>
      </c>
      <c r="O218" s="136">
        <v>204891</v>
      </c>
      <c r="P218" s="138">
        <v>104.3</v>
      </c>
      <c r="Q218" s="139"/>
      <c r="R218" s="139"/>
      <c r="S218" s="82"/>
      <c r="T218" s="82"/>
      <c r="U218" s="139"/>
      <c r="V218" s="82"/>
      <c r="W218" s="139"/>
      <c r="X218" s="139"/>
      <c r="Y218" s="207"/>
      <c r="Z218" s="167"/>
      <c r="AA218" s="167"/>
      <c r="AB218" s="167"/>
    </row>
    <row r="219" spans="1:28" s="181" customFormat="1" x14ac:dyDescent="0.2">
      <c r="A219" s="81" t="s">
        <v>104</v>
      </c>
      <c r="B219" s="136">
        <v>37</v>
      </c>
      <c r="C219" s="173">
        <f>F219</f>
        <v>61</v>
      </c>
      <c r="D219" s="174">
        <f t="shared" si="20"/>
        <v>60.655737704918032</v>
      </c>
      <c r="E219" s="136">
        <v>34</v>
      </c>
      <c r="F219" s="136">
        <v>61</v>
      </c>
      <c r="G219" s="138">
        <v>55.7</v>
      </c>
      <c r="H219" s="136">
        <v>3</v>
      </c>
      <c r="I219" s="141" t="s">
        <v>208</v>
      </c>
      <c r="J219" s="138" t="s">
        <v>208</v>
      </c>
      <c r="K219" s="136">
        <v>263</v>
      </c>
      <c r="L219" s="136">
        <v>355</v>
      </c>
      <c r="M219" s="138">
        <v>74.099999999999994</v>
      </c>
      <c r="N219" s="136">
        <v>300</v>
      </c>
      <c r="O219" s="173">
        <v>416</v>
      </c>
      <c r="P219" s="138">
        <v>72.099999999999994</v>
      </c>
      <c r="Q219" s="139"/>
      <c r="R219" s="139"/>
      <c r="S219" s="82"/>
      <c r="T219" s="139"/>
      <c r="U219" s="139"/>
      <c r="V219" s="82"/>
      <c r="W219" s="139"/>
      <c r="X219" s="139"/>
      <c r="Y219" s="207"/>
      <c r="Z219" s="167"/>
      <c r="AA219" s="167"/>
      <c r="AB219" s="167"/>
    </row>
    <row r="220" spans="1:28" x14ac:dyDescent="0.2">
      <c r="A220" s="81" t="s">
        <v>105</v>
      </c>
      <c r="B220" s="141" t="s">
        <v>208</v>
      </c>
      <c r="C220" s="173" t="s">
        <v>208</v>
      </c>
      <c r="D220" s="174" t="s">
        <v>208</v>
      </c>
      <c r="E220" s="141" t="s">
        <v>208</v>
      </c>
      <c r="F220" s="141" t="s">
        <v>208</v>
      </c>
      <c r="G220" s="141" t="s">
        <v>208</v>
      </c>
      <c r="H220" s="141" t="s">
        <v>208</v>
      </c>
      <c r="I220" s="141" t="s">
        <v>208</v>
      </c>
      <c r="J220" s="138" t="s">
        <v>208</v>
      </c>
      <c r="K220" s="136">
        <v>1342</v>
      </c>
      <c r="L220" s="136">
        <v>1340</v>
      </c>
      <c r="M220" s="138">
        <v>100.1</v>
      </c>
      <c r="N220" s="136">
        <v>1342</v>
      </c>
      <c r="O220" s="173">
        <v>1340</v>
      </c>
      <c r="P220" s="138">
        <v>100.1</v>
      </c>
      <c r="Q220" s="139"/>
      <c r="R220" s="139"/>
      <c r="S220" s="82"/>
      <c r="T220" s="187"/>
      <c r="U220" s="187"/>
      <c r="V220" s="188"/>
      <c r="W220" s="187"/>
      <c r="X220" s="187"/>
      <c r="Y220" s="207"/>
    </row>
    <row r="221" spans="1:28" x14ac:dyDescent="0.2">
      <c r="A221" s="83" t="s">
        <v>106</v>
      </c>
      <c r="B221" s="143">
        <v>1333</v>
      </c>
      <c r="C221" s="143">
        <f>F221+I221</f>
        <v>3677</v>
      </c>
      <c r="D221" s="178">
        <f>B221/C221*100</f>
        <v>36.252379657329342</v>
      </c>
      <c r="E221" s="143">
        <v>344</v>
      </c>
      <c r="F221" s="143">
        <v>391</v>
      </c>
      <c r="G221" s="158">
        <v>88</v>
      </c>
      <c r="H221" s="143">
        <v>989</v>
      </c>
      <c r="I221" s="143">
        <v>3286</v>
      </c>
      <c r="J221" s="266">
        <v>30.1</v>
      </c>
      <c r="K221" s="265">
        <v>15632</v>
      </c>
      <c r="L221" s="265">
        <v>12260</v>
      </c>
      <c r="M221" s="266">
        <v>127.5</v>
      </c>
      <c r="N221" s="265">
        <v>16965</v>
      </c>
      <c r="O221" s="265">
        <v>15937</v>
      </c>
      <c r="P221" s="266">
        <v>106.5</v>
      </c>
      <c r="Q221" s="82"/>
      <c r="R221" s="82"/>
      <c r="S221" s="82"/>
    </row>
    <row r="222" spans="1:28" x14ac:dyDescent="0.2">
      <c r="A222" s="183"/>
      <c r="B222" s="206"/>
      <c r="C222" s="206"/>
      <c r="D222" s="210"/>
      <c r="E222" s="187"/>
      <c r="F222" s="205"/>
      <c r="G222" s="210"/>
      <c r="H222" s="187"/>
      <c r="I222" s="205"/>
      <c r="J222" s="210"/>
      <c r="K222" s="187"/>
      <c r="L222" s="187"/>
      <c r="M222" s="210"/>
      <c r="O222" s="187"/>
      <c r="P222" s="188"/>
      <c r="Q222" s="139"/>
      <c r="R222" s="139"/>
      <c r="S222" s="82"/>
    </row>
    <row r="223" spans="1:28" x14ac:dyDescent="0.2">
      <c r="Q223" s="187"/>
      <c r="R223" s="187"/>
      <c r="S223" s="188"/>
    </row>
    <row r="224" spans="1:28" ht="17.25" customHeight="1" x14ac:dyDescent="0.2">
      <c r="A224" s="406" t="s">
        <v>283</v>
      </c>
      <c r="B224" s="406"/>
      <c r="C224" s="406"/>
      <c r="D224" s="406"/>
      <c r="E224" s="406"/>
      <c r="F224" s="406"/>
      <c r="G224" s="406"/>
      <c r="H224" s="406"/>
      <c r="I224" s="406"/>
      <c r="J224" s="406"/>
      <c r="K224" s="406"/>
      <c r="L224" s="406"/>
      <c r="M224" s="406"/>
      <c r="N224" s="406"/>
      <c r="O224" s="406"/>
      <c r="P224" s="406"/>
    </row>
    <row r="225" spans="1:28" ht="17.25" customHeight="1" x14ac:dyDescent="0.2">
      <c r="A225" s="201"/>
      <c r="B225" s="201"/>
      <c r="C225" s="201"/>
      <c r="D225" s="201"/>
      <c r="E225" s="201"/>
      <c r="F225" s="201"/>
      <c r="G225" s="201"/>
      <c r="H225" s="201"/>
      <c r="I225" s="201"/>
      <c r="J225" s="201"/>
      <c r="K225" s="201"/>
      <c r="L225" s="201"/>
      <c r="P225" s="202" t="s">
        <v>143</v>
      </c>
    </row>
    <row r="226" spans="1:28" x14ac:dyDescent="0.2">
      <c r="A226" s="367"/>
      <c r="B226" s="362" t="s">
        <v>200</v>
      </c>
      <c r="C226" s="362"/>
      <c r="D226" s="362"/>
      <c r="E226" s="363" t="s">
        <v>81</v>
      </c>
      <c r="F226" s="368"/>
      <c r="G226" s="368"/>
      <c r="H226" s="368"/>
      <c r="I226" s="368"/>
      <c r="J226" s="368"/>
      <c r="K226" s="356" t="s">
        <v>287</v>
      </c>
      <c r="L226" s="357"/>
      <c r="M226" s="358"/>
      <c r="N226" s="362" t="s">
        <v>82</v>
      </c>
      <c r="O226" s="362"/>
      <c r="P226" s="363"/>
    </row>
    <row r="227" spans="1:28" ht="34.5" customHeight="1" x14ac:dyDescent="0.2">
      <c r="A227" s="367"/>
      <c r="B227" s="362"/>
      <c r="C227" s="362"/>
      <c r="D227" s="362"/>
      <c r="E227" s="362" t="s">
        <v>80</v>
      </c>
      <c r="F227" s="362"/>
      <c r="G227" s="362"/>
      <c r="H227" s="362" t="s">
        <v>79</v>
      </c>
      <c r="I227" s="362"/>
      <c r="J227" s="362"/>
      <c r="K227" s="359"/>
      <c r="L227" s="360"/>
      <c r="M227" s="361"/>
      <c r="N227" s="362"/>
      <c r="O227" s="362"/>
      <c r="P227" s="363"/>
      <c r="T227" s="139"/>
      <c r="U227" s="139"/>
      <c r="V227" s="82"/>
      <c r="W227" s="139"/>
      <c r="X227" s="139"/>
      <c r="Y227" s="207"/>
    </row>
    <row r="228" spans="1:28" ht="36" customHeight="1" x14ac:dyDescent="0.2">
      <c r="A228" s="367"/>
      <c r="B228" s="21" t="s">
        <v>198</v>
      </c>
      <c r="C228" s="296" t="s">
        <v>78</v>
      </c>
      <c r="D228" s="296" t="s">
        <v>199</v>
      </c>
      <c r="E228" s="21" t="s">
        <v>198</v>
      </c>
      <c r="F228" s="21" t="s">
        <v>78</v>
      </c>
      <c r="G228" s="21" t="s">
        <v>199</v>
      </c>
      <c r="H228" s="21" t="s">
        <v>198</v>
      </c>
      <c r="I228" s="21" t="s">
        <v>78</v>
      </c>
      <c r="J228" s="21" t="s">
        <v>199</v>
      </c>
      <c r="K228" s="21" t="s">
        <v>198</v>
      </c>
      <c r="L228" s="21" t="s">
        <v>78</v>
      </c>
      <c r="M228" s="22" t="s">
        <v>199</v>
      </c>
      <c r="N228" s="21" t="s">
        <v>198</v>
      </c>
      <c r="O228" s="21" t="s">
        <v>78</v>
      </c>
      <c r="P228" s="22" t="s">
        <v>199</v>
      </c>
      <c r="T228" s="139"/>
      <c r="U228" s="139"/>
      <c r="V228" s="82"/>
      <c r="W228" s="139"/>
      <c r="X228" s="139"/>
      <c r="Y228" s="208"/>
      <c r="Z228" s="181"/>
      <c r="AA228" s="181"/>
      <c r="AB228" s="181"/>
    </row>
    <row r="229" spans="1:28" ht="23.25" customHeight="1" x14ac:dyDescent="0.2">
      <c r="A229" s="75" t="s">
        <v>86</v>
      </c>
      <c r="B229" s="136">
        <v>148462</v>
      </c>
      <c r="C229" s="314">
        <f>F229+I229</f>
        <v>134851</v>
      </c>
      <c r="D229" s="318">
        <f>B229/C229*100</f>
        <v>110.09336230357951</v>
      </c>
      <c r="E229" s="136">
        <v>17476</v>
      </c>
      <c r="F229" s="136">
        <v>16996</v>
      </c>
      <c r="G229" s="138">
        <v>102.8</v>
      </c>
      <c r="H229" s="136">
        <v>130986</v>
      </c>
      <c r="I229" s="136">
        <v>117855</v>
      </c>
      <c r="J229" s="138">
        <v>111.1</v>
      </c>
      <c r="K229" s="136">
        <v>125414</v>
      </c>
      <c r="L229" s="136">
        <v>127079</v>
      </c>
      <c r="M229" s="138">
        <v>98.7</v>
      </c>
      <c r="N229" s="136">
        <v>273876</v>
      </c>
      <c r="O229" s="136">
        <v>261930</v>
      </c>
      <c r="P229" s="138">
        <v>104.6</v>
      </c>
      <c r="Q229" s="170"/>
      <c r="R229" s="170"/>
      <c r="S229" s="170"/>
      <c r="T229" s="82"/>
      <c r="U229" s="82"/>
      <c r="V229" s="82"/>
      <c r="W229" s="139"/>
      <c r="X229" s="139"/>
      <c r="Y229" s="207"/>
    </row>
    <row r="230" spans="1:28" x14ac:dyDescent="0.2">
      <c r="A230" s="80" t="s">
        <v>87</v>
      </c>
      <c r="B230" s="136">
        <v>450</v>
      </c>
      <c r="C230" s="173">
        <f t="shared" ref="C230:C246" si="21">F230+I230</f>
        <v>339</v>
      </c>
      <c r="D230" s="174">
        <f t="shared" ref="D230:D246" si="22">B230/C230*100</f>
        <v>132.74336283185841</v>
      </c>
      <c r="E230" s="136">
        <v>170</v>
      </c>
      <c r="F230" s="136">
        <v>106</v>
      </c>
      <c r="G230" s="138">
        <v>160.4</v>
      </c>
      <c r="H230" s="136">
        <v>280</v>
      </c>
      <c r="I230" s="136">
        <v>233</v>
      </c>
      <c r="J230" s="138">
        <v>120.1</v>
      </c>
      <c r="K230" s="136">
        <v>33</v>
      </c>
      <c r="L230" s="136">
        <v>24</v>
      </c>
      <c r="M230" s="138">
        <v>137.5</v>
      </c>
      <c r="N230" s="136">
        <v>483</v>
      </c>
      <c r="O230" s="136">
        <v>363</v>
      </c>
      <c r="P230" s="138">
        <v>133</v>
      </c>
      <c r="Q230" s="139"/>
      <c r="R230" s="139"/>
      <c r="S230" s="82"/>
      <c r="T230" s="139"/>
      <c r="U230" s="139"/>
      <c r="V230" s="82"/>
      <c r="W230" s="139"/>
      <c r="X230" s="139"/>
      <c r="Y230" s="207"/>
    </row>
    <row r="231" spans="1:28" s="181" customFormat="1" x14ac:dyDescent="0.2">
      <c r="A231" s="81" t="s">
        <v>88</v>
      </c>
      <c r="B231" s="136">
        <v>77</v>
      </c>
      <c r="C231" s="173">
        <f>F231</f>
        <v>35</v>
      </c>
      <c r="D231" s="174" t="s">
        <v>257</v>
      </c>
      <c r="E231" s="136">
        <v>71</v>
      </c>
      <c r="F231" s="136">
        <v>35</v>
      </c>
      <c r="G231" s="138" t="s">
        <v>210</v>
      </c>
      <c r="H231" s="136">
        <v>6</v>
      </c>
      <c r="I231" s="141" t="s">
        <v>208</v>
      </c>
      <c r="J231" s="141" t="s">
        <v>208</v>
      </c>
      <c r="K231" s="136">
        <v>78</v>
      </c>
      <c r="L231" s="136">
        <v>80</v>
      </c>
      <c r="M231" s="138">
        <v>97.2</v>
      </c>
      <c r="N231" s="136">
        <v>155</v>
      </c>
      <c r="O231" s="136">
        <v>115</v>
      </c>
      <c r="P231" s="138">
        <v>134.5</v>
      </c>
      <c r="Q231" s="139"/>
      <c r="R231" s="139"/>
      <c r="S231" s="82"/>
      <c r="T231" s="139"/>
      <c r="U231" s="139"/>
      <c r="V231" s="82"/>
      <c r="W231" s="139"/>
      <c r="X231" s="139"/>
      <c r="Y231" s="208"/>
    </row>
    <row r="232" spans="1:28" x14ac:dyDescent="0.2">
      <c r="A232" s="81" t="s">
        <v>89</v>
      </c>
      <c r="B232" s="136">
        <v>13071</v>
      </c>
      <c r="C232" s="173">
        <f t="shared" si="21"/>
        <v>11600</v>
      </c>
      <c r="D232" s="174">
        <f t="shared" si="22"/>
        <v>112.68103448275862</v>
      </c>
      <c r="E232" s="136">
        <v>393</v>
      </c>
      <c r="F232" s="136">
        <v>71</v>
      </c>
      <c r="G232" s="138" t="s">
        <v>260</v>
      </c>
      <c r="H232" s="136">
        <v>12678</v>
      </c>
      <c r="I232" s="136">
        <v>11529</v>
      </c>
      <c r="J232" s="138">
        <v>110</v>
      </c>
      <c r="K232" s="136">
        <v>7950</v>
      </c>
      <c r="L232" s="136">
        <v>7905</v>
      </c>
      <c r="M232" s="138">
        <v>100.6</v>
      </c>
      <c r="N232" s="136">
        <v>21021</v>
      </c>
      <c r="O232" s="136">
        <v>19505</v>
      </c>
      <c r="P232" s="138">
        <v>107.8</v>
      </c>
      <c r="Q232" s="139"/>
      <c r="R232" s="139"/>
      <c r="S232" s="82"/>
      <c r="T232" s="139"/>
      <c r="U232" s="139"/>
      <c r="V232" s="82"/>
      <c r="W232" s="139"/>
      <c r="X232" s="139"/>
      <c r="Y232" s="207"/>
    </row>
    <row r="233" spans="1:28" x14ac:dyDescent="0.2">
      <c r="A233" s="81" t="s">
        <v>90</v>
      </c>
      <c r="B233" s="136">
        <v>6616</v>
      </c>
      <c r="C233" s="173">
        <f t="shared" si="21"/>
        <v>6148</v>
      </c>
      <c r="D233" s="174">
        <f t="shared" si="22"/>
        <v>107.61223162003904</v>
      </c>
      <c r="E233" s="136">
        <v>4868</v>
      </c>
      <c r="F233" s="136">
        <v>4864</v>
      </c>
      <c r="G233" s="138">
        <v>100.1</v>
      </c>
      <c r="H233" s="136">
        <v>1748</v>
      </c>
      <c r="I233" s="136">
        <v>1284</v>
      </c>
      <c r="J233" s="138">
        <v>136.19999999999999</v>
      </c>
      <c r="K233" s="136">
        <v>493</v>
      </c>
      <c r="L233" s="136">
        <v>416</v>
      </c>
      <c r="M233" s="138">
        <v>118.6</v>
      </c>
      <c r="N233" s="136">
        <v>7109</v>
      </c>
      <c r="O233" s="136">
        <v>6564</v>
      </c>
      <c r="P233" s="138">
        <v>108.3</v>
      </c>
      <c r="Q233" s="139"/>
      <c r="R233" s="139"/>
      <c r="S233" s="82"/>
      <c r="T233" s="139"/>
      <c r="U233" s="139"/>
      <c r="V233" s="82"/>
      <c r="W233" s="139"/>
      <c r="X233" s="139"/>
      <c r="Y233" s="207"/>
    </row>
    <row r="234" spans="1:28" s="181" customFormat="1" x14ac:dyDescent="0.2">
      <c r="A234" s="81" t="s">
        <v>91</v>
      </c>
      <c r="B234" s="136">
        <v>21937</v>
      </c>
      <c r="C234" s="173">
        <f t="shared" si="21"/>
        <v>20796</v>
      </c>
      <c r="D234" s="174">
        <f t="shared" si="22"/>
        <v>105.48663204462396</v>
      </c>
      <c r="E234" s="136">
        <v>1379</v>
      </c>
      <c r="F234" s="136">
        <v>1488</v>
      </c>
      <c r="G234" s="138">
        <v>92.7</v>
      </c>
      <c r="H234" s="136">
        <v>20558</v>
      </c>
      <c r="I234" s="136">
        <v>19308</v>
      </c>
      <c r="J234" s="138">
        <v>106.5</v>
      </c>
      <c r="K234" s="136">
        <v>19370</v>
      </c>
      <c r="L234" s="136">
        <v>19652</v>
      </c>
      <c r="M234" s="138">
        <v>98.6</v>
      </c>
      <c r="N234" s="136">
        <v>41307</v>
      </c>
      <c r="O234" s="136">
        <v>40448</v>
      </c>
      <c r="P234" s="138">
        <v>102.1</v>
      </c>
      <c r="Q234" s="139"/>
      <c r="R234" s="139"/>
      <c r="S234" s="82"/>
      <c r="T234" s="139"/>
      <c r="U234" s="139"/>
      <c r="V234" s="82"/>
      <c r="W234" s="139"/>
      <c r="X234" s="139"/>
      <c r="Y234" s="207"/>
      <c r="Z234" s="167"/>
      <c r="AA234" s="167"/>
      <c r="AB234" s="167"/>
    </row>
    <row r="235" spans="1:28" x14ac:dyDescent="0.2">
      <c r="A235" s="81" t="s">
        <v>92</v>
      </c>
      <c r="B235" s="136">
        <v>2085</v>
      </c>
      <c r="C235" s="173">
        <f t="shared" si="21"/>
        <v>2088</v>
      </c>
      <c r="D235" s="174">
        <f t="shared" si="22"/>
        <v>99.856321839080465</v>
      </c>
      <c r="E235" s="136">
        <v>28</v>
      </c>
      <c r="F235" s="136">
        <v>24</v>
      </c>
      <c r="G235" s="138">
        <v>116.7</v>
      </c>
      <c r="H235" s="136">
        <v>2057</v>
      </c>
      <c r="I235" s="136">
        <v>2064</v>
      </c>
      <c r="J235" s="138">
        <v>99.6</v>
      </c>
      <c r="K235" s="136">
        <v>516</v>
      </c>
      <c r="L235" s="136">
        <v>417</v>
      </c>
      <c r="M235" s="138">
        <v>123.7</v>
      </c>
      <c r="N235" s="136">
        <v>2601</v>
      </c>
      <c r="O235" s="136">
        <v>2506</v>
      </c>
      <c r="P235" s="138">
        <v>103.8</v>
      </c>
      <c r="Q235" s="139"/>
      <c r="R235" s="139"/>
      <c r="S235" s="82"/>
      <c r="T235" s="139"/>
      <c r="U235" s="139"/>
      <c r="V235" s="82"/>
      <c r="W235" s="139"/>
      <c r="X235" s="139"/>
      <c r="Y235" s="208"/>
      <c r="Z235" s="181"/>
      <c r="AA235" s="181"/>
      <c r="AB235" s="181"/>
    </row>
    <row r="236" spans="1:28" x14ac:dyDescent="0.2">
      <c r="A236" s="81" t="s">
        <v>93</v>
      </c>
      <c r="B236" s="136">
        <v>4744</v>
      </c>
      <c r="C236" s="173">
        <f t="shared" si="21"/>
        <v>4629</v>
      </c>
      <c r="D236" s="174">
        <f t="shared" si="22"/>
        <v>102.48433786995031</v>
      </c>
      <c r="E236" s="136">
        <v>100</v>
      </c>
      <c r="F236" s="136">
        <v>66</v>
      </c>
      <c r="G236" s="138">
        <v>151.5</v>
      </c>
      <c r="H236" s="136">
        <v>4644</v>
      </c>
      <c r="I236" s="136">
        <v>4563</v>
      </c>
      <c r="J236" s="138">
        <v>101.8</v>
      </c>
      <c r="K236" s="136">
        <v>2678</v>
      </c>
      <c r="L236" s="136">
        <v>2195</v>
      </c>
      <c r="M236" s="138">
        <v>122</v>
      </c>
      <c r="N236" s="136">
        <v>7422</v>
      </c>
      <c r="O236" s="136">
        <v>6824</v>
      </c>
      <c r="P236" s="138">
        <v>108.8</v>
      </c>
      <c r="Q236" s="139"/>
      <c r="R236" s="139"/>
      <c r="S236" s="82"/>
      <c r="T236" s="139"/>
      <c r="U236" s="139"/>
      <c r="V236" s="82"/>
      <c r="W236" s="139"/>
      <c r="X236" s="139"/>
      <c r="Y236" s="209"/>
    </row>
    <row r="237" spans="1:28" x14ac:dyDescent="0.2">
      <c r="A237" s="81" t="s">
        <v>94</v>
      </c>
      <c r="B237" s="136">
        <v>1732</v>
      </c>
      <c r="C237" s="173">
        <f t="shared" si="21"/>
        <v>1508</v>
      </c>
      <c r="D237" s="174">
        <f t="shared" si="22"/>
        <v>114.85411140583554</v>
      </c>
      <c r="E237" s="136">
        <v>629</v>
      </c>
      <c r="F237" s="136">
        <v>616</v>
      </c>
      <c r="G237" s="138">
        <v>102.1</v>
      </c>
      <c r="H237" s="136">
        <v>1103</v>
      </c>
      <c r="I237" s="136">
        <v>892</v>
      </c>
      <c r="J237" s="138">
        <v>123.7</v>
      </c>
      <c r="K237" s="136">
        <v>300</v>
      </c>
      <c r="L237" s="136">
        <v>287</v>
      </c>
      <c r="M237" s="138">
        <v>104.5</v>
      </c>
      <c r="N237" s="136">
        <v>2032</v>
      </c>
      <c r="O237" s="136">
        <v>1795</v>
      </c>
      <c r="P237" s="138">
        <v>113.2</v>
      </c>
      <c r="Q237" s="139"/>
      <c r="R237" s="139"/>
      <c r="S237" s="82"/>
      <c r="T237" s="139"/>
      <c r="U237" s="139"/>
      <c r="V237" s="82"/>
      <c r="W237" s="139"/>
      <c r="X237" s="139"/>
      <c r="Y237" s="207"/>
    </row>
    <row r="238" spans="1:28" s="181" customFormat="1" x14ac:dyDescent="0.2">
      <c r="A238" s="81" t="s">
        <v>95</v>
      </c>
      <c r="B238" s="136">
        <v>551</v>
      </c>
      <c r="C238" s="173">
        <f>I238</f>
        <v>376</v>
      </c>
      <c r="D238" s="174">
        <f t="shared" si="22"/>
        <v>146.54255319148936</v>
      </c>
      <c r="E238" s="136">
        <v>11</v>
      </c>
      <c r="F238" s="141" t="s">
        <v>208</v>
      </c>
      <c r="G238" s="141" t="s">
        <v>208</v>
      </c>
      <c r="H238" s="136">
        <v>540</v>
      </c>
      <c r="I238" s="136">
        <v>376</v>
      </c>
      <c r="J238" s="138">
        <v>143.69999999999999</v>
      </c>
      <c r="K238" s="136">
        <v>785</v>
      </c>
      <c r="L238" s="136">
        <v>810</v>
      </c>
      <c r="M238" s="138">
        <v>96.9</v>
      </c>
      <c r="N238" s="136">
        <v>1336</v>
      </c>
      <c r="O238" s="136">
        <v>1186</v>
      </c>
      <c r="P238" s="138">
        <v>112.6</v>
      </c>
      <c r="Q238" s="139"/>
      <c r="R238" s="139"/>
      <c r="S238" s="82"/>
      <c r="T238" s="139"/>
      <c r="U238" s="139"/>
      <c r="V238" s="82"/>
      <c r="W238" s="139"/>
      <c r="X238" s="139"/>
      <c r="Y238" s="207"/>
      <c r="Z238" s="167"/>
      <c r="AA238" s="167"/>
      <c r="AB238" s="167"/>
    </row>
    <row r="239" spans="1:28" x14ac:dyDescent="0.2">
      <c r="A239" s="81" t="s">
        <v>96</v>
      </c>
      <c r="B239" s="136">
        <v>202</v>
      </c>
      <c r="C239" s="173">
        <f t="shared" si="21"/>
        <v>219</v>
      </c>
      <c r="D239" s="174">
        <f t="shared" si="22"/>
        <v>92.237442922374427</v>
      </c>
      <c r="E239" s="136">
        <v>10</v>
      </c>
      <c r="F239" s="136">
        <v>12</v>
      </c>
      <c r="G239" s="138">
        <v>83.3</v>
      </c>
      <c r="H239" s="136">
        <v>192</v>
      </c>
      <c r="I239" s="136">
        <v>207</v>
      </c>
      <c r="J239" s="138">
        <v>92.8</v>
      </c>
      <c r="K239" s="136">
        <v>63</v>
      </c>
      <c r="L239" s="136">
        <v>70</v>
      </c>
      <c r="M239" s="138">
        <v>90</v>
      </c>
      <c r="N239" s="136">
        <v>265</v>
      </c>
      <c r="O239" s="136">
        <v>290</v>
      </c>
      <c r="P239" s="138">
        <v>91.4</v>
      </c>
      <c r="Q239" s="82"/>
      <c r="R239" s="82"/>
      <c r="S239" s="82"/>
      <c r="T239" s="139"/>
      <c r="U239" s="139"/>
      <c r="V239" s="82"/>
      <c r="W239" s="139"/>
      <c r="X239" s="139"/>
      <c r="Y239" s="207"/>
    </row>
    <row r="240" spans="1:28" x14ac:dyDescent="0.2">
      <c r="A240" s="81" t="s">
        <v>97</v>
      </c>
      <c r="B240" s="136">
        <v>26225</v>
      </c>
      <c r="C240" s="173">
        <f t="shared" si="21"/>
        <v>25357</v>
      </c>
      <c r="D240" s="174">
        <f t="shared" si="22"/>
        <v>103.42311787672043</v>
      </c>
      <c r="E240" s="136">
        <v>1585</v>
      </c>
      <c r="F240" s="136">
        <v>1606</v>
      </c>
      <c r="G240" s="138">
        <v>98.7</v>
      </c>
      <c r="H240" s="136">
        <v>24640</v>
      </c>
      <c r="I240" s="136">
        <v>23751</v>
      </c>
      <c r="J240" s="138">
        <v>103.7</v>
      </c>
      <c r="K240" s="136">
        <v>33871</v>
      </c>
      <c r="L240" s="136">
        <v>32427</v>
      </c>
      <c r="M240" s="138">
        <v>104.5</v>
      </c>
      <c r="N240" s="136">
        <v>60096</v>
      </c>
      <c r="O240" s="136">
        <v>57784</v>
      </c>
      <c r="P240" s="138">
        <v>104</v>
      </c>
      <c r="Q240" s="139"/>
      <c r="R240" s="139"/>
      <c r="S240" s="82"/>
      <c r="T240" s="82"/>
      <c r="U240" s="139"/>
      <c r="V240" s="82"/>
      <c r="W240" s="139"/>
      <c r="X240" s="139"/>
      <c r="Y240" s="207"/>
    </row>
    <row r="241" spans="1:28" x14ac:dyDescent="0.2">
      <c r="A241" s="81" t="s">
        <v>98</v>
      </c>
      <c r="B241" s="136">
        <v>41459</v>
      </c>
      <c r="C241" s="173">
        <f t="shared" si="21"/>
        <v>38835</v>
      </c>
      <c r="D241" s="174">
        <f t="shared" si="22"/>
        <v>106.75679155401056</v>
      </c>
      <c r="E241" s="136">
        <v>1347</v>
      </c>
      <c r="F241" s="136">
        <v>1477</v>
      </c>
      <c r="G241" s="138">
        <v>91.2</v>
      </c>
      <c r="H241" s="136">
        <v>40112</v>
      </c>
      <c r="I241" s="136">
        <v>37358</v>
      </c>
      <c r="J241" s="138">
        <v>107.4</v>
      </c>
      <c r="K241" s="136">
        <v>47608</v>
      </c>
      <c r="L241" s="136">
        <v>47011</v>
      </c>
      <c r="M241" s="138">
        <v>101.3</v>
      </c>
      <c r="N241" s="136">
        <v>89067</v>
      </c>
      <c r="O241" s="136">
        <v>85846</v>
      </c>
      <c r="P241" s="138">
        <v>103.8</v>
      </c>
      <c r="Q241" s="139"/>
      <c r="R241" s="139"/>
      <c r="S241" s="82"/>
      <c r="T241" s="139"/>
      <c r="U241" s="139"/>
      <c r="V241" s="82"/>
      <c r="W241" s="82"/>
      <c r="X241" s="82"/>
      <c r="Y241" s="207"/>
    </row>
    <row r="242" spans="1:28" x14ac:dyDescent="0.2">
      <c r="A242" s="81" t="s">
        <v>99</v>
      </c>
      <c r="B242" s="136">
        <v>103</v>
      </c>
      <c r="C242" s="173">
        <f>F242</f>
        <v>17</v>
      </c>
      <c r="D242" s="174" t="s">
        <v>258</v>
      </c>
      <c r="E242" s="136">
        <v>103</v>
      </c>
      <c r="F242" s="136">
        <v>17</v>
      </c>
      <c r="G242" s="138" t="s">
        <v>258</v>
      </c>
      <c r="H242" s="141" t="s">
        <v>208</v>
      </c>
      <c r="I242" s="136" t="s">
        <v>208</v>
      </c>
      <c r="J242" s="141" t="s">
        <v>208</v>
      </c>
      <c r="K242" s="136">
        <v>7</v>
      </c>
      <c r="L242" s="136">
        <v>8</v>
      </c>
      <c r="M242" s="138">
        <v>93.3</v>
      </c>
      <c r="N242" s="136">
        <v>110</v>
      </c>
      <c r="O242" s="136">
        <v>25</v>
      </c>
      <c r="P242" s="138" t="s">
        <v>261</v>
      </c>
      <c r="Q242" s="139"/>
      <c r="R242" s="139"/>
      <c r="S242" s="82"/>
      <c r="T242" s="139"/>
      <c r="U242" s="139"/>
      <c r="V242" s="82"/>
      <c r="W242" s="139"/>
      <c r="X242" s="139"/>
      <c r="Y242" s="207"/>
    </row>
    <row r="243" spans="1:28" ht="15" x14ac:dyDescent="0.25">
      <c r="A243" s="81" t="s">
        <v>100</v>
      </c>
      <c r="B243" s="136">
        <v>11</v>
      </c>
      <c r="C243" s="173">
        <f>I243</f>
        <v>3</v>
      </c>
      <c r="D243" s="174" t="s">
        <v>259</v>
      </c>
      <c r="E243" s="141" t="s">
        <v>208</v>
      </c>
      <c r="F243" s="141" t="s">
        <v>208</v>
      </c>
      <c r="G243" s="141" t="s">
        <v>208</v>
      </c>
      <c r="H243" s="136">
        <v>11</v>
      </c>
      <c r="I243" s="136">
        <v>3</v>
      </c>
      <c r="J243" s="138" t="s">
        <v>259</v>
      </c>
      <c r="K243" s="141" t="s">
        <v>208</v>
      </c>
      <c r="L243" s="141" t="s">
        <v>208</v>
      </c>
      <c r="M243" s="141" t="s">
        <v>208</v>
      </c>
      <c r="N243" s="136">
        <v>11</v>
      </c>
      <c r="O243" s="136">
        <v>3</v>
      </c>
      <c r="P243" s="138" t="s">
        <v>259</v>
      </c>
      <c r="Q243" s="139"/>
      <c r="R243" s="82"/>
      <c r="S243" s="82"/>
      <c r="T243" s="139"/>
      <c r="U243" s="139"/>
      <c r="V243" s="82"/>
      <c r="W243" s="139"/>
      <c r="X243" s="139"/>
      <c r="Y243" s="209"/>
      <c r="Z243" s="182"/>
      <c r="AA243" s="182"/>
      <c r="AB243" s="182"/>
    </row>
    <row r="244" spans="1:28" x14ac:dyDescent="0.2">
      <c r="A244" s="81" t="s">
        <v>101</v>
      </c>
      <c r="B244" s="136">
        <v>28311</v>
      </c>
      <c r="C244" s="173">
        <f t="shared" si="21"/>
        <v>22094</v>
      </c>
      <c r="D244" s="174">
        <f t="shared" si="22"/>
        <v>128.13886122929301</v>
      </c>
      <c r="E244" s="136">
        <v>6679</v>
      </c>
      <c r="F244" s="136">
        <v>6521</v>
      </c>
      <c r="G244" s="138">
        <v>102.4</v>
      </c>
      <c r="H244" s="136">
        <v>21632</v>
      </c>
      <c r="I244" s="136">
        <v>15573</v>
      </c>
      <c r="J244" s="138">
        <v>138.9</v>
      </c>
      <c r="K244" s="136">
        <v>11575</v>
      </c>
      <c r="L244" s="136">
        <v>15672</v>
      </c>
      <c r="M244" s="138">
        <v>73.900000000000006</v>
      </c>
      <c r="N244" s="136">
        <v>39886</v>
      </c>
      <c r="O244" s="136">
        <v>37766</v>
      </c>
      <c r="P244" s="138">
        <v>105.6</v>
      </c>
      <c r="Q244" s="82"/>
      <c r="R244" s="82"/>
      <c r="S244" s="82"/>
      <c r="T244" s="139"/>
      <c r="U244" s="139"/>
      <c r="V244" s="82"/>
      <c r="W244" s="139"/>
      <c r="X244" s="139"/>
      <c r="Y244" s="208"/>
      <c r="Z244" s="181"/>
      <c r="AA244" s="181"/>
      <c r="AB244" s="181"/>
    </row>
    <row r="245" spans="1:28" x14ac:dyDescent="0.2">
      <c r="A245" s="80" t="s">
        <v>102</v>
      </c>
      <c r="B245" s="136">
        <v>667</v>
      </c>
      <c r="C245" s="173">
        <f>I245</f>
        <v>624</v>
      </c>
      <c r="D245" s="174">
        <f t="shared" si="22"/>
        <v>106.89102564102564</v>
      </c>
      <c r="E245" s="141">
        <v>13</v>
      </c>
      <c r="F245" s="141" t="s">
        <v>242</v>
      </c>
      <c r="G245" s="138">
        <v>100</v>
      </c>
      <c r="H245" s="136">
        <v>654</v>
      </c>
      <c r="I245" s="136">
        <v>624</v>
      </c>
      <c r="J245" s="138">
        <v>104.8</v>
      </c>
      <c r="K245" s="136">
        <v>43</v>
      </c>
      <c r="L245" s="136">
        <v>40</v>
      </c>
      <c r="M245" s="138">
        <v>108.6</v>
      </c>
      <c r="N245" s="136">
        <v>710</v>
      </c>
      <c r="O245" s="136">
        <v>676</v>
      </c>
      <c r="P245" s="138">
        <v>105</v>
      </c>
      <c r="Q245" s="139"/>
      <c r="R245" s="139"/>
      <c r="S245" s="82"/>
      <c r="T245" s="82"/>
      <c r="U245" s="82"/>
      <c r="V245" s="82"/>
      <c r="W245" s="139"/>
      <c r="X245" s="139"/>
      <c r="Y245" s="207"/>
    </row>
    <row r="246" spans="1:28" s="182" customFormat="1" ht="15" x14ac:dyDescent="0.25">
      <c r="A246" s="81" t="s">
        <v>103</v>
      </c>
      <c r="B246" s="136">
        <v>221</v>
      </c>
      <c r="C246" s="173">
        <f t="shared" si="21"/>
        <v>171</v>
      </c>
      <c r="D246" s="174">
        <f t="shared" si="22"/>
        <v>129.23976608187135</v>
      </c>
      <c r="E246" s="136">
        <v>90</v>
      </c>
      <c r="F246" s="136">
        <v>80</v>
      </c>
      <c r="G246" s="138">
        <v>112.5</v>
      </c>
      <c r="H246" s="136">
        <v>131</v>
      </c>
      <c r="I246" s="136">
        <v>91</v>
      </c>
      <c r="J246" s="138">
        <v>144.30000000000001</v>
      </c>
      <c r="K246" s="136">
        <v>44</v>
      </c>
      <c r="L246" s="136">
        <v>61</v>
      </c>
      <c r="M246" s="138">
        <v>72.099999999999994</v>
      </c>
      <c r="N246" s="136">
        <v>265</v>
      </c>
      <c r="O246" s="136">
        <v>232</v>
      </c>
      <c r="P246" s="138">
        <v>114.3</v>
      </c>
      <c r="Q246" s="82"/>
      <c r="R246" s="139"/>
      <c r="S246" s="82"/>
      <c r="T246" s="82"/>
      <c r="U246" s="82"/>
      <c r="V246" s="82"/>
      <c r="W246" s="139"/>
      <c r="X246" s="139"/>
      <c r="Y246" s="207"/>
      <c r="Z246" s="167"/>
      <c r="AA246" s="167"/>
      <c r="AB246" s="167"/>
    </row>
    <row r="247" spans="1:28" s="181" customFormat="1" x14ac:dyDescent="0.2">
      <c r="A247" s="83" t="s">
        <v>106</v>
      </c>
      <c r="B247" s="144" t="s">
        <v>208</v>
      </c>
      <c r="C247" s="143" t="s">
        <v>208</v>
      </c>
      <c r="D247" s="178" t="s">
        <v>208</v>
      </c>
      <c r="E247" s="144" t="s">
        <v>208</v>
      </c>
      <c r="F247" s="144" t="s">
        <v>208</v>
      </c>
      <c r="G247" s="144" t="s">
        <v>208</v>
      </c>
      <c r="H247" s="144" t="s">
        <v>208</v>
      </c>
      <c r="I247" s="144" t="s">
        <v>208</v>
      </c>
      <c r="J247" s="144" t="s">
        <v>208</v>
      </c>
      <c r="K247" s="144" t="s">
        <v>208</v>
      </c>
      <c r="L247" s="143">
        <v>4</v>
      </c>
      <c r="M247" s="144" t="s">
        <v>208</v>
      </c>
      <c r="N247" s="144" t="s">
        <v>208</v>
      </c>
      <c r="O247" s="143">
        <v>4</v>
      </c>
      <c r="P247" s="144" t="s">
        <v>208</v>
      </c>
      <c r="Q247" s="139"/>
      <c r="R247" s="139"/>
      <c r="S247" s="82"/>
      <c r="T247" s="167"/>
      <c r="U247" s="167"/>
      <c r="V247" s="167"/>
      <c r="W247" s="167"/>
      <c r="X247" s="167"/>
      <c r="Y247" s="167"/>
      <c r="Z247" s="167"/>
      <c r="AA247" s="167"/>
      <c r="AB247" s="167"/>
    </row>
    <row r="248" spans="1:28" x14ac:dyDescent="0.2">
      <c r="A248" s="81"/>
      <c r="B248" s="76"/>
      <c r="C248" s="206"/>
      <c r="D248" s="76"/>
      <c r="E248" s="71"/>
      <c r="F248" s="139"/>
      <c r="G248" s="76"/>
      <c r="H248" s="71"/>
      <c r="I248" s="82"/>
      <c r="J248" s="76"/>
      <c r="K248" s="71"/>
      <c r="L248" s="139"/>
      <c r="M248" s="76"/>
      <c r="N248" s="76"/>
      <c r="O248" s="211"/>
      <c r="P248" s="76"/>
      <c r="Q248" s="82"/>
      <c r="R248" s="82"/>
      <c r="S248" s="82"/>
    </row>
    <row r="249" spans="1:28" x14ac:dyDescent="0.2">
      <c r="A249" s="407" t="s">
        <v>284</v>
      </c>
      <c r="B249" s="407"/>
      <c r="C249" s="407"/>
      <c r="D249" s="407"/>
      <c r="E249" s="407"/>
      <c r="F249" s="407"/>
      <c r="G249" s="407"/>
      <c r="H249" s="407"/>
      <c r="I249" s="407"/>
      <c r="J249" s="407"/>
      <c r="K249" s="407"/>
      <c r="L249" s="407"/>
      <c r="M249" s="407"/>
      <c r="N249" s="407"/>
      <c r="O249" s="407"/>
      <c r="P249" s="407"/>
      <c r="Q249" s="82"/>
      <c r="R249" s="82"/>
      <c r="S249" s="82"/>
    </row>
    <row r="250" spans="1:28" ht="17.25" customHeight="1" x14ac:dyDescent="0.2">
      <c r="A250" s="212"/>
      <c r="B250" s="212"/>
      <c r="C250" s="212"/>
      <c r="D250" s="212"/>
      <c r="E250" s="212"/>
      <c r="F250" s="212"/>
      <c r="G250" s="212"/>
      <c r="H250" s="212"/>
      <c r="I250" s="212"/>
      <c r="J250" s="212"/>
      <c r="K250" s="212"/>
      <c r="L250" s="212"/>
      <c r="P250" s="213" t="s">
        <v>143</v>
      </c>
    </row>
    <row r="251" spans="1:28" x14ac:dyDescent="0.2">
      <c r="A251" s="367"/>
      <c r="B251" s="362" t="s">
        <v>200</v>
      </c>
      <c r="C251" s="362"/>
      <c r="D251" s="362"/>
      <c r="E251" s="363" t="s">
        <v>81</v>
      </c>
      <c r="F251" s="368"/>
      <c r="G251" s="368"/>
      <c r="H251" s="368"/>
      <c r="I251" s="368"/>
      <c r="J251" s="368"/>
      <c r="K251" s="356" t="s">
        <v>287</v>
      </c>
      <c r="L251" s="357"/>
      <c r="M251" s="358"/>
      <c r="N251" s="362" t="s">
        <v>82</v>
      </c>
      <c r="O251" s="362"/>
      <c r="P251" s="363"/>
    </row>
    <row r="252" spans="1:28" ht="29.25" customHeight="1" x14ac:dyDescent="0.2">
      <c r="A252" s="367"/>
      <c r="B252" s="362"/>
      <c r="C252" s="362"/>
      <c r="D252" s="362"/>
      <c r="E252" s="362" t="s">
        <v>80</v>
      </c>
      <c r="F252" s="362"/>
      <c r="G252" s="362"/>
      <c r="H252" s="362" t="s">
        <v>79</v>
      </c>
      <c r="I252" s="362"/>
      <c r="J252" s="362"/>
      <c r="K252" s="359"/>
      <c r="L252" s="360"/>
      <c r="M252" s="361"/>
      <c r="N252" s="362"/>
      <c r="O252" s="362"/>
      <c r="P252" s="363"/>
      <c r="T252" s="139"/>
      <c r="U252" s="139"/>
      <c r="V252" s="82"/>
      <c r="W252" s="139"/>
      <c r="X252" s="139"/>
    </row>
    <row r="253" spans="1:28" ht="36" customHeight="1" x14ac:dyDescent="0.2">
      <c r="A253" s="367"/>
      <c r="B253" s="21" t="s">
        <v>198</v>
      </c>
      <c r="C253" s="21" t="s">
        <v>78</v>
      </c>
      <c r="D253" s="21" t="s">
        <v>199</v>
      </c>
      <c r="E253" s="21" t="s">
        <v>198</v>
      </c>
      <c r="F253" s="21" t="s">
        <v>78</v>
      </c>
      <c r="G253" s="21" t="s">
        <v>199</v>
      </c>
      <c r="H253" s="21" t="s">
        <v>198</v>
      </c>
      <c r="I253" s="21" t="s">
        <v>78</v>
      </c>
      <c r="J253" s="21" t="s">
        <v>199</v>
      </c>
      <c r="K253" s="21" t="s">
        <v>198</v>
      </c>
      <c r="L253" s="21" t="s">
        <v>78</v>
      </c>
      <c r="M253" s="22" t="s">
        <v>199</v>
      </c>
      <c r="N253" s="21" t="s">
        <v>198</v>
      </c>
      <c r="O253" s="21" t="s">
        <v>78</v>
      </c>
      <c r="P253" s="22" t="s">
        <v>199</v>
      </c>
      <c r="T253" s="139"/>
      <c r="U253" s="139"/>
      <c r="V253" s="82"/>
      <c r="W253" s="139"/>
      <c r="X253" s="139"/>
      <c r="Y253" s="181"/>
      <c r="Z253" s="181"/>
      <c r="AA253" s="181"/>
      <c r="AB253" s="181"/>
    </row>
    <row r="254" spans="1:28" ht="18" customHeight="1" x14ac:dyDescent="0.2">
      <c r="A254" s="75" t="s">
        <v>86</v>
      </c>
      <c r="B254" s="136">
        <v>37818329</v>
      </c>
      <c r="C254" s="173">
        <f t="shared" ref="C254" si="23">F254+I254</f>
        <v>36501392</v>
      </c>
      <c r="D254" s="174">
        <f t="shared" ref="D254" si="24">B254/C254*100</f>
        <v>103.60790898056709</v>
      </c>
      <c r="E254" s="136">
        <v>37318750</v>
      </c>
      <c r="F254" s="136">
        <v>35919913</v>
      </c>
      <c r="G254" s="138">
        <v>103.9</v>
      </c>
      <c r="H254" s="136">
        <v>499579</v>
      </c>
      <c r="I254" s="136">
        <v>581479</v>
      </c>
      <c r="J254" s="138">
        <v>85.9</v>
      </c>
      <c r="K254" s="136">
        <v>8483112</v>
      </c>
      <c r="L254" s="136">
        <v>8518494</v>
      </c>
      <c r="M254" s="138">
        <v>99.6</v>
      </c>
      <c r="N254" s="136">
        <v>46301441</v>
      </c>
      <c r="O254" s="136">
        <v>45019886</v>
      </c>
      <c r="P254" s="138">
        <v>102.8</v>
      </c>
      <c r="T254" s="139"/>
      <c r="U254" s="139"/>
      <c r="V254" s="82"/>
      <c r="W254" s="139"/>
      <c r="X254" s="139"/>
    </row>
    <row r="255" spans="1:28" x14ac:dyDescent="0.2">
      <c r="A255" s="80" t="s">
        <v>87</v>
      </c>
      <c r="B255" s="136">
        <v>795144</v>
      </c>
      <c r="C255" s="173">
        <f t="shared" ref="C255:C271" si="25">F255+I255</f>
        <v>910765</v>
      </c>
      <c r="D255" s="174">
        <f t="shared" ref="D255:D271" si="26">B255/C255*100</f>
        <v>87.305067717797684</v>
      </c>
      <c r="E255" s="136">
        <v>776228</v>
      </c>
      <c r="F255" s="136">
        <v>886307</v>
      </c>
      <c r="G255" s="138">
        <v>87.6</v>
      </c>
      <c r="H255" s="136">
        <v>18916</v>
      </c>
      <c r="I255" s="136">
        <v>24458</v>
      </c>
      <c r="J255" s="138">
        <v>77.3</v>
      </c>
      <c r="K255" s="136">
        <v>426860</v>
      </c>
      <c r="L255" s="136">
        <v>456964</v>
      </c>
      <c r="M255" s="138">
        <v>93.4</v>
      </c>
      <c r="N255" s="136">
        <v>1222004</v>
      </c>
      <c r="O255" s="136">
        <v>1367729</v>
      </c>
      <c r="P255" s="138">
        <v>89.3</v>
      </c>
      <c r="Q255" s="139"/>
      <c r="R255" s="139"/>
      <c r="S255" s="82"/>
      <c r="T255" s="139"/>
      <c r="U255" s="139"/>
      <c r="V255" s="82"/>
      <c r="W255" s="139"/>
      <c r="X255" s="139"/>
    </row>
    <row r="256" spans="1:28" s="181" customFormat="1" x14ac:dyDescent="0.2">
      <c r="A256" s="81" t="s">
        <v>88</v>
      </c>
      <c r="B256" s="136">
        <v>8224791</v>
      </c>
      <c r="C256" s="173">
        <f t="shared" si="25"/>
        <v>8675615</v>
      </c>
      <c r="D256" s="174">
        <f t="shared" si="26"/>
        <v>94.803549950061168</v>
      </c>
      <c r="E256" s="136">
        <v>8215294</v>
      </c>
      <c r="F256" s="136">
        <v>8666046</v>
      </c>
      <c r="G256" s="138">
        <v>94.8</v>
      </c>
      <c r="H256" s="136">
        <v>9497</v>
      </c>
      <c r="I256" s="136">
        <v>9569</v>
      </c>
      <c r="J256" s="138">
        <v>99.2</v>
      </c>
      <c r="K256" s="136">
        <v>847127</v>
      </c>
      <c r="L256" s="136">
        <v>848302</v>
      </c>
      <c r="M256" s="138">
        <v>99.9</v>
      </c>
      <c r="N256" s="136">
        <v>9071918</v>
      </c>
      <c r="O256" s="136">
        <v>9523917</v>
      </c>
      <c r="P256" s="138">
        <v>95.3</v>
      </c>
      <c r="Q256" s="139"/>
      <c r="R256" s="139"/>
      <c r="S256" s="82"/>
      <c r="T256" s="139"/>
      <c r="U256" s="139"/>
      <c r="V256" s="82"/>
      <c r="W256" s="139"/>
      <c r="X256" s="139"/>
    </row>
    <row r="257" spans="1:28" x14ac:dyDescent="0.2">
      <c r="A257" s="81" t="s">
        <v>89</v>
      </c>
      <c r="B257" s="136">
        <v>748452</v>
      </c>
      <c r="C257" s="173">
        <f t="shared" si="25"/>
        <v>729570</v>
      </c>
      <c r="D257" s="174">
        <f t="shared" si="26"/>
        <v>102.58809983963158</v>
      </c>
      <c r="E257" s="136">
        <v>724694</v>
      </c>
      <c r="F257" s="136">
        <v>720267</v>
      </c>
      <c r="G257" s="138">
        <v>100.6</v>
      </c>
      <c r="H257" s="136">
        <v>23758</v>
      </c>
      <c r="I257" s="136">
        <v>9303</v>
      </c>
      <c r="J257" s="138">
        <v>255.4</v>
      </c>
      <c r="K257" s="136">
        <v>463521</v>
      </c>
      <c r="L257" s="136">
        <v>479306</v>
      </c>
      <c r="M257" s="138">
        <v>96.7</v>
      </c>
      <c r="N257" s="136">
        <v>1211973</v>
      </c>
      <c r="O257" s="136">
        <v>1208877</v>
      </c>
      <c r="P257" s="138">
        <v>100.3</v>
      </c>
      <c r="Q257" s="139"/>
      <c r="R257" s="139"/>
      <c r="S257" s="82"/>
      <c r="T257" s="139"/>
      <c r="U257" s="139"/>
      <c r="V257" s="82"/>
      <c r="W257" s="139"/>
      <c r="X257" s="139"/>
    </row>
    <row r="258" spans="1:28" x14ac:dyDescent="0.2">
      <c r="A258" s="81" t="s">
        <v>90</v>
      </c>
      <c r="B258" s="136">
        <v>9500012</v>
      </c>
      <c r="C258" s="173">
        <f t="shared" si="25"/>
        <v>7858986</v>
      </c>
      <c r="D258" s="174">
        <f t="shared" si="26"/>
        <v>120.88088717806598</v>
      </c>
      <c r="E258" s="136">
        <v>9440591</v>
      </c>
      <c r="F258" s="136">
        <v>7738402</v>
      </c>
      <c r="G258" s="138">
        <v>122</v>
      </c>
      <c r="H258" s="136">
        <v>59421</v>
      </c>
      <c r="I258" s="136">
        <v>120584</v>
      </c>
      <c r="J258" s="138">
        <v>49.3</v>
      </c>
      <c r="K258" s="136">
        <v>684010</v>
      </c>
      <c r="L258" s="136">
        <v>521533</v>
      </c>
      <c r="M258" s="138">
        <v>131.19999999999999</v>
      </c>
      <c r="N258" s="136">
        <v>10184022</v>
      </c>
      <c r="O258" s="136">
        <v>8380519</v>
      </c>
      <c r="P258" s="138">
        <v>121.5</v>
      </c>
      <c r="Q258" s="139"/>
      <c r="R258" s="139"/>
      <c r="S258" s="82"/>
      <c r="T258" s="139"/>
      <c r="U258" s="139"/>
      <c r="V258" s="82"/>
      <c r="W258" s="139"/>
      <c r="X258" s="139"/>
    </row>
    <row r="259" spans="1:28" s="181" customFormat="1" x14ac:dyDescent="0.2">
      <c r="A259" s="81" t="s">
        <v>91</v>
      </c>
      <c r="B259" s="136">
        <v>59745</v>
      </c>
      <c r="C259" s="173">
        <f t="shared" si="25"/>
        <v>44510</v>
      </c>
      <c r="D259" s="174">
        <f t="shared" si="26"/>
        <v>134.22826331161536</v>
      </c>
      <c r="E259" s="136">
        <v>55059</v>
      </c>
      <c r="F259" s="136">
        <v>39937</v>
      </c>
      <c r="G259" s="138">
        <v>137.9</v>
      </c>
      <c r="H259" s="136">
        <v>4686</v>
      </c>
      <c r="I259" s="136">
        <v>4573</v>
      </c>
      <c r="J259" s="138">
        <v>102.5</v>
      </c>
      <c r="K259" s="136">
        <v>27884</v>
      </c>
      <c r="L259" s="136">
        <v>29469</v>
      </c>
      <c r="M259" s="138">
        <v>94.6</v>
      </c>
      <c r="N259" s="136">
        <v>87629</v>
      </c>
      <c r="O259" s="136">
        <v>73980</v>
      </c>
      <c r="P259" s="138">
        <v>118.5</v>
      </c>
      <c r="Q259" s="139"/>
      <c r="R259" s="139"/>
      <c r="S259" s="82"/>
      <c r="T259" s="139"/>
      <c r="U259" s="139"/>
      <c r="V259" s="82"/>
      <c r="W259" s="139"/>
      <c r="X259" s="139"/>
      <c r="Y259" s="167"/>
      <c r="Z259" s="167"/>
      <c r="AA259" s="167"/>
      <c r="AB259" s="167"/>
    </row>
    <row r="260" spans="1:28" x14ac:dyDescent="0.2">
      <c r="A260" s="81" t="s">
        <v>92</v>
      </c>
      <c r="B260" s="136">
        <v>951847</v>
      </c>
      <c r="C260" s="173">
        <f t="shared" si="25"/>
        <v>1162982</v>
      </c>
      <c r="D260" s="174">
        <f t="shared" si="26"/>
        <v>81.845376798609095</v>
      </c>
      <c r="E260" s="136">
        <v>926602</v>
      </c>
      <c r="F260" s="136">
        <v>1139202</v>
      </c>
      <c r="G260" s="138">
        <v>81.3</v>
      </c>
      <c r="H260" s="136">
        <v>25245</v>
      </c>
      <c r="I260" s="136">
        <v>23780</v>
      </c>
      <c r="J260" s="138">
        <v>106.2</v>
      </c>
      <c r="K260" s="136">
        <v>306495</v>
      </c>
      <c r="L260" s="136">
        <v>306166</v>
      </c>
      <c r="M260" s="138">
        <v>100.1</v>
      </c>
      <c r="N260" s="136">
        <v>1258342</v>
      </c>
      <c r="O260" s="136">
        <v>1469148</v>
      </c>
      <c r="P260" s="138">
        <v>85.7</v>
      </c>
      <c r="Q260" s="139"/>
      <c r="R260" s="139"/>
      <c r="S260" s="82"/>
      <c r="T260" s="139"/>
      <c r="U260" s="139"/>
      <c r="V260" s="82"/>
      <c r="W260" s="139"/>
      <c r="X260" s="139"/>
      <c r="Y260" s="181"/>
      <c r="Z260" s="181"/>
      <c r="AA260" s="181"/>
      <c r="AB260" s="181"/>
    </row>
    <row r="261" spans="1:28" x14ac:dyDescent="0.2">
      <c r="A261" s="81" t="s">
        <v>93</v>
      </c>
      <c r="B261" s="136">
        <v>1161121</v>
      </c>
      <c r="C261" s="173">
        <f t="shared" si="25"/>
        <v>1237906</v>
      </c>
      <c r="D261" s="174">
        <f t="shared" si="26"/>
        <v>93.797186539204105</v>
      </c>
      <c r="E261" s="136">
        <v>1105841</v>
      </c>
      <c r="F261" s="136">
        <v>1182504</v>
      </c>
      <c r="G261" s="138">
        <v>93.5</v>
      </c>
      <c r="H261" s="136">
        <v>55280</v>
      </c>
      <c r="I261" s="136">
        <v>55402</v>
      </c>
      <c r="J261" s="138">
        <v>99.8</v>
      </c>
      <c r="K261" s="136">
        <v>843830</v>
      </c>
      <c r="L261" s="136">
        <v>877993</v>
      </c>
      <c r="M261" s="138">
        <v>96.1</v>
      </c>
      <c r="N261" s="136">
        <v>2004951</v>
      </c>
      <c r="O261" s="136">
        <v>2115899</v>
      </c>
      <c r="P261" s="138">
        <v>94.8</v>
      </c>
      <c r="Q261" s="139"/>
      <c r="R261" s="139"/>
      <c r="S261" s="82"/>
      <c r="T261" s="139"/>
      <c r="U261" s="139"/>
      <c r="V261" s="82"/>
      <c r="W261" s="139"/>
      <c r="X261" s="139"/>
    </row>
    <row r="262" spans="1:28" x14ac:dyDescent="0.2">
      <c r="A262" s="81" t="s">
        <v>94</v>
      </c>
      <c r="B262" s="136">
        <v>1546667</v>
      </c>
      <c r="C262" s="173">
        <f t="shared" si="25"/>
        <v>1499380</v>
      </c>
      <c r="D262" s="174">
        <f t="shared" si="26"/>
        <v>103.15377022502634</v>
      </c>
      <c r="E262" s="136">
        <v>1513042</v>
      </c>
      <c r="F262" s="136">
        <v>1452704</v>
      </c>
      <c r="G262" s="138">
        <v>104.2</v>
      </c>
      <c r="H262" s="136">
        <v>33625</v>
      </c>
      <c r="I262" s="136">
        <v>46676</v>
      </c>
      <c r="J262" s="138">
        <v>72</v>
      </c>
      <c r="K262" s="136">
        <v>532416</v>
      </c>
      <c r="L262" s="136">
        <v>650756</v>
      </c>
      <c r="M262" s="138">
        <v>81.8</v>
      </c>
      <c r="N262" s="136">
        <v>2079083</v>
      </c>
      <c r="O262" s="136">
        <v>2150136</v>
      </c>
      <c r="P262" s="138">
        <v>96.7</v>
      </c>
      <c r="Q262" s="139"/>
      <c r="R262" s="139"/>
      <c r="S262" s="82"/>
      <c r="T262" s="139"/>
      <c r="U262" s="139"/>
      <c r="V262" s="82"/>
      <c r="W262" s="139"/>
      <c r="X262" s="139"/>
    </row>
    <row r="263" spans="1:28" s="181" customFormat="1" x14ac:dyDescent="0.2">
      <c r="A263" s="81" t="s">
        <v>95</v>
      </c>
      <c r="B263" s="136">
        <v>3164237</v>
      </c>
      <c r="C263" s="173">
        <f t="shared" si="25"/>
        <v>3195489</v>
      </c>
      <c r="D263" s="174">
        <f t="shared" si="26"/>
        <v>99.021996320437964</v>
      </c>
      <c r="E263" s="136">
        <v>3112194</v>
      </c>
      <c r="F263" s="136">
        <v>3099775</v>
      </c>
      <c r="G263" s="138">
        <v>100.4</v>
      </c>
      <c r="H263" s="136">
        <v>52043</v>
      </c>
      <c r="I263" s="136">
        <v>95714</v>
      </c>
      <c r="J263" s="138">
        <v>54.4</v>
      </c>
      <c r="K263" s="136">
        <v>320237</v>
      </c>
      <c r="L263" s="136">
        <v>360900</v>
      </c>
      <c r="M263" s="138">
        <v>88.7</v>
      </c>
      <c r="N263" s="136">
        <v>3484474</v>
      </c>
      <c r="O263" s="136">
        <v>3556389</v>
      </c>
      <c r="P263" s="138">
        <v>98</v>
      </c>
      <c r="Q263" s="139"/>
      <c r="R263" s="139"/>
      <c r="S263" s="82"/>
      <c r="T263" s="139"/>
      <c r="U263" s="139"/>
      <c r="V263" s="82"/>
      <c r="W263" s="139"/>
      <c r="X263" s="139"/>
      <c r="Y263" s="167"/>
      <c r="Z263" s="167"/>
      <c r="AA263" s="167"/>
      <c r="AB263" s="167"/>
    </row>
    <row r="264" spans="1:28" x14ac:dyDescent="0.2">
      <c r="A264" s="81" t="s">
        <v>96</v>
      </c>
      <c r="B264" s="136">
        <v>2155789</v>
      </c>
      <c r="C264" s="173">
        <f t="shared" si="25"/>
        <v>2289610</v>
      </c>
      <c r="D264" s="174">
        <f t="shared" si="26"/>
        <v>94.155292822795147</v>
      </c>
      <c r="E264" s="136">
        <v>2140172</v>
      </c>
      <c r="F264" s="136">
        <v>2282587</v>
      </c>
      <c r="G264" s="138">
        <v>93.8</v>
      </c>
      <c r="H264" s="136">
        <v>15617</v>
      </c>
      <c r="I264" s="136">
        <v>7023</v>
      </c>
      <c r="J264" s="138" t="s">
        <v>257</v>
      </c>
      <c r="K264" s="136">
        <v>863777</v>
      </c>
      <c r="L264" s="136">
        <v>791530</v>
      </c>
      <c r="M264" s="138">
        <v>109.1</v>
      </c>
      <c r="N264" s="136">
        <v>3019566</v>
      </c>
      <c r="O264" s="136">
        <v>3081140</v>
      </c>
      <c r="P264" s="138">
        <v>98</v>
      </c>
      <c r="Q264" s="139"/>
      <c r="R264" s="139"/>
      <c r="S264" s="82"/>
      <c r="T264" s="139"/>
      <c r="U264" s="139"/>
      <c r="V264" s="82"/>
      <c r="W264" s="139"/>
      <c r="X264" s="139"/>
    </row>
    <row r="265" spans="1:28" x14ac:dyDescent="0.2">
      <c r="A265" s="81" t="s">
        <v>97</v>
      </c>
      <c r="B265" s="141">
        <v>17115</v>
      </c>
      <c r="C265" s="173">
        <f>I265</f>
        <v>4804</v>
      </c>
      <c r="D265" s="174" t="s">
        <v>262</v>
      </c>
      <c r="E265" s="141" t="s">
        <v>242</v>
      </c>
      <c r="F265" s="141" t="s">
        <v>208</v>
      </c>
      <c r="G265" s="141" t="s">
        <v>208</v>
      </c>
      <c r="H265" s="136">
        <v>14115</v>
      </c>
      <c r="I265" s="136">
        <v>4804</v>
      </c>
      <c r="J265" s="138" t="s">
        <v>263</v>
      </c>
      <c r="K265" s="136">
        <v>109999</v>
      </c>
      <c r="L265" s="136">
        <v>115050</v>
      </c>
      <c r="M265" s="138">
        <v>95.6</v>
      </c>
      <c r="N265" s="136">
        <v>127114</v>
      </c>
      <c r="O265" s="136">
        <v>119854</v>
      </c>
      <c r="P265" s="138">
        <v>106.1</v>
      </c>
      <c r="Q265" s="139"/>
      <c r="R265" s="139"/>
      <c r="S265" s="82"/>
      <c r="T265" s="139"/>
      <c r="U265" s="139"/>
      <c r="V265" s="82"/>
      <c r="W265" s="139"/>
      <c r="X265" s="139"/>
    </row>
    <row r="266" spans="1:28" x14ac:dyDescent="0.2">
      <c r="A266" s="81" t="s">
        <v>98</v>
      </c>
      <c r="B266" s="136">
        <v>953587</v>
      </c>
      <c r="C266" s="173">
        <f t="shared" si="25"/>
        <v>686408</v>
      </c>
      <c r="D266" s="174">
        <f t="shared" si="26"/>
        <v>138.92422582487382</v>
      </c>
      <c r="E266" s="136">
        <v>951157</v>
      </c>
      <c r="F266" s="136">
        <v>684201</v>
      </c>
      <c r="G266" s="138">
        <v>139</v>
      </c>
      <c r="H266" s="136">
        <v>2430</v>
      </c>
      <c r="I266" s="136">
        <v>2207</v>
      </c>
      <c r="J266" s="138">
        <v>110.1</v>
      </c>
      <c r="K266" s="136">
        <v>16636</v>
      </c>
      <c r="L266" s="136">
        <v>16725</v>
      </c>
      <c r="M266" s="138">
        <v>99.5</v>
      </c>
      <c r="N266" s="136">
        <v>970223</v>
      </c>
      <c r="O266" s="136">
        <v>703133</v>
      </c>
      <c r="P266" s="138">
        <v>138</v>
      </c>
      <c r="Q266" s="82"/>
      <c r="R266" s="139"/>
      <c r="S266" s="82"/>
      <c r="T266" s="139"/>
      <c r="U266" s="139"/>
      <c r="V266" s="82"/>
      <c r="W266" s="139"/>
      <c r="X266" s="139"/>
    </row>
    <row r="267" spans="1:28" x14ac:dyDescent="0.2">
      <c r="A267" s="81" t="s">
        <v>99</v>
      </c>
      <c r="B267" s="136">
        <v>814230</v>
      </c>
      <c r="C267" s="173">
        <f t="shared" si="25"/>
        <v>823313</v>
      </c>
      <c r="D267" s="174">
        <f t="shared" si="26"/>
        <v>98.89677437378009</v>
      </c>
      <c r="E267" s="136">
        <v>790821</v>
      </c>
      <c r="F267" s="136">
        <v>797827</v>
      </c>
      <c r="G267" s="138">
        <v>99.1</v>
      </c>
      <c r="H267" s="136">
        <v>23409</v>
      </c>
      <c r="I267" s="136">
        <v>25486</v>
      </c>
      <c r="J267" s="138">
        <v>91.8</v>
      </c>
      <c r="K267" s="136">
        <v>242502</v>
      </c>
      <c r="L267" s="136">
        <v>281414</v>
      </c>
      <c r="M267" s="138">
        <v>86.2</v>
      </c>
      <c r="N267" s="136">
        <v>1056732</v>
      </c>
      <c r="O267" s="136">
        <v>1104727</v>
      </c>
      <c r="P267" s="138">
        <v>95.7</v>
      </c>
      <c r="Q267" s="139"/>
      <c r="R267" s="139"/>
      <c r="S267" s="82"/>
      <c r="T267" s="139"/>
      <c r="U267" s="139"/>
      <c r="V267" s="82"/>
      <c r="W267" s="139"/>
      <c r="X267" s="139"/>
    </row>
    <row r="268" spans="1:28" ht="15" x14ac:dyDescent="0.25">
      <c r="A268" s="81" t="s">
        <v>100</v>
      </c>
      <c r="B268" s="136">
        <v>2647803</v>
      </c>
      <c r="C268" s="173">
        <f t="shared" si="25"/>
        <v>2506771</v>
      </c>
      <c r="D268" s="174">
        <f t="shared" si="26"/>
        <v>105.62604242669155</v>
      </c>
      <c r="E268" s="136">
        <v>2639303</v>
      </c>
      <c r="F268" s="136">
        <v>2500036</v>
      </c>
      <c r="G268" s="138">
        <v>105.6</v>
      </c>
      <c r="H268" s="136">
        <v>8500</v>
      </c>
      <c r="I268" s="136">
        <v>6735</v>
      </c>
      <c r="J268" s="138">
        <v>126.2</v>
      </c>
      <c r="K268" s="136">
        <v>795116</v>
      </c>
      <c r="L268" s="136">
        <v>617765</v>
      </c>
      <c r="M268" s="138">
        <v>128.69999999999999</v>
      </c>
      <c r="N268" s="136">
        <v>3442919</v>
      </c>
      <c r="O268" s="136">
        <v>3124536</v>
      </c>
      <c r="P268" s="138">
        <v>110.2</v>
      </c>
      <c r="Q268" s="139"/>
      <c r="R268" s="139"/>
      <c r="S268" s="82"/>
      <c r="T268" s="139"/>
      <c r="U268" s="139"/>
      <c r="V268" s="82"/>
      <c r="W268" s="139"/>
      <c r="X268" s="139"/>
      <c r="Y268" s="182"/>
      <c r="Z268" s="182"/>
      <c r="AA268" s="182"/>
      <c r="AB268" s="182"/>
    </row>
    <row r="269" spans="1:28" x14ac:dyDescent="0.2">
      <c r="A269" s="81" t="s">
        <v>101</v>
      </c>
      <c r="B269" s="136">
        <v>885871</v>
      </c>
      <c r="C269" s="173">
        <f t="shared" si="25"/>
        <v>906784</v>
      </c>
      <c r="D269" s="174">
        <f t="shared" si="26"/>
        <v>97.693717577725238</v>
      </c>
      <c r="E269" s="136">
        <v>750108</v>
      </c>
      <c r="F269" s="136">
        <v>776363</v>
      </c>
      <c r="G269" s="138">
        <v>96.6</v>
      </c>
      <c r="H269" s="136">
        <v>135763</v>
      </c>
      <c r="I269" s="136">
        <v>130421</v>
      </c>
      <c r="J269" s="138">
        <v>104.1</v>
      </c>
      <c r="K269" s="136">
        <v>1232737</v>
      </c>
      <c r="L269" s="136">
        <v>1379138</v>
      </c>
      <c r="M269" s="138">
        <v>89.4</v>
      </c>
      <c r="N269" s="136">
        <v>2118608</v>
      </c>
      <c r="O269" s="136">
        <v>2285921</v>
      </c>
      <c r="P269" s="138">
        <v>92.7</v>
      </c>
      <c r="Q269" s="139"/>
      <c r="R269" s="139"/>
      <c r="S269" s="82"/>
      <c r="T269" s="139"/>
      <c r="U269" s="139"/>
      <c r="V269" s="82"/>
      <c r="W269" s="139"/>
      <c r="X269" s="139"/>
      <c r="Y269" s="181"/>
      <c r="Z269" s="181"/>
      <c r="AA269" s="181"/>
      <c r="AB269" s="181"/>
    </row>
    <row r="270" spans="1:28" x14ac:dyDescent="0.2">
      <c r="A270" s="80" t="s">
        <v>102</v>
      </c>
      <c r="B270" s="136">
        <v>52868</v>
      </c>
      <c r="C270" s="173">
        <f t="shared" si="25"/>
        <v>53278</v>
      </c>
      <c r="D270" s="174">
        <f t="shared" si="26"/>
        <v>99.230451593528286</v>
      </c>
      <c r="E270" s="136">
        <v>48324</v>
      </c>
      <c r="F270" s="136">
        <v>46204</v>
      </c>
      <c r="G270" s="138">
        <v>104.6</v>
      </c>
      <c r="H270" s="136">
        <v>4544</v>
      </c>
      <c r="I270" s="136">
        <v>7074</v>
      </c>
      <c r="J270" s="138">
        <v>64.2</v>
      </c>
      <c r="K270" s="136">
        <v>40211</v>
      </c>
      <c r="L270" s="136">
        <v>79422</v>
      </c>
      <c r="M270" s="138">
        <v>50.6</v>
      </c>
      <c r="N270" s="136">
        <v>93079</v>
      </c>
      <c r="O270" s="136">
        <v>132700</v>
      </c>
      <c r="P270" s="138">
        <v>70.099999999999994</v>
      </c>
      <c r="Q270" s="139"/>
      <c r="R270" s="139"/>
      <c r="S270" s="82"/>
      <c r="T270" s="82"/>
      <c r="U270" s="82"/>
      <c r="V270" s="82"/>
      <c r="W270" s="139"/>
      <c r="X270" s="139"/>
    </row>
    <row r="271" spans="1:28" s="182" customFormat="1" ht="15" x14ac:dyDescent="0.25">
      <c r="A271" s="81" t="s">
        <v>103</v>
      </c>
      <c r="B271" s="136">
        <v>3387909</v>
      </c>
      <c r="C271" s="173">
        <f t="shared" si="25"/>
        <v>3222809</v>
      </c>
      <c r="D271" s="174">
        <f t="shared" si="26"/>
        <v>105.12286021293846</v>
      </c>
      <c r="E271" s="136">
        <v>3381487</v>
      </c>
      <c r="F271" s="136">
        <v>3218906</v>
      </c>
      <c r="G271" s="138">
        <v>105.1</v>
      </c>
      <c r="H271" s="136">
        <v>6422</v>
      </c>
      <c r="I271" s="136">
        <v>3903</v>
      </c>
      <c r="J271" s="138">
        <v>164.5</v>
      </c>
      <c r="K271" s="136">
        <v>409035</v>
      </c>
      <c r="L271" s="136">
        <v>427470</v>
      </c>
      <c r="M271" s="138">
        <v>95.7</v>
      </c>
      <c r="N271" s="136">
        <v>3796944</v>
      </c>
      <c r="O271" s="136">
        <v>3650279</v>
      </c>
      <c r="P271" s="138">
        <v>104</v>
      </c>
      <c r="Q271" s="139"/>
      <c r="R271" s="139"/>
      <c r="S271" s="82"/>
      <c r="T271" s="82"/>
      <c r="U271" s="82"/>
      <c r="V271" s="82"/>
      <c r="W271" s="139"/>
      <c r="X271" s="139"/>
      <c r="Y271" s="167"/>
      <c r="Z271" s="167"/>
      <c r="AA271" s="167"/>
      <c r="AB271" s="167"/>
    </row>
    <row r="272" spans="1:28" s="181" customFormat="1" x14ac:dyDescent="0.2">
      <c r="A272" s="81" t="s">
        <v>104</v>
      </c>
      <c r="B272" s="141" t="s">
        <v>208</v>
      </c>
      <c r="C272" s="173" t="s">
        <v>208</v>
      </c>
      <c r="D272" s="174" t="s">
        <v>208</v>
      </c>
      <c r="E272" s="141" t="s">
        <v>208</v>
      </c>
      <c r="F272" s="141" t="s">
        <v>208</v>
      </c>
      <c r="G272" s="141" t="s">
        <v>208</v>
      </c>
      <c r="H272" s="141" t="s">
        <v>208</v>
      </c>
      <c r="I272" s="141" t="s">
        <v>208</v>
      </c>
      <c r="J272" s="138" t="s">
        <v>208</v>
      </c>
      <c r="K272" s="136">
        <v>755</v>
      </c>
      <c r="L272" s="136">
        <v>566</v>
      </c>
      <c r="M272" s="138">
        <v>133.4</v>
      </c>
      <c r="N272" s="136">
        <v>755</v>
      </c>
      <c r="O272" s="173">
        <v>566</v>
      </c>
      <c r="P272" s="138">
        <v>133.4</v>
      </c>
      <c r="Q272" s="139"/>
      <c r="R272" s="139"/>
      <c r="S272" s="82"/>
      <c r="T272" s="139"/>
      <c r="U272" s="139"/>
      <c r="V272" s="82"/>
      <c r="W272" s="139"/>
      <c r="X272" s="139"/>
      <c r="Y272" s="167"/>
      <c r="Z272" s="167"/>
      <c r="AA272" s="167"/>
      <c r="AB272" s="167"/>
    </row>
    <row r="273" spans="1:19" x14ac:dyDescent="0.2">
      <c r="A273" s="81" t="s">
        <v>105</v>
      </c>
      <c r="B273" s="136">
        <v>31</v>
      </c>
      <c r="C273" s="173">
        <f>F273</f>
        <v>31</v>
      </c>
      <c r="D273" s="174">
        <f t="shared" ref="D273:D274" si="27">B273/C273*100</f>
        <v>100</v>
      </c>
      <c r="E273" s="136">
        <v>31</v>
      </c>
      <c r="F273" s="136">
        <v>31</v>
      </c>
      <c r="G273" s="138">
        <v>100</v>
      </c>
      <c r="H273" s="141" t="s">
        <v>208</v>
      </c>
      <c r="I273" s="141" t="s">
        <v>208</v>
      </c>
      <c r="J273" s="138" t="s">
        <v>208</v>
      </c>
      <c r="K273" s="136">
        <v>8444</v>
      </c>
      <c r="L273" s="136">
        <v>9540</v>
      </c>
      <c r="M273" s="138">
        <v>88.5</v>
      </c>
      <c r="N273" s="136">
        <v>8475</v>
      </c>
      <c r="O273" s="173">
        <v>9571</v>
      </c>
      <c r="P273" s="138">
        <v>88.5</v>
      </c>
      <c r="Q273" s="82"/>
      <c r="R273" s="82"/>
      <c r="S273" s="82"/>
    </row>
    <row r="274" spans="1:19" x14ac:dyDescent="0.2">
      <c r="A274" s="83" t="s">
        <v>106</v>
      </c>
      <c r="B274" s="136">
        <v>751110</v>
      </c>
      <c r="C274" s="173">
        <f t="shared" ref="C274" si="28">F274+I274</f>
        <v>692381</v>
      </c>
      <c r="D274" s="174">
        <f t="shared" si="27"/>
        <v>108.48217960920361</v>
      </c>
      <c r="E274" s="136">
        <v>744802</v>
      </c>
      <c r="F274" s="136">
        <v>688614</v>
      </c>
      <c r="G274" s="138">
        <v>108.2</v>
      </c>
      <c r="H274" s="136">
        <v>6308</v>
      </c>
      <c r="I274" s="136">
        <v>3767</v>
      </c>
      <c r="J274" s="138">
        <v>167.5</v>
      </c>
      <c r="K274" s="136">
        <v>311520</v>
      </c>
      <c r="L274" s="136">
        <v>268484</v>
      </c>
      <c r="M274" s="138">
        <v>116</v>
      </c>
      <c r="N274" s="143">
        <v>1062630</v>
      </c>
      <c r="O274" s="143">
        <v>960865</v>
      </c>
      <c r="P274" s="158">
        <v>110.6</v>
      </c>
      <c r="Q274" s="139"/>
      <c r="R274" s="139"/>
      <c r="S274" s="82"/>
    </row>
    <row r="275" spans="1:19" x14ac:dyDescent="0.2">
      <c r="A275" s="214"/>
      <c r="B275" s="214"/>
      <c r="C275" s="214"/>
      <c r="D275" s="214"/>
      <c r="E275" s="214"/>
      <c r="F275" s="214"/>
      <c r="G275" s="214"/>
      <c r="H275" s="214"/>
      <c r="I275" s="214"/>
      <c r="J275" s="214"/>
      <c r="K275" s="214"/>
      <c r="L275" s="214"/>
      <c r="M275" s="214"/>
      <c r="Q275" s="139"/>
      <c r="R275" s="139"/>
      <c r="S275" s="82"/>
    </row>
    <row r="276" spans="1:19" x14ac:dyDescent="0.2">
      <c r="A276" s="256"/>
      <c r="C276" s="276"/>
      <c r="D276" s="310"/>
    </row>
    <row r="277" spans="1:19" x14ac:dyDescent="0.2">
      <c r="A277" s="215"/>
      <c r="B277" s="216"/>
      <c r="C277" s="216"/>
      <c r="D277" s="216"/>
      <c r="E277" s="216"/>
      <c r="F277" s="216"/>
      <c r="G277" s="216"/>
      <c r="H277" s="216"/>
      <c r="I277" s="216"/>
      <c r="J277" s="216"/>
      <c r="K277" s="216"/>
      <c r="L277" s="216"/>
    </row>
    <row r="278" spans="1:19" x14ac:dyDescent="0.2">
      <c r="A278" s="215"/>
      <c r="B278" s="216"/>
      <c r="C278" s="216"/>
      <c r="D278" s="216"/>
      <c r="E278" s="216"/>
      <c r="F278" s="215"/>
      <c r="G278" s="216"/>
      <c r="H278" s="216"/>
      <c r="I278" s="216"/>
      <c r="J278" s="216"/>
      <c r="K278" s="216"/>
      <c r="L278" s="217"/>
    </row>
  </sheetData>
  <mergeCells count="105">
    <mergeCell ref="N198:P199"/>
    <mergeCell ref="E226:J226"/>
    <mergeCell ref="K226:M227"/>
    <mergeCell ref="N226:P227"/>
    <mergeCell ref="E116:J116"/>
    <mergeCell ref="K116:M117"/>
    <mergeCell ref="N116:P117"/>
    <mergeCell ref="E144:J144"/>
    <mergeCell ref="K144:M145"/>
    <mergeCell ref="N144:P145"/>
    <mergeCell ref="A142:M142"/>
    <mergeCell ref="A144:A146"/>
    <mergeCell ref="B144:D145"/>
    <mergeCell ref="E145:G145"/>
    <mergeCell ref="H145:J145"/>
    <mergeCell ref="A170:M170"/>
    <mergeCell ref="A172:A174"/>
    <mergeCell ref="B172:D173"/>
    <mergeCell ref="E173:G173"/>
    <mergeCell ref="K87:S88"/>
    <mergeCell ref="K89:L89"/>
    <mergeCell ref="M89:M90"/>
    <mergeCell ref="N89:O89"/>
    <mergeCell ref="P89:P90"/>
    <mergeCell ref="Q89:R89"/>
    <mergeCell ref="S89:S90"/>
    <mergeCell ref="A114:M114"/>
    <mergeCell ref="A116:A118"/>
    <mergeCell ref="B116:D117"/>
    <mergeCell ref="E117:G117"/>
    <mergeCell ref="H117:J117"/>
    <mergeCell ref="H89:I89"/>
    <mergeCell ref="J89:J90"/>
    <mergeCell ref="A87:A90"/>
    <mergeCell ref="B89:C89"/>
    <mergeCell ref="D89:D90"/>
    <mergeCell ref="E89:F89"/>
    <mergeCell ref="G89:G90"/>
    <mergeCell ref="B87:J88"/>
    <mergeCell ref="N5:P6"/>
    <mergeCell ref="E32:J32"/>
    <mergeCell ref="K32:M33"/>
    <mergeCell ref="N32:P33"/>
    <mergeCell ref="P62:P63"/>
    <mergeCell ref="Q62:R62"/>
    <mergeCell ref="T61:AB61"/>
    <mergeCell ref="T62:U62"/>
    <mergeCell ref="V62:V63"/>
    <mergeCell ref="W62:X62"/>
    <mergeCell ref="Y62:Y63"/>
    <mergeCell ref="Z62:AA62"/>
    <mergeCell ref="AB62:AB63"/>
    <mergeCell ref="K60:AB60"/>
    <mergeCell ref="A1:M1"/>
    <mergeCell ref="A3:M3"/>
    <mergeCell ref="A5:A7"/>
    <mergeCell ref="B5:D6"/>
    <mergeCell ref="E6:G6"/>
    <mergeCell ref="H6:J6"/>
    <mergeCell ref="E5:J5"/>
    <mergeCell ref="K5:M6"/>
    <mergeCell ref="A30:M30"/>
    <mergeCell ref="A2:M2"/>
    <mergeCell ref="A32:A34"/>
    <mergeCell ref="B32:D33"/>
    <mergeCell ref="E33:G33"/>
    <mergeCell ref="H33:J33"/>
    <mergeCell ref="A58:S58"/>
    <mergeCell ref="A60:A63"/>
    <mergeCell ref="B60:J61"/>
    <mergeCell ref="K61:S61"/>
    <mergeCell ref="B62:C62"/>
    <mergeCell ref="D62:D63"/>
    <mergeCell ref="E62:F62"/>
    <mergeCell ref="G62:G63"/>
    <mergeCell ref="H62:I62"/>
    <mergeCell ref="S62:S63"/>
    <mergeCell ref="J62:J63"/>
    <mergeCell ref="K62:L62"/>
    <mergeCell ref="M62:M63"/>
    <mergeCell ref="N62:O62"/>
    <mergeCell ref="A251:A253"/>
    <mergeCell ref="B251:D252"/>
    <mergeCell ref="E252:G252"/>
    <mergeCell ref="H252:J252"/>
    <mergeCell ref="E251:J251"/>
    <mergeCell ref="K251:M252"/>
    <mergeCell ref="E172:J172"/>
    <mergeCell ref="K172:M173"/>
    <mergeCell ref="A198:A200"/>
    <mergeCell ref="B198:D199"/>
    <mergeCell ref="E199:G199"/>
    <mergeCell ref="H199:J199"/>
    <mergeCell ref="A226:A228"/>
    <mergeCell ref="B226:D227"/>
    <mergeCell ref="E227:G227"/>
    <mergeCell ref="H227:J227"/>
    <mergeCell ref="H173:J173"/>
    <mergeCell ref="A196:P196"/>
    <mergeCell ref="A224:P224"/>
    <mergeCell ref="A249:P249"/>
    <mergeCell ref="N251:P252"/>
    <mergeCell ref="N172:P173"/>
    <mergeCell ref="E198:J198"/>
    <mergeCell ref="K198:M199"/>
  </mergeCells>
  <pageMargins left="0.59055118110236227" right="0.59055118110236227" top="0.59055118110236227" bottom="0.59055118110236227" header="0" footer="0.39370078740157483"/>
  <pageSetup paperSize="9" scale="90" firstPageNumber="22" orientation="landscape" useFirstPageNumber="1" r:id="rId1"/>
  <headerFooter alignWithMargins="0">
    <oddFooter>&amp;R&amp;P</oddFooter>
  </headerFooter>
  <rowBreaks count="8" manualBreakCount="8">
    <brk id="29" max="18" man="1"/>
    <brk id="56" max="16383" man="1"/>
    <brk id="84" max="16383" man="1"/>
    <brk id="112" max="16383" man="1"/>
    <brk id="140" max="16383" man="1"/>
    <brk id="168" max="16383" man="1"/>
    <brk id="196" max="13" man="1"/>
    <brk id="22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E3" sqref="E3:E4"/>
    </sheetView>
  </sheetViews>
  <sheetFormatPr defaultRowHeight="12.75" x14ac:dyDescent="0.2"/>
  <cols>
    <col min="1" max="1" width="23.140625" style="237" customWidth="1"/>
    <col min="2" max="4" width="28.42578125" style="237" customWidth="1"/>
    <col min="5" max="5" width="28.42578125" style="239" customWidth="1"/>
    <col min="6" max="6" width="27.28515625" style="237" customWidth="1"/>
    <col min="7" max="246" width="9.140625" style="237"/>
    <col min="247" max="247" width="23.140625" style="237" customWidth="1"/>
    <col min="248" max="251" width="28.42578125" style="237" customWidth="1"/>
    <col min="252" max="502" width="9.140625" style="237"/>
    <col min="503" max="503" width="23.140625" style="237" customWidth="1"/>
    <col min="504" max="507" width="28.42578125" style="237" customWidth="1"/>
    <col min="508" max="758" width="9.140625" style="237"/>
    <col min="759" max="759" width="23.140625" style="237" customWidth="1"/>
    <col min="760" max="763" width="28.42578125" style="237" customWidth="1"/>
    <col min="764" max="1014" width="9.140625" style="237"/>
    <col min="1015" max="1015" width="23.140625" style="237" customWidth="1"/>
    <col min="1016" max="1019" width="28.42578125" style="237" customWidth="1"/>
    <col min="1020" max="1270" width="9.140625" style="237"/>
    <col min="1271" max="1271" width="23.140625" style="237" customWidth="1"/>
    <col min="1272" max="1275" width="28.42578125" style="237" customWidth="1"/>
    <col min="1276" max="1526" width="9.140625" style="237"/>
    <col min="1527" max="1527" width="23.140625" style="237" customWidth="1"/>
    <col min="1528" max="1531" width="28.42578125" style="237" customWidth="1"/>
    <col min="1532" max="1782" width="9.140625" style="237"/>
    <col min="1783" max="1783" width="23.140625" style="237" customWidth="1"/>
    <col min="1784" max="1787" width="28.42578125" style="237" customWidth="1"/>
    <col min="1788" max="2038" width="9.140625" style="237"/>
    <col min="2039" max="2039" width="23.140625" style="237" customWidth="1"/>
    <col min="2040" max="2043" width="28.42578125" style="237" customWidth="1"/>
    <col min="2044" max="2294" width="9.140625" style="237"/>
    <col min="2295" max="2295" width="23.140625" style="237" customWidth="1"/>
    <col min="2296" max="2299" width="28.42578125" style="237" customWidth="1"/>
    <col min="2300" max="2550" width="9.140625" style="237"/>
    <col min="2551" max="2551" width="23.140625" style="237" customWidth="1"/>
    <col min="2552" max="2555" width="28.42578125" style="237" customWidth="1"/>
    <col min="2556" max="2806" width="9.140625" style="237"/>
    <col min="2807" max="2807" width="23.140625" style="237" customWidth="1"/>
    <col min="2808" max="2811" width="28.42578125" style="237" customWidth="1"/>
    <col min="2812" max="3062" width="9.140625" style="237"/>
    <col min="3063" max="3063" width="23.140625" style="237" customWidth="1"/>
    <col min="3064" max="3067" width="28.42578125" style="237" customWidth="1"/>
    <col min="3068" max="3318" width="9.140625" style="237"/>
    <col min="3319" max="3319" width="23.140625" style="237" customWidth="1"/>
    <col min="3320" max="3323" width="28.42578125" style="237" customWidth="1"/>
    <col min="3324" max="3574" width="9.140625" style="237"/>
    <col min="3575" max="3575" width="23.140625" style="237" customWidth="1"/>
    <col min="3576" max="3579" width="28.42578125" style="237" customWidth="1"/>
    <col min="3580" max="3830" width="9.140625" style="237"/>
    <col min="3831" max="3831" width="23.140625" style="237" customWidth="1"/>
    <col min="3832" max="3835" width="28.42578125" style="237" customWidth="1"/>
    <col min="3836" max="4086" width="9.140625" style="237"/>
    <col min="4087" max="4087" width="23.140625" style="237" customWidth="1"/>
    <col min="4088" max="4091" width="28.42578125" style="237" customWidth="1"/>
    <col min="4092" max="4342" width="9.140625" style="237"/>
    <col min="4343" max="4343" width="23.140625" style="237" customWidth="1"/>
    <col min="4344" max="4347" width="28.42578125" style="237" customWidth="1"/>
    <col min="4348" max="4598" width="9.140625" style="237"/>
    <col min="4599" max="4599" width="23.140625" style="237" customWidth="1"/>
    <col min="4600" max="4603" width="28.42578125" style="237" customWidth="1"/>
    <col min="4604" max="4854" width="9.140625" style="237"/>
    <col min="4855" max="4855" width="23.140625" style="237" customWidth="1"/>
    <col min="4856" max="4859" width="28.42578125" style="237" customWidth="1"/>
    <col min="4860" max="5110" width="9.140625" style="237"/>
    <col min="5111" max="5111" width="23.140625" style="237" customWidth="1"/>
    <col min="5112" max="5115" width="28.42578125" style="237" customWidth="1"/>
    <col min="5116" max="5366" width="9.140625" style="237"/>
    <col min="5367" max="5367" width="23.140625" style="237" customWidth="1"/>
    <col min="5368" max="5371" width="28.42578125" style="237" customWidth="1"/>
    <col min="5372" max="5622" width="9.140625" style="237"/>
    <col min="5623" max="5623" width="23.140625" style="237" customWidth="1"/>
    <col min="5624" max="5627" width="28.42578125" style="237" customWidth="1"/>
    <col min="5628" max="5878" width="9.140625" style="237"/>
    <col min="5879" max="5879" width="23.140625" style="237" customWidth="1"/>
    <col min="5880" max="5883" width="28.42578125" style="237" customWidth="1"/>
    <col min="5884" max="6134" width="9.140625" style="237"/>
    <col min="6135" max="6135" width="23.140625" style="237" customWidth="1"/>
    <col min="6136" max="6139" width="28.42578125" style="237" customWidth="1"/>
    <col min="6140" max="6390" width="9.140625" style="237"/>
    <col min="6391" max="6391" width="23.140625" style="237" customWidth="1"/>
    <col min="6392" max="6395" width="28.42578125" style="237" customWidth="1"/>
    <col min="6396" max="6646" width="9.140625" style="237"/>
    <col min="6647" max="6647" width="23.140625" style="237" customWidth="1"/>
    <col min="6648" max="6651" width="28.42578125" style="237" customWidth="1"/>
    <col min="6652" max="6902" width="9.140625" style="237"/>
    <col min="6903" max="6903" width="23.140625" style="237" customWidth="1"/>
    <col min="6904" max="6907" width="28.42578125" style="237" customWidth="1"/>
    <col min="6908" max="7158" width="9.140625" style="237"/>
    <col min="7159" max="7159" width="23.140625" style="237" customWidth="1"/>
    <col min="7160" max="7163" width="28.42578125" style="237" customWidth="1"/>
    <col min="7164" max="7414" width="9.140625" style="237"/>
    <col min="7415" max="7415" width="23.140625" style="237" customWidth="1"/>
    <col min="7416" max="7419" width="28.42578125" style="237" customWidth="1"/>
    <col min="7420" max="7670" width="9.140625" style="237"/>
    <col min="7671" max="7671" width="23.140625" style="237" customWidth="1"/>
    <col min="7672" max="7675" width="28.42578125" style="237" customWidth="1"/>
    <col min="7676" max="7926" width="9.140625" style="237"/>
    <col min="7927" max="7927" width="23.140625" style="237" customWidth="1"/>
    <col min="7928" max="7931" width="28.42578125" style="237" customWidth="1"/>
    <col min="7932" max="8182" width="9.140625" style="237"/>
    <col min="8183" max="8183" width="23.140625" style="237" customWidth="1"/>
    <col min="8184" max="8187" width="28.42578125" style="237" customWidth="1"/>
    <col min="8188" max="8438" width="9.140625" style="237"/>
    <col min="8439" max="8439" width="23.140625" style="237" customWidth="1"/>
    <col min="8440" max="8443" width="28.42578125" style="237" customWidth="1"/>
    <col min="8444" max="8694" width="9.140625" style="237"/>
    <col min="8695" max="8695" width="23.140625" style="237" customWidth="1"/>
    <col min="8696" max="8699" width="28.42578125" style="237" customWidth="1"/>
    <col min="8700" max="8950" width="9.140625" style="237"/>
    <col min="8951" max="8951" width="23.140625" style="237" customWidth="1"/>
    <col min="8952" max="8955" width="28.42578125" style="237" customWidth="1"/>
    <col min="8956" max="9206" width="9.140625" style="237"/>
    <col min="9207" max="9207" width="23.140625" style="237" customWidth="1"/>
    <col min="9208" max="9211" width="28.42578125" style="237" customWidth="1"/>
    <col min="9212" max="9462" width="9.140625" style="237"/>
    <col min="9463" max="9463" width="23.140625" style="237" customWidth="1"/>
    <col min="9464" max="9467" width="28.42578125" style="237" customWidth="1"/>
    <col min="9468" max="9718" width="9.140625" style="237"/>
    <col min="9719" max="9719" width="23.140625" style="237" customWidth="1"/>
    <col min="9720" max="9723" width="28.42578125" style="237" customWidth="1"/>
    <col min="9724" max="9974" width="9.140625" style="237"/>
    <col min="9975" max="9975" width="23.140625" style="237" customWidth="1"/>
    <col min="9976" max="9979" width="28.42578125" style="237" customWidth="1"/>
    <col min="9980" max="10230" width="9.140625" style="237"/>
    <col min="10231" max="10231" width="23.140625" style="237" customWidth="1"/>
    <col min="10232" max="10235" width="28.42578125" style="237" customWidth="1"/>
    <col min="10236" max="10486" width="9.140625" style="237"/>
    <col min="10487" max="10487" width="23.140625" style="237" customWidth="1"/>
    <col min="10488" max="10491" width="28.42578125" style="237" customWidth="1"/>
    <col min="10492" max="10742" width="9.140625" style="237"/>
    <col min="10743" max="10743" width="23.140625" style="237" customWidth="1"/>
    <col min="10744" max="10747" width="28.42578125" style="237" customWidth="1"/>
    <col min="10748" max="10998" width="9.140625" style="237"/>
    <col min="10999" max="10999" width="23.140625" style="237" customWidth="1"/>
    <col min="11000" max="11003" width="28.42578125" style="237" customWidth="1"/>
    <col min="11004" max="11254" width="9.140625" style="237"/>
    <col min="11255" max="11255" width="23.140625" style="237" customWidth="1"/>
    <col min="11256" max="11259" width="28.42578125" style="237" customWidth="1"/>
    <col min="11260" max="11510" width="9.140625" style="237"/>
    <col min="11511" max="11511" width="23.140625" style="237" customWidth="1"/>
    <col min="11512" max="11515" width="28.42578125" style="237" customWidth="1"/>
    <col min="11516" max="11766" width="9.140625" style="237"/>
    <col min="11767" max="11767" width="23.140625" style="237" customWidth="1"/>
    <col min="11768" max="11771" width="28.42578125" style="237" customWidth="1"/>
    <col min="11772" max="12022" width="9.140625" style="237"/>
    <col min="12023" max="12023" width="23.140625" style="237" customWidth="1"/>
    <col min="12024" max="12027" width="28.42578125" style="237" customWidth="1"/>
    <col min="12028" max="12278" width="9.140625" style="237"/>
    <col min="12279" max="12279" width="23.140625" style="237" customWidth="1"/>
    <col min="12280" max="12283" width="28.42578125" style="237" customWidth="1"/>
    <col min="12284" max="12534" width="9.140625" style="237"/>
    <col min="12535" max="12535" width="23.140625" style="237" customWidth="1"/>
    <col min="12536" max="12539" width="28.42578125" style="237" customWidth="1"/>
    <col min="12540" max="12790" width="9.140625" style="237"/>
    <col min="12791" max="12791" width="23.140625" style="237" customWidth="1"/>
    <col min="12792" max="12795" width="28.42578125" style="237" customWidth="1"/>
    <col min="12796" max="13046" width="9.140625" style="237"/>
    <col min="13047" max="13047" width="23.140625" style="237" customWidth="1"/>
    <col min="13048" max="13051" width="28.42578125" style="237" customWidth="1"/>
    <col min="13052" max="13302" width="9.140625" style="237"/>
    <col min="13303" max="13303" width="23.140625" style="237" customWidth="1"/>
    <col min="13304" max="13307" width="28.42578125" style="237" customWidth="1"/>
    <col min="13308" max="13558" width="9.140625" style="237"/>
    <col min="13559" max="13559" width="23.140625" style="237" customWidth="1"/>
    <col min="13560" max="13563" width="28.42578125" style="237" customWidth="1"/>
    <col min="13564" max="13814" width="9.140625" style="237"/>
    <col min="13815" max="13815" width="23.140625" style="237" customWidth="1"/>
    <col min="13816" max="13819" width="28.42578125" style="237" customWidth="1"/>
    <col min="13820" max="14070" width="9.140625" style="237"/>
    <col min="14071" max="14071" width="23.140625" style="237" customWidth="1"/>
    <col min="14072" max="14075" width="28.42578125" style="237" customWidth="1"/>
    <col min="14076" max="14326" width="9.140625" style="237"/>
    <col min="14327" max="14327" width="23.140625" style="237" customWidth="1"/>
    <col min="14328" max="14331" width="28.42578125" style="237" customWidth="1"/>
    <col min="14332" max="14582" width="9.140625" style="237"/>
    <col min="14583" max="14583" width="23.140625" style="237" customWidth="1"/>
    <col min="14584" max="14587" width="28.42578125" style="237" customWidth="1"/>
    <col min="14588" max="14838" width="9.140625" style="237"/>
    <col min="14839" max="14839" width="23.140625" style="237" customWidth="1"/>
    <col min="14840" max="14843" width="28.42578125" style="237" customWidth="1"/>
    <col min="14844" max="15094" width="9.140625" style="237"/>
    <col min="15095" max="15095" width="23.140625" style="237" customWidth="1"/>
    <col min="15096" max="15099" width="28.42578125" style="237" customWidth="1"/>
    <col min="15100" max="15350" width="9.140625" style="237"/>
    <col min="15351" max="15351" width="23.140625" style="237" customWidth="1"/>
    <col min="15352" max="15355" width="28.42578125" style="237" customWidth="1"/>
    <col min="15356" max="15606" width="9.140625" style="237"/>
    <col min="15607" max="15607" width="23.140625" style="237" customWidth="1"/>
    <col min="15608" max="15611" width="28.42578125" style="237" customWidth="1"/>
    <col min="15612" max="15862" width="9.140625" style="237"/>
    <col min="15863" max="15863" width="23.140625" style="237" customWidth="1"/>
    <col min="15864" max="15867" width="28.42578125" style="237" customWidth="1"/>
    <col min="15868" max="16118" width="9.140625" style="237"/>
    <col min="16119" max="16119" width="23.140625" style="237" customWidth="1"/>
    <col min="16120" max="16123" width="28.42578125" style="237" customWidth="1"/>
    <col min="16124" max="16384" width="9.140625" style="237"/>
  </cols>
  <sheetData>
    <row r="1" spans="1:6" ht="32.25" customHeight="1" x14ac:dyDescent="0.2">
      <c r="A1" s="432" t="s">
        <v>173</v>
      </c>
      <c r="B1" s="432"/>
      <c r="C1" s="432"/>
      <c r="D1" s="432"/>
      <c r="E1" s="432"/>
    </row>
    <row r="2" spans="1:6" ht="12.75" customHeight="1" x14ac:dyDescent="0.2">
      <c r="A2" s="243"/>
      <c r="B2" s="238"/>
      <c r="C2" s="238"/>
      <c r="D2" s="238"/>
      <c r="F2" s="240" t="s">
        <v>174</v>
      </c>
    </row>
    <row r="3" spans="1:6" ht="18.75" customHeight="1" x14ac:dyDescent="0.2">
      <c r="A3" s="400"/>
      <c r="B3" s="401" t="s">
        <v>200</v>
      </c>
      <c r="C3" s="401" t="s">
        <v>81</v>
      </c>
      <c r="D3" s="401"/>
      <c r="E3" s="401" t="s">
        <v>287</v>
      </c>
      <c r="F3" s="393" t="s">
        <v>201</v>
      </c>
    </row>
    <row r="4" spans="1:6" ht="32.25" customHeight="1" x14ac:dyDescent="0.2">
      <c r="A4" s="400"/>
      <c r="B4" s="401"/>
      <c r="C4" s="149" t="s">
        <v>80</v>
      </c>
      <c r="D4" s="149" t="s">
        <v>79</v>
      </c>
      <c r="E4" s="401"/>
      <c r="F4" s="428"/>
    </row>
    <row r="5" spans="1:6" ht="12.75" customHeight="1" x14ac:dyDescent="0.2">
      <c r="A5" s="150" t="s">
        <v>86</v>
      </c>
      <c r="B5" s="136">
        <v>281</v>
      </c>
      <c r="C5" s="136">
        <v>992</v>
      </c>
      <c r="D5" s="136">
        <v>168</v>
      </c>
      <c r="E5" s="136">
        <v>234</v>
      </c>
      <c r="F5" s="136">
        <v>250</v>
      </c>
    </row>
    <row r="6" spans="1:6" x14ac:dyDescent="0.2">
      <c r="A6" s="150" t="s">
        <v>87</v>
      </c>
      <c r="B6" s="136">
        <v>120</v>
      </c>
      <c r="C6" s="136">
        <v>674</v>
      </c>
      <c r="D6" s="136">
        <v>114</v>
      </c>
      <c r="E6" s="136">
        <v>193</v>
      </c>
      <c r="F6" s="136">
        <v>153</v>
      </c>
    </row>
    <row r="7" spans="1:6" x14ac:dyDescent="0.2">
      <c r="A7" s="150" t="s">
        <v>88</v>
      </c>
      <c r="B7" s="136">
        <v>886</v>
      </c>
      <c r="C7" s="136">
        <v>1181</v>
      </c>
      <c r="D7" s="136">
        <v>354</v>
      </c>
      <c r="E7" s="136">
        <v>261</v>
      </c>
      <c r="F7" s="136">
        <v>368</v>
      </c>
    </row>
    <row r="8" spans="1:6" x14ac:dyDescent="0.2">
      <c r="A8" s="150" t="s">
        <v>89</v>
      </c>
      <c r="B8" s="136">
        <v>141</v>
      </c>
      <c r="C8" s="136">
        <v>1214</v>
      </c>
      <c r="D8" s="136">
        <v>88</v>
      </c>
      <c r="E8" s="136">
        <v>143</v>
      </c>
      <c r="F8" s="136">
        <v>143</v>
      </c>
    </row>
    <row r="9" spans="1:6" x14ac:dyDescent="0.2">
      <c r="A9" s="150" t="s">
        <v>90</v>
      </c>
      <c r="B9" s="136">
        <v>508</v>
      </c>
      <c r="C9" s="136">
        <v>1010</v>
      </c>
      <c r="D9" s="136">
        <v>420</v>
      </c>
      <c r="E9" s="136">
        <v>409</v>
      </c>
      <c r="F9" s="136">
        <v>441</v>
      </c>
    </row>
    <row r="10" spans="1:6" x14ac:dyDescent="0.2">
      <c r="A10" s="150" t="s">
        <v>91</v>
      </c>
      <c r="B10" s="136">
        <v>179</v>
      </c>
      <c r="C10" s="136">
        <v>1116</v>
      </c>
      <c r="D10" s="136">
        <v>118</v>
      </c>
      <c r="E10" s="136">
        <v>177</v>
      </c>
      <c r="F10" s="136">
        <v>177</v>
      </c>
    </row>
    <row r="11" spans="1:6" x14ac:dyDescent="0.2">
      <c r="A11" s="150" t="s">
        <v>92</v>
      </c>
      <c r="B11" s="136">
        <v>88</v>
      </c>
      <c r="C11" s="136">
        <v>232</v>
      </c>
      <c r="D11" s="136">
        <v>70</v>
      </c>
      <c r="E11" s="136">
        <v>102</v>
      </c>
      <c r="F11" s="136">
        <v>98</v>
      </c>
    </row>
    <row r="12" spans="1:6" x14ac:dyDescent="0.2">
      <c r="A12" s="150" t="s">
        <v>93</v>
      </c>
      <c r="B12" s="136">
        <v>289</v>
      </c>
      <c r="C12" s="136">
        <v>745</v>
      </c>
      <c r="D12" s="136">
        <v>275</v>
      </c>
      <c r="E12" s="136">
        <v>294</v>
      </c>
      <c r="F12" s="136">
        <v>292</v>
      </c>
    </row>
    <row r="13" spans="1:6" x14ac:dyDescent="0.2">
      <c r="A13" s="150" t="s">
        <v>94</v>
      </c>
      <c r="B13" s="136">
        <v>354</v>
      </c>
      <c r="C13" s="136">
        <v>979</v>
      </c>
      <c r="D13" s="136">
        <v>285</v>
      </c>
      <c r="E13" s="136">
        <v>325</v>
      </c>
      <c r="F13" s="136">
        <v>334</v>
      </c>
    </row>
    <row r="14" spans="1:6" x14ac:dyDescent="0.2">
      <c r="A14" s="150" t="s">
        <v>95</v>
      </c>
      <c r="B14" s="136">
        <v>151</v>
      </c>
      <c r="C14" s="136">
        <v>438</v>
      </c>
      <c r="D14" s="136">
        <v>146</v>
      </c>
      <c r="E14" s="136">
        <v>147</v>
      </c>
      <c r="F14" s="136">
        <v>149</v>
      </c>
    </row>
    <row r="15" spans="1:6" x14ac:dyDescent="0.2">
      <c r="A15" s="150" t="s">
        <v>96</v>
      </c>
      <c r="B15" s="136">
        <v>744</v>
      </c>
      <c r="C15" s="136">
        <v>1002</v>
      </c>
      <c r="D15" s="136">
        <v>298</v>
      </c>
      <c r="E15" s="136">
        <v>307</v>
      </c>
      <c r="F15" s="136">
        <v>414</v>
      </c>
    </row>
    <row r="16" spans="1:6" x14ac:dyDescent="0.2">
      <c r="A16" s="150" t="s">
        <v>97</v>
      </c>
      <c r="B16" s="136">
        <v>353</v>
      </c>
      <c r="C16" s="136">
        <v>1541</v>
      </c>
      <c r="D16" s="136">
        <v>155</v>
      </c>
      <c r="E16" s="136">
        <v>182</v>
      </c>
      <c r="F16" s="136">
        <v>196</v>
      </c>
    </row>
    <row r="17" spans="1:6" x14ac:dyDescent="0.2">
      <c r="A17" s="150" t="s">
        <v>99</v>
      </c>
      <c r="B17" s="136">
        <v>420</v>
      </c>
      <c r="C17" s="136">
        <v>1082</v>
      </c>
      <c r="D17" s="136">
        <v>206</v>
      </c>
      <c r="E17" s="136">
        <v>229</v>
      </c>
      <c r="F17" s="136">
        <v>308</v>
      </c>
    </row>
    <row r="18" spans="1:6" ht="14.25" customHeight="1" x14ac:dyDescent="0.2">
      <c r="A18" s="150" t="s">
        <v>100</v>
      </c>
      <c r="B18" s="136">
        <v>519</v>
      </c>
      <c r="C18" s="136">
        <v>1014</v>
      </c>
      <c r="D18" s="136">
        <v>170</v>
      </c>
      <c r="E18" s="136">
        <v>168</v>
      </c>
      <c r="F18" s="136">
        <v>329</v>
      </c>
    </row>
    <row r="19" spans="1:6" x14ac:dyDescent="0.2">
      <c r="A19" s="150" t="s">
        <v>211</v>
      </c>
      <c r="B19" s="136">
        <v>622</v>
      </c>
      <c r="C19" s="136">
        <v>925</v>
      </c>
      <c r="D19" s="136">
        <v>239</v>
      </c>
      <c r="E19" s="136">
        <v>281</v>
      </c>
      <c r="F19" s="136">
        <v>311</v>
      </c>
    </row>
    <row r="20" spans="1:6" x14ac:dyDescent="0.2">
      <c r="A20" s="150" t="s">
        <v>102</v>
      </c>
      <c r="B20" s="136">
        <v>130</v>
      </c>
      <c r="C20" s="141" t="s">
        <v>208</v>
      </c>
      <c r="D20" s="136">
        <v>130</v>
      </c>
      <c r="E20" s="136">
        <v>151</v>
      </c>
      <c r="F20" s="136">
        <v>135</v>
      </c>
    </row>
    <row r="21" spans="1:6" x14ac:dyDescent="0.2">
      <c r="A21" s="150" t="s">
        <v>103</v>
      </c>
      <c r="B21" s="136">
        <v>191</v>
      </c>
      <c r="C21" s="136">
        <v>1041</v>
      </c>
      <c r="D21" s="136">
        <v>141</v>
      </c>
      <c r="E21" s="136">
        <v>200</v>
      </c>
      <c r="F21" s="136">
        <v>196</v>
      </c>
    </row>
    <row r="22" spans="1:6" x14ac:dyDescent="0.2">
      <c r="A22" s="150" t="s">
        <v>212</v>
      </c>
      <c r="B22" s="136">
        <v>240</v>
      </c>
      <c r="C22" s="141" t="s">
        <v>208</v>
      </c>
      <c r="D22" s="136">
        <v>240</v>
      </c>
      <c r="E22" s="136">
        <v>240</v>
      </c>
      <c r="F22" s="136">
        <v>240</v>
      </c>
    </row>
    <row r="23" spans="1:6" x14ac:dyDescent="0.2">
      <c r="A23" s="150" t="s">
        <v>209</v>
      </c>
      <c r="B23" s="141" t="s">
        <v>208</v>
      </c>
      <c r="C23" s="141" t="s">
        <v>208</v>
      </c>
      <c r="D23" s="141" t="s">
        <v>208</v>
      </c>
      <c r="E23" s="136">
        <v>96</v>
      </c>
      <c r="F23" s="136">
        <v>96</v>
      </c>
    </row>
    <row r="24" spans="1:6" x14ac:dyDescent="0.2">
      <c r="A24" s="151" t="s">
        <v>213</v>
      </c>
      <c r="B24" s="143">
        <v>710</v>
      </c>
      <c r="C24" s="143">
        <v>1014</v>
      </c>
      <c r="D24" s="143">
        <v>287</v>
      </c>
      <c r="E24" s="143">
        <v>177</v>
      </c>
      <c r="F24" s="143">
        <v>267</v>
      </c>
    </row>
    <row r="26" spans="1:6" x14ac:dyDescent="0.2">
      <c r="A26" s="256"/>
    </row>
  </sheetData>
  <mergeCells count="6">
    <mergeCell ref="E3:E4"/>
    <mergeCell ref="F3:F4"/>
    <mergeCell ref="A1:E1"/>
    <mergeCell ref="A3:A4"/>
    <mergeCell ref="B3:B4"/>
    <mergeCell ref="C3:D3"/>
  </mergeCells>
  <pageMargins left="0.59055118110236227" right="0.59055118110236227" top="0.59055118110236227" bottom="0.59055118110236227" header="0" footer="0.39370078740157483"/>
  <pageSetup paperSize="9" firstPageNumber="4" orientation="landscape" useFirstPageNumber="1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E3" sqref="E3:E4"/>
    </sheetView>
  </sheetViews>
  <sheetFormatPr defaultRowHeight="12.75" x14ac:dyDescent="0.2"/>
  <cols>
    <col min="1" max="1" width="23.7109375" style="237" customWidth="1"/>
    <col min="2" max="4" width="28.28515625" style="237" customWidth="1"/>
    <col min="5" max="5" width="28.28515625" style="239" customWidth="1"/>
    <col min="6" max="6" width="27.85546875" style="237" customWidth="1"/>
    <col min="7" max="7" width="9.140625" style="237"/>
    <col min="8" max="8" width="9.140625" style="237" customWidth="1"/>
    <col min="9" max="256" width="9.140625" style="237"/>
    <col min="257" max="257" width="23.7109375" style="237" customWidth="1"/>
    <col min="258" max="261" width="28.28515625" style="237" customWidth="1"/>
    <col min="262" max="512" width="9.140625" style="237"/>
    <col min="513" max="513" width="23.7109375" style="237" customWidth="1"/>
    <col min="514" max="517" width="28.28515625" style="237" customWidth="1"/>
    <col min="518" max="768" width="9.140625" style="237"/>
    <col min="769" max="769" width="23.7109375" style="237" customWidth="1"/>
    <col min="770" max="773" width="28.28515625" style="237" customWidth="1"/>
    <col min="774" max="1024" width="9.140625" style="237"/>
    <col min="1025" max="1025" width="23.7109375" style="237" customWidth="1"/>
    <col min="1026" max="1029" width="28.28515625" style="237" customWidth="1"/>
    <col min="1030" max="1280" width="9.140625" style="237"/>
    <col min="1281" max="1281" width="23.7109375" style="237" customWidth="1"/>
    <col min="1282" max="1285" width="28.28515625" style="237" customWidth="1"/>
    <col min="1286" max="1536" width="9.140625" style="237"/>
    <col min="1537" max="1537" width="23.7109375" style="237" customWidth="1"/>
    <col min="1538" max="1541" width="28.28515625" style="237" customWidth="1"/>
    <col min="1542" max="1792" width="9.140625" style="237"/>
    <col min="1793" max="1793" width="23.7109375" style="237" customWidth="1"/>
    <col min="1794" max="1797" width="28.28515625" style="237" customWidth="1"/>
    <col min="1798" max="2048" width="9.140625" style="237"/>
    <col min="2049" max="2049" width="23.7109375" style="237" customWidth="1"/>
    <col min="2050" max="2053" width="28.28515625" style="237" customWidth="1"/>
    <col min="2054" max="2304" width="9.140625" style="237"/>
    <col min="2305" max="2305" width="23.7109375" style="237" customWidth="1"/>
    <col min="2306" max="2309" width="28.28515625" style="237" customWidth="1"/>
    <col min="2310" max="2560" width="9.140625" style="237"/>
    <col min="2561" max="2561" width="23.7109375" style="237" customWidth="1"/>
    <col min="2562" max="2565" width="28.28515625" style="237" customWidth="1"/>
    <col min="2566" max="2816" width="9.140625" style="237"/>
    <col min="2817" max="2817" width="23.7109375" style="237" customWidth="1"/>
    <col min="2818" max="2821" width="28.28515625" style="237" customWidth="1"/>
    <col min="2822" max="3072" width="9.140625" style="237"/>
    <col min="3073" max="3073" width="23.7109375" style="237" customWidth="1"/>
    <col min="3074" max="3077" width="28.28515625" style="237" customWidth="1"/>
    <col min="3078" max="3328" width="9.140625" style="237"/>
    <col min="3329" max="3329" width="23.7109375" style="237" customWidth="1"/>
    <col min="3330" max="3333" width="28.28515625" style="237" customWidth="1"/>
    <col min="3334" max="3584" width="9.140625" style="237"/>
    <col min="3585" max="3585" width="23.7109375" style="237" customWidth="1"/>
    <col min="3586" max="3589" width="28.28515625" style="237" customWidth="1"/>
    <col min="3590" max="3840" width="9.140625" style="237"/>
    <col min="3841" max="3841" width="23.7109375" style="237" customWidth="1"/>
    <col min="3842" max="3845" width="28.28515625" style="237" customWidth="1"/>
    <col min="3846" max="4096" width="9.140625" style="237"/>
    <col min="4097" max="4097" width="23.7109375" style="237" customWidth="1"/>
    <col min="4098" max="4101" width="28.28515625" style="237" customWidth="1"/>
    <col min="4102" max="4352" width="9.140625" style="237"/>
    <col min="4353" max="4353" width="23.7109375" style="237" customWidth="1"/>
    <col min="4354" max="4357" width="28.28515625" style="237" customWidth="1"/>
    <col min="4358" max="4608" width="9.140625" style="237"/>
    <col min="4609" max="4609" width="23.7109375" style="237" customWidth="1"/>
    <col min="4610" max="4613" width="28.28515625" style="237" customWidth="1"/>
    <col min="4614" max="4864" width="9.140625" style="237"/>
    <col min="4865" max="4865" width="23.7109375" style="237" customWidth="1"/>
    <col min="4866" max="4869" width="28.28515625" style="237" customWidth="1"/>
    <col min="4870" max="5120" width="9.140625" style="237"/>
    <col min="5121" max="5121" width="23.7109375" style="237" customWidth="1"/>
    <col min="5122" max="5125" width="28.28515625" style="237" customWidth="1"/>
    <col min="5126" max="5376" width="9.140625" style="237"/>
    <col min="5377" max="5377" width="23.7109375" style="237" customWidth="1"/>
    <col min="5378" max="5381" width="28.28515625" style="237" customWidth="1"/>
    <col min="5382" max="5632" width="9.140625" style="237"/>
    <col min="5633" max="5633" width="23.7109375" style="237" customWidth="1"/>
    <col min="5634" max="5637" width="28.28515625" style="237" customWidth="1"/>
    <col min="5638" max="5888" width="9.140625" style="237"/>
    <col min="5889" max="5889" width="23.7109375" style="237" customWidth="1"/>
    <col min="5890" max="5893" width="28.28515625" style="237" customWidth="1"/>
    <col min="5894" max="6144" width="9.140625" style="237"/>
    <col min="6145" max="6145" width="23.7109375" style="237" customWidth="1"/>
    <col min="6146" max="6149" width="28.28515625" style="237" customWidth="1"/>
    <col min="6150" max="6400" width="9.140625" style="237"/>
    <col min="6401" max="6401" width="23.7109375" style="237" customWidth="1"/>
    <col min="6402" max="6405" width="28.28515625" style="237" customWidth="1"/>
    <col min="6406" max="6656" width="9.140625" style="237"/>
    <col min="6657" max="6657" width="23.7109375" style="237" customWidth="1"/>
    <col min="6658" max="6661" width="28.28515625" style="237" customWidth="1"/>
    <col min="6662" max="6912" width="9.140625" style="237"/>
    <col min="6913" max="6913" width="23.7109375" style="237" customWidth="1"/>
    <col min="6914" max="6917" width="28.28515625" style="237" customWidth="1"/>
    <col min="6918" max="7168" width="9.140625" style="237"/>
    <col min="7169" max="7169" width="23.7109375" style="237" customWidth="1"/>
    <col min="7170" max="7173" width="28.28515625" style="237" customWidth="1"/>
    <col min="7174" max="7424" width="9.140625" style="237"/>
    <col min="7425" max="7425" width="23.7109375" style="237" customWidth="1"/>
    <col min="7426" max="7429" width="28.28515625" style="237" customWidth="1"/>
    <col min="7430" max="7680" width="9.140625" style="237"/>
    <col min="7681" max="7681" width="23.7109375" style="237" customWidth="1"/>
    <col min="7682" max="7685" width="28.28515625" style="237" customWidth="1"/>
    <col min="7686" max="7936" width="9.140625" style="237"/>
    <col min="7937" max="7937" width="23.7109375" style="237" customWidth="1"/>
    <col min="7938" max="7941" width="28.28515625" style="237" customWidth="1"/>
    <col min="7942" max="8192" width="9.140625" style="237"/>
    <col min="8193" max="8193" width="23.7109375" style="237" customWidth="1"/>
    <col min="8194" max="8197" width="28.28515625" style="237" customWidth="1"/>
    <col min="8198" max="8448" width="9.140625" style="237"/>
    <col min="8449" max="8449" width="23.7109375" style="237" customWidth="1"/>
    <col min="8450" max="8453" width="28.28515625" style="237" customWidth="1"/>
    <col min="8454" max="8704" width="9.140625" style="237"/>
    <col min="8705" max="8705" width="23.7109375" style="237" customWidth="1"/>
    <col min="8706" max="8709" width="28.28515625" style="237" customWidth="1"/>
    <col min="8710" max="8960" width="9.140625" style="237"/>
    <col min="8961" max="8961" width="23.7109375" style="237" customWidth="1"/>
    <col min="8962" max="8965" width="28.28515625" style="237" customWidth="1"/>
    <col min="8966" max="9216" width="9.140625" style="237"/>
    <col min="9217" max="9217" width="23.7109375" style="237" customWidth="1"/>
    <col min="9218" max="9221" width="28.28515625" style="237" customWidth="1"/>
    <col min="9222" max="9472" width="9.140625" style="237"/>
    <col min="9473" max="9473" width="23.7109375" style="237" customWidth="1"/>
    <col min="9474" max="9477" width="28.28515625" style="237" customWidth="1"/>
    <col min="9478" max="9728" width="9.140625" style="237"/>
    <col min="9729" max="9729" width="23.7109375" style="237" customWidth="1"/>
    <col min="9730" max="9733" width="28.28515625" style="237" customWidth="1"/>
    <col min="9734" max="9984" width="9.140625" style="237"/>
    <col min="9985" max="9985" width="23.7109375" style="237" customWidth="1"/>
    <col min="9986" max="9989" width="28.28515625" style="237" customWidth="1"/>
    <col min="9990" max="10240" width="9.140625" style="237"/>
    <col min="10241" max="10241" width="23.7109375" style="237" customWidth="1"/>
    <col min="10242" max="10245" width="28.28515625" style="237" customWidth="1"/>
    <col min="10246" max="10496" width="9.140625" style="237"/>
    <col min="10497" max="10497" width="23.7109375" style="237" customWidth="1"/>
    <col min="10498" max="10501" width="28.28515625" style="237" customWidth="1"/>
    <col min="10502" max="10752" width="9.140625" style="237"/>
    <col min="10753" max="10753" width="23.7109375" style="237" customWidth="1"/>
    <col min="10754" max="10757" width="28.28515625" style="237" customWidth="1"/>
    <col min="10758" max="11008" width="9.140625" style="237"/>
    <col min="11009" max="11009" width="23.7109375" style="237" customWidth="1"/>
    <col min="11010" max="11013" width="28.28515625" style="237" customWidth="1"/>
    <col min="11014" max="11264" width="9.140625" style="237"/>
    <col min="11265" max="11265" width="23.7109375" style="237" customWidth="1"/>
    <col min="11266" max="11269" width="28.28515625" style="237" customWidth="1"/>
    <col min="11270" max="11520" width="9.140625" style="237"/>
    <col min="11521" max="11521" width="23.7109375" style="237" customWidth="1"/>
    <col min="11522" max="11525" width="28.28515625" style="237" customWidth="1"/>
    <col min="11526" max="11776" width="9.140625" style="237"/>
    <col min="11777" max="11777" width="23.7109375" style="237" customWidth="1"/>
    <col min="11778" max="11781" width="28.28515625" style="237" customWidth="1"/>
    <col min="11782" max="12032" width="9.140625" style="237"/>
    <col min="12033" max="12033" width="23.7109375" style="237" customWidth="1"/>
    <col min="12034" max="12037" width="28.28515625" style="237" customWidth="1"/>
    <col min="12038" max="12288" width="9.140625" style="237"/>
    <col min="12289" max="12289" width="23.7109375" style="237" customWidth="1"/>
    <col min="12290" max="12293" width="28.28515625" style="237" customWidth="1"/>
    <col min="12294" max="12544" width="9.140625" style="237"/>
    <col min="12545" max="12545" width="23.7109375" style="237" customWidth="1"/>
    <col min="12546" max="12549" width="28.28515625" style="237" customWidth="1"/>
    <col min="12550" max="12800" width="9.140625" style="237"/>
    <col min="12801" max="12801" width="23.7109375" style="237" customWidth="1"/>
    <col min="12802" max="12805" width="28.28515625" style="237" customWidth="1"/>
    <col min="12806" max="13056" width="9.140625" style="237"/>
    <col min="13057" max="13057" width="23.7109375" style="237" customWidth="1"/>
    <col min="13058" max="13061" width="28.28515625" style="237" customWidth="1"/>
    <col min="13062" max="13312" width="9.140625" style="237"/>
    <col min="13313" max="13313" width="23.7109375" style="237" customWidth="1"/>
    <col min="13314" max="13317" width="28.28515625" style="237" customWidth="1"/>
    <col min="13318" max="13568" width="9.140625" style="237"/>
    <col min="13569" max="13569" width="23.7109375" style="237" customWidth="1"/>
    <col min="13570" max="13573" width="28.28515625" style="237" customWidth="1"/>
    <col min="13574" max="13824" width="9.140625" style="237"/>
    <col min="13825" max="13825" width="23.7109375" style="237" customWidth="1"/>
    <col min="13826" max="13829" width="28.28515625" style="237" customWidth="1"/>
    <col min="13830" max="14080" width="9.140625" style="237"/>
    <col min="14081" max="14081" width="23.7109375" style="237" customWidth="1"/>
    <col min="14082" max="14085" width="28.28515625" style="237" customWidth="1"/>
    <col min="14086" max="14336" width="9.140625" style="237"/>
    <col min="14337" max="14337" width="23.7109375" style="237" customWidth="1"/>
    <col min="14338" max="14341" width="28.28515625" style="237" customWidth="1"/>
    <col min="14342" max="14592" width="9.140625" style="237"/>
    <col min="14593" max="14593" width="23.7109375" style="237" customWidth="1"/>
    <col min="14594" max="14597" width="28.28515625" style="237" customWidth="1"/>
    <col min="14598" max="14848" width="9.140625" style="237"/>
    <col min="14849" max="14849" width="23.7109375" style="237" customWidth="1"/>
    <col min="14850" max="14853" width="28.28515625" style="237" customWidth="1"/>
    <col min="14854" max="15104" width="9.140625" style="237"/>
    <col min="15105" max="15105" width="23.7109375" style="237" customWidth="1"/>
    <col min="15106" max="15109" width="28.28515625" style="237" customWidth="1"/>
    <col min="15110" max="15360" width="9.140625" style="237"/>
    <col min="15361" max="15361" width="23.7109375" style="237" customWidth="1"/>
    <col min="15362" max="15365" width="28.28515625" style="237" customWidth="1"/>
    <col min="15366" max="15616" width="9.140625" style="237"/>
    <col min="15617" max="15617" width="23.7109375" style="237" customWidth="1"/>
    <col min="15618" max="15621" width="28.28515625" style="237" customWidth="1"/>
    <col min="15622" max="15872" width="9.140625" style="237"/>
    <col min="15873" max="15873" width="23.7109375" style="237" customWidth="1"/>
    <col min="15874" max="15877" width="28.28515625" style="237" customWidth="1"/>
    <col min="15878" max="16128" width="9.140625" style="237"/>
    <col min="16129" max="16129" width="23.7109375" style="237" customWidth="1"/>
    <col min="16130" max="16133" width="28.28515625" style="237" customWidth="1"/>
    <col min="16134" max="16384" width="9.140625" style="237"/>
  </cols>
  <sheetData>
    <row r="1" spans="1:7" ht="33" customHeight="1" x14ac:dyDescent="0.2">
      <c r="A1" s="432" t="s">
        <v>175</v>
      </c>
      <c r="B1" s="432"/>
      <c r="C1" s="432"/>
      <c r="D1" s="432"/>
      <c r="E1" s="432"/>
    </row>
    <row r="2" spans="1:7" x14ac:dyDescent="0.2">
      <c r="A2" s="160"/>
      <c r="B2" s="238"/>
      <c r="C2" s="238"/>
      <c r="D2" s="238"/>
      <c r="F2" s="240" t="s">
        <v>125</v>
      </c>
    </row>
    <row r="3" spans="1:7" ht="35.25" customHeight="1" x14ac:dyDescent="0.2">
      <c r="A3" s="433"/>
      <c r="B3" s="435" t="s">
        <v>200</v>
      </c>
      <c r="C3" s="363" t="s">
        <v>81</v>
      </c>
      <c r="D3" s="437"/>
      <c r="E3" s="356" t="s">
        <v>287</v>
      </c>
      <c r="F3" s="357" t="s">
        <v>201</v>
      </c>
    </row>
    <row r="4" spans="1:7" ht="33.75" x14ac:dyDescent="0.2">
      <c r="A4" s="434"/>
      <c r="B4" s="436"/>
      <c r="C4" s="21" t="s">
        <v>80</v>
      </c>
      <c r="D4" s="21" t="s">
        <v>79</v>
      </c>
      <c r="E4" s="359"/>
      <c r="F4" s="360"/>
      <c r="G4" s="139"/>
    </row>
    <row r="5" spans="1:7" x14ac:dyDescent="0.2">
      <c r="A5" s="150" t="s">
        <v>86</v>
      </c>
      <c r="B5" s="136">
        <v>43</v>
      </c>
      <c r="C5" s="136">
        <v>43</v>
      </c>
      <c r="D5" s="136">
        <v>16</v>
      </c>
      <c r="E5" s="136">
        <v>16</v>
      </c>
      <c r="F5" s="136">
        <v>36</v>
      </c>
      <c r="G5" s="139"/>
    </row>
    <row r="6" spans="1:7" x14ac:dyDescent="0.2">
      <c r="A6" s="150" t="s">
        <v>87</v>
      </c>
      <c r="B6" s="136">
        <v>19</v>
      </c>
      <c r="C6" s="136">
        <v>21</v>
      </c>
      <c r="D6" s="136">
        <v>12</v>
      </c>
      <c r="E6" s="136">
        <v>19</v>
      </c>
      <c r="F6" s="136">
        <v>19</v>
      </c>
      <c r="G6" s="139"/>
    </row>
    <row r="7" spans="1:7" x14ac:dyDescent="0.2">
      <c r="A7" s="150" t="s">
        <v>88</v>
      </c>
      <c r="B7" s="136">
        <v>43</v>
      </c>
      <c r="C7" s="136">
        <v>43</v>
      </c>
      <c r="D7" s="136">
        <v>32</v>
      </c>
      <c r="E7" s="136">
        <v>9</v>
      </c>
      <c r="F7" s="136">
        <v>37</v>
      </c>
      <c r="G7" s="139"/>
    </row>
    <row r="8" spans="1:7" x14ac:dyDescent="0.2">
      <c r="A8" s="150" t="s">
        <v>89</v>
      </c>
      <c r="B8" s="136">
        <v>43</v>
      </c>
      <c r="C8" s="136">
        <v>43</v>
      </c>
      <c r="D8" s="136">
        <v>13</v>
      </c>
      <c r="E8" s="136">
        <v>26</v>
      </c>
      <c r="F8" s="136">
        <v>36</v>
      </c>
      <c r="G8" s="139"/>
    </row>
    <row r="9" spans="1:7" x14ac:dyDescent="0.2">
      <c r="A9" s="150" t="s">
        <v>90</v>
      </c>
      <c r="B9" s="136">
        <v>34</v>
      </c>
      <c r="C9" s="136">
        <v>34</v>
      </c>
      <c r="D9" s="136">
        <v>31</v>
      </c>
      <c r="E9" s="136">
        <v>37</v>
      </c>
      <c r="F9" s="136">
        <v>34</v>
      </c>
      <c r="G9" s="139"/>
    </row>
    <row r="10" spans="1:7" x14ac:dyDescent="0.2">
      <c r="A10" s="150" t="s">
        <v>91</v>
      </c>
      <c r="B10" s="136">
        <v>58</v>
      </c>
      <c r="C10" s="136">
        <v>59</v>
      </c>
      <c r="D10" s="136">
        <v>29</v>
      </c>
      <c r="E10" s="136">
        <v>12</v>
      </c>
      <c r="F10" s="136">
        <v>49</v>
      </c>
      <c r="G10" s="139"/>
    </row>
    <row r="11" spans="1:7" x14ac:dyDescent="0.2">
      <c r="A11" s="150" t="s">
        <v>92</v>
      </c>
      <c r="B11" s="136">
        <v>47</v>
      </c>
      <c r="C11" s="136">
        <v>48</v>
      </c>
      <c r="D11" s="136">
        <v>8</v>
      </c>
      <c r="E11" s="136">
        <v>11</v>
      </c>
      <c r="F11" s="136">
        <v>35</v>
      </c>
      <c r="G11" s="139"/>
    </row>
    <row r="12" spans="1:7" x14ac:dyDescent="0.2">
      <c r="A12" s="150" t="s">
        <v>93</v>
      </c>
      <c r="B12" s="136">
        <v>30</v>
      </c>
      <c r="C12" s="136">
        <v>32</v>
      </c>
      <c r="D12" s="136">
        <v>10</v>
      </c>
      <c r="E12" s="136">
        <v>12</v>
      </c>
      <c r="F12" s="136">
        <v>20</v>
      </c>
      <c r="G12" s="139"/>
    </row>
    <row r="13" spans="1:7" x14ac:dyDescent="0.2">
      <c r="A13" s="150" t="s">
        <v>94</v>
      </c>
      <c r="B13" s="136">
        <v>41</v>
      </c>
      <c r="C13" s="136">
        <v>41</v>
      </c>
      <c r="D13" s="136">
        <v>27</v>
      </c>
      <c r="E13" s="136">
        <v>26</v>
      </c>
      <c r="F13" s="136">
        <v>38</v>
      </c>
      <c r="G13" s="139"/>
    </row>
    <row r="14" spans="1:7" x14ac:dyDescent="0.2">
      <c r="A14" s="150" t="s">
        <v>95</v>
      </c>
      <c r="B14" s="136">
        <v>47</v>
      </c>
      <c r="C14" s="136">
        <v>47</v>
      </c>
      <c r="D14" s="136">
        <v>12</v>
      </c>
      <c r="E14" s="136">
        <v>14</v>
      </c>
      <c r="F14" s="136">
        <v>44</v>
      </c>
      <c r="G14" s="139"/>
    </row>
    <row r="15" spans="1:7" x14ac:dyDescent="0.2">
      <c r="A15" s="150" t="s">
        <v>96</v>
      </c>
      <c r="B15" s="136">
        <v>51</v>
      </c>
      <c r="C15" s="136">
        <v>51</v>
      </c>
      <c r="D15" s="136">
        <v>9</v>
      </c>
      <c r="E15" s="136">
        <v>11</v>
      </c>
      <c r="F15" s="136">
        <v>47</v>
      </c>
      <c r="G15" s="139"/>
    </row>
    <row r="16" spans="1:7" x14ac:dyDescent="0.2">
      <c r="A16" s="150" t="s">
        <v>97</v>
      </c>
      <c r="B16" s="136">
        <v>42</v>
      </c>
      <c r="C16" s="141" t="s">
        <v>208</v>
      </c>
      <c r="D16" s="136">
        <v>42</v>
      </c>
      <c r="E16" s="136">
        <v>19</v>
      </c>
      <c r="F16" s="136">
        <v>24</v>
      </c>
      <c r="G16" s="139"/>
    </row>
    <row r="17" spans="1:7" x14ac:dyDescent="0.2">
      <c r="A17" s="150" t="s">
        <v>98</v>
      </c>
      <c r="B17" s="136">
        <v>10</v>
      </c>
      <c r="C17" s="141" t="s">
        <v>208</v>
      </c>
      <c r="D17" s="136">
        <v>10</v>
      </c>
      <c r="E17" s="136">
        <v>10</v>
      </c>
      <c r="F17" s="136">
        <v>10</v>
      </c>
      <c r="G17" s="139"/>
    </row>
    <row r="18" spans="1:7" x14ac:dyDescent="0.2">
      <c r="A18" s="150" t="s">
        <v>99</v>
      </c>
      <c r="B18" s="136">
        <v>57</v>
      </c>
      <c r="C18" s="136">
        <v>57</v>
      </c>
      <c r="D18" s="136">
        <v>14</v>
      </c>
      <c r="E18" s="136">
        <v>13</v>
      </c>
      <c r="F18" s="136">
        <v>47</v>
      </c>
      <c r="G18" s="139"/>
    </row>
    <row r="19" spans="1:7" ht="14.25" customHeight="1" x14ac:dyDescent="0.2">
      <c r="A19" s="150" t="s">
        <v>100</v>
      </c>
      <c r="B19" s="136">
        <v>42</v>
      </c>
      <c r="C19" s="136">
        <v>42</v>
      </c>
      <c r="D19" s="136">
        <v>6</v>
      </c>
      <c r="E19" s="136">
        <v>6</v>
      </c>
      <c r="F19" s="136">
        <v>34</v>
      </c>
      <c r="G19" s="139"/>
    </row>
    <row r="20" spans="1:7" x14ac:dyDescent="0.2">
      <c r="A20" s="150" t="s">
        <v>211</v>
      </c>
      <c r="B20" s="136">
        <v>30</v>
      </c>
      <c r="C20" s="136">
        <v>31</v>
      </c>
      <c r="D20" s="136">
        <v>8</v>
      </c>
      <c r="E20" s="136">
        <v>20</v>
      </c>
      <c r="F20" s="136">
        <v>24</v>
      </c>
      <c r="G20" s="139"/>
    </row>
    <row r="21" spans="1:7" x14ac:dyDescent="0.2">
      <c r="A21" s="150" t="s">
        <v>102</v>
      </c>
      <c r="B21" s="136">
        <v>49</v>
      </c>
      <c r="C21" s="136">
        <v>52</v>
      </c>
      <c r="D21" s="136">
        <v>23</v>
      </c>
      <c r="E21" s="136">
        <v>16</v>
      </c>
      <c r="F21" s="136">
        <v>36</v>
      </c>
      <c r="G21" s="139"/>
    </row>
    <row r="22" spans="1:7" x14ac:dyDescent="0.2">
      <c r="A22" s="150" t="s">
        <v>103</v>
      </c>
      <c r="B22" s="136">
        <v>36</v>
      </c>
      <c r="C22" s="136">
        <v>41</v>
      </c>
      <c r="D22" s="136">
        <v>12</v>
      </c>
      <c r="E22" s="136">
        <v>15</v>
      </c>
      <c r="F22" s="136">
        <v>17</v>
      </c>
      <c r="G22" s="139"/>
    </row>
    <row r="23" spans="1:7" x14ac:dyDescent="0.2">
      <c r="A23" s="150" t="s">
        <v>212</v>
      </c>
      <c r="B23" s="141" t="s">
        <v>208</v>
      </c>
      <c r="C23" s="141" t="s">
        <v>208</v>
      </c>
      <c r="D23" s="141" t="s">
        <v>208</v>
      </c>
      <c r="E23" s="136">
        <v>13</v>
      </c>
      <c r="F23" s="136">
        <v>13</v>
      </c>
      <c r="G23" s="139"/>
    </row>
    <row r="24" spans="1:7" x14ac:dyDescent="0.2">
      <c r="A24" s="150" t="s">
        <v>209</v>
      </c>
      <c r="B24" s="136">
        <v>6</v>
      </c>
      <c r="C24" s="136">
        <v>6</v>
      </c>
      <c r="D24" s="141" t="s">
        <v>208</v>
      </c>
      <c r="E24" s="136">
        <v>8</v>
      </c>
      <c r="F24" s="136">
        <v>8</v>
      </c>
      <c r="G24" s="139"/>
    </row>
    <row r="25" spans="1:7" x14ac:dyDescent="0.2">
      <c r="A25" s="151" t="s">
        <v>213</v>
      </c>
      <c r="B25" s="143">
        <v>53</v>
      </c>
      <c r="C25" s="143">
        <v>53</v>
      </c>
      <c r="D25" s="144" t="s">
        <v>208</v>
      </c>
      <c r="E25" s="143">
        <v>17</v>
      </c>
      <c r="F25" s="143">
        <v>51</v>
      </c>
      <c r="G25" s="139"/>
    </row>
    <row r="26" spans="1:7" x14ac:dyDescent="0.2">
      <c r="A26" s="241"/>
      <c r="B26" s="241"/>
      <c r="C26" s="241"/>
      <c r="D26" s="241"/>
      <c r="E26" s="242"/>
    </row>
    <row r="27" spans="1:7" x14ac:dyDescent="0.2">
      <c r="A27" s="256"/>
    </row>
  </sheetData>
  <mergeCells count="6">
    <mergeCell ref="F3:F4"/>
    <mergeCell ref="A1:E1"/>
    <mergeCell ref="A3:A4"/>
    <mergeCell ref="B3:B4"/>
    <mergeCell ref="C3:D3"/>
    <mergeCell ref="E3:E4"/>
  </mergeCells>
  <pageMargins left="0.59055118110236227" right="0.59055118110236227" top="0.59055118110236227" bottom="0.59055118110236227" header="0" footer="0.39370078740157483"/>
  <pageSetup paperSize="9" firstPageNumber="4" orientation="landscape" useFirstPageNumber="1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workbookViewId="0">
      <selection activeCell="A55" sqref="A55:A73"/>
    </sheetView>
  </sheetViews>
  <sheetFormatPr defaultRowHeight="12.75" x14ac:dyDescent="0.2"/>
  <cols>
    <col min="1" max="1" width="19.140625" style="236" customWidth="1"/>
    <col min="2" max="2" width="10.42578125" style="236" customWidth="1"/>
    <col min="3" max="4" width="9.85546875" style="236" customWidth="1"/>
    <col min="5" max="5" width="9.7109375" style="236" customWidth="1"/>
    <col min="6" max="6" width="10.28515625" style="236" customWidth="1"/>
    <col min="7" max="7" width="11" style="236" customWidth="1"/>
    <col min="8" max="252" width="9.140625" style="236"/>
    <col min="253" max="253" width="19.140625" style="236" customWidth="1"/>
    <col min="254" max="254" width="10.42578125" style="236" customWidth="1"/>
    <col min="255" max="256" width="9.85546875" style="236" customWidth="1"/>
    <col min="257" max="257" width="8.7109375" style="236" customWidth="1"/>
    <col min="258" max="258" width="9.42578125" style="236" customWidth="1"/>
    <col min="259" max="259" width="9.7109375" style="236" customWidth="1"/>
    <col min="260" max="260" width="10.28515625" style="236" customWidth="1"/>
    <col min="261" max="261" width="11" style="236" customWidth="1"/>
    <col min="262" max="263" width="8.85546875" style="236" customWidth="1"/>
    <col min="264" max="508" width="9.140625" style="236"/>
    <col min="509" max="509" width="19.140625" style="236" customWidth="1"/>
    <col min="510" max="510" width="10.42578125" style="236" customWidth="1"/>
    <col min="511" max="512" width="9.85546875" style="236" customWidth="1"/>
    <col min="513" max="513" width="8.7109375" style="236" customWidth="1"/>
    <col min="514" max="514" width="9.42578125" style="236" customWidth="1"/>
    <col min="515" max="515" width="9.7109375" style="236" customWidth="1"/>
    <col min="516" max="516" width="10.28515625" style="236" customWidth="1"/>
    <col min="517" max="517" width="11" style="236" customWidth="1"/>
    <col min="518" max="519" width="8.85546875" style="236" customWidth="1"/>
    <col min="520" max="764" width="9.140625" style="236"/>
    <col min="765" max="765" width="19.140625" style="236" customWidth="1"/>
    <col min="766" max="766" width="10.42578125" style="236" customWidth="1"/>
    <col min="767" max="768" width="9.85546875" style="236" customWidth="1"/>
    <col min="769" max="769" width="8.7109375" style="236" customWidth="1"/>
    <col min="770" max="770" width="9.42578125" style="236" customWidth="1"/>
    <col min="771" max="771" width="9.7109375" style="236" customWidth="1"/>
    <col min="772" max="772" width="10.28515625" style="236" customWidth="1"/>
    <col min="773" max="773" width="11" style="236" customWidth="1"/>
    <col min="774" max="775" width="8.85546875" style="236" customWidth="1"/>
    <col min="776" max="1020" width="9.140625" style="236"/>
    <col min="1021" max="1021" width="19.140625" style="236" customWidth="1"/>
    <col min="1022" max="1022" width="10.42578125" style="236" customWidth="1"/>
    <col min="1023" max="1024" width="9.85546875" style="236" customWidth="1"/>
    <col min="1025" max="1025" width="8.7109375" style="236" customWidth="1"/>
    <col min="1026" max="1026" width="9.42578125" style="236" customWidth="1"/>
    <col min="1027" max="1027" width="9.7109375" style="236" customWidth="1"/>
    <col min="1028" max="1028" width="10.28515625" style="236" customWidth="1"/>
    <col min="1029" max="1029" width="11" style="236" customWidth="1"/>
    <col min="1030" max="1031" width="8.85546875" style="236" customWidth="1"/>
    <col min="1032" max="1276" width="9.140625" style="236"/>
    <col min="1277" max="1277" width="19.140625" style="236" customWidth="1"/>
    <col min="1278" max="1278" width="10.42578125" style="236" customWidth="1"/>
    <col min="1279" max="1280" width="9.85546875" style="236" customWidth="1"/>
    <col min="1281" max="1281" width="8.7109375" style="236" customWidth="1"/>
    <col min="1282" max="1282" width="9.42578125" style="236" customWidth="1"/>
    <col min="1283" max="1283" width="9.7109375" style="236" customWidth="1"/>
    <col min="1284" max="1284" width="10.28515625" style="236" customWidth="1"/>
    <col min="1285" max="1285" width="11" style="236" customWidth="1"/>
    <col min="1286" max="1287" width="8.85546875" style="236" customWidth="1"/>
    <col min="1288" max="1532" width="9.140625" style="236"/>
    <col min="1533" max="1533" width="19.140625" style="236" customWidth="1"/>
    <col min="1534" max="1534" width="10.42578125" style="236" customWidth="1"/>
    <col min="1535" max="1536" width="9.85546875" style="236" customWidth="1"/>
    <col min="1537" max="1537" width="8.7109375" style="236" customWidth="1"/>
    <col min="1538" max="1538" width="9.42578125" style="236" customWidth="1"/>
    <col min="1539" max="1539" width="9.7109375" style="236" customWidth="1"/>
    <col min="1540" max="1540" width="10.28515625" style="236" customWidth="1"/>
    <col min="1541" max="1541" width="11" style="236" customWidth="1"/>
    <col min="1542" max="1543" width="8.85546875" style="236" customWidth="1"/>
    <col min="1544" max="1788" width="9.140625" style="236"/>
    <col min="1789" max="1789" width="19.140625" style="236" customWidth="1"/>
    <col min="1790" max="1790" width="10.42578125" style="236" customWidth="1"/>
    <col min="1791" max="1792" width="9.85546875" style="236" customWidth="1"/>
    <col min="1793" max="1793" width="8.7109375" style="236" customWidth="1"/>
    <col min="1794" max="1794" width="9.42578125" style="236" customWidth="1"/>
    <col min="1795" max="1795" width="9.7109375" style="236" customWidth="1"/>
    <col min="1796" max="1796" width="10.28515625" style="236" customWidth="1"/>
    <col min="1797" max="1797" width="11" style="236" customWidth="1"/>
    <col min="1798" max="1799" width="8.85546875" style="236" customWidth="1"/>
    <col min="1800" max="2044" width="9.140625" style="236"/>
    <col min="2045" max="2045" width="19.140625" style="236" customWidth="1"/>
    <col min="2046" max="2046" width="10.42578125" style="236" customWidth="1"/>
    <col min="2047" max="2048" width="9.85546875" style="236" customWidth="1"/>
    <col min="2049" max="2049" width="8.7109375" style="236" customWidth="1"/>
    <col min="2050" max="2050" width="9.42578125" style="236" customWidth="1"/>
    <col min="2051" max="2051" width="9.7109375" style="236" customWidth="1"/>
    <col min="2052" max="2052" width="10.28515625" style="236" customWidth="1"/>
    <col min="2053" max="2053" width="11" style="236" customWidth="1"/>
    <col min="2054" max="2055" width="8.85546875" style="236" customWidth="1"/>
    <col min="2056" max="2300" width="9.140625" style="236"/>
    <col min="2301" max="2301" width="19.140625" style="236" customWidth="1"/>
    <col min="2302" max="2302" width="10.42578125" style="236" customWidth="1"/>
    <col min="2303" max="2304" width="9.85546875" style="236" customWidth="1"/>
    <col min="2305" max="2305" width="8.7109375" style="236" customWidth="1"/>
    <col min="2306" max="2306" width="9.42578125" style="236" customWidth="1"/>
    <col min="2307" max="2307" width="9.7109375" style="236" customWidth="1"/>
    <col min="2308" max="2308" width="10.28515625" style="236" customWidth="1"/>
    <col min="2309" max="2309" width="11" style="236" customWidth="1"/>
    <col min="2310" max="2311" width="8.85546875" style="236" customWidth="1"/>
    <col min="2312" max="2556" width="9.140625" style="236"/>
    <col min="2557" max="2557" width="19.140625" style="236" customWidth="1"/>
    <col min="2558" max="2558" width="10.42578125" style="236" customWidth="1"/>
    <col min="2559" max="2560" width="9.85546875" style="236" customWidth="1"/>
    <col min="2561" max="2561" width="8.7109375" style="236" customWidth="1"/>
    <col min="2562" max="2562" width="9.42578125" style="236" customWidth="1"/>
    <col min="2563" max="2563" width="9.7109375" style="236" customWidth="1"/>
    <col min="2564" max="2564" width="10.28515625" style="236" customWidth="1"/>
    <col min="2565" max="2565" width="11" style="236" customWidth="1"/>
    <col min="2566" max="2567" width="8.85546875" style="236" customWidth="1"/>
    <col min="2568" max="2812" width="9.140625" style="236"/>
    <col min="2813" max="2813" width="19.140625" style="236" customWidth="1"/>
    <col min="2814" max="2814" width="10.42578125" style="236" customWidth="1"/>
    <col min="2815" max="2816" width="9.85546875" style="236" customWidth="1"/>
    <col min="2817" max="2817" width="8.7109375" style="236" customWidth="1"/>
    <col min="2818" max="2818" width="9.42578125" style="236" customWidth="1"/>
    <col min="2819" max="2819" width="9.7109375" style="236" customWidth="1"/>
    <col min="2820" max="2820" width="10.28515625" style="236" customWidth="1"/>
    <col min="2821" max="2821" width="11" style="236" customWidth="1"/>
    <col min="2822" max="2823" width="8.85546875" style="236" customWidth="1"/>
    <col min="2824" max="3068" width="9.140625" style="236"/>
    <col min="3069" max="3069" width="19.140625" style="236" customWidth="1"/>
    <col min="3070" max="3070" width="10.42578125" style="236" customWidth="1"/>
    <col min="3071" max="3072" width="9.85546875" style="236" customWidth="1"/>
    <col min="3073" max="3073" width="8.7109375" style="236" customWidth="1"/>
    <col min="3074" max="3074" width="9.42578125" style="236" customWidth="1"/>
    <col min="3075" max="3075" width="9.7109375" style="236" customWidth="1"/>
    <col min="3076" max="3076" width="10.28515625" style="236" customWidth="1"/>
    <col min="3077" max="3077" width="11" style="236" customWidth="1"/>
    <col min="3078" max="3079" width="8.85546875" style="236" customWidth="1"/>
    <col min="3080" max="3324" width="9.140625" style="236"/>
    <col min="3325" max="3325" width="19.140625" style="236" customWidth="1"/>
    <col min="3326" max="3326" width="10.42578125" style="236" customWidth="1"/>
    <col min="3327" max="3328" width="9.85546875" style="236" customWidth="1"/>
    <col min="3329" max="3329" width="8.7109375" style="236" customWidth="1"/>
    <col min="3330" max="3330" width="9.42578125" style="236" customWidth="1"/>
    <col min="3331" max="3331" width="9.7109375" style="236" customWidth="1"/>
    <col min="3332" max="3332" width="10.28515625" style="236" customWidth="1"/>
    <col min="3333" max="3333" width="11" style="236" customWidth="1"/>
    <col min="3334" max="3335" width="8.85546875" style="236" customWidth="1"/>
    <col min="3336" max="3580" width="9.140625" style="236"/>
    <col min="3581" max="3581" width="19.140625" style="236" customWidth="1"/>
    <col min="3582" max="3582" width="10.42578125" style="236" customWidth="1"/>
    <col min="3583" max="3584" width="9.85546875" style="236" customWidth="1"/>
    <col min="3585" max="3585" width="8.7109375" style="236" customWidth="1"/>
    <col min="3586" max="3586" width="9.42578125" style="236" customWidth="1"/>
    <col min="3587" max="3587" width="9.7109375" style="236" customWidth="1"/>
    <col min="3588" max="3588" width="10.28515625" style="236" customWidth="1"/>
    <col min="3589" max="3589" width="11" style="236" customWidth="1"/>
    <col min="3590" max="3591" width="8.85546875" style="236" customWidth="1"/>
    <col min="3592" max="3836" width="9.140625" style="236"/>
    <col min="3837" max="3837" width="19.140625" style="236" customWidth="1"/>
    <col min="3838" max="3838" width="10.42578125" style="236" customWidth="1"/>
    <col min="3839" max="3840" width="9.85546875" style="236" customWidth="1"/>
    <col min="3841" max="3841" width="8.7109375" style="236" customWidth="1"/>
    <col min="3842" max="3842" width="9.42578125" style="236" customWidth="1"/>
    <col min="3843" max="3843" width="9.7109375" style="236" customWidth="1"/>
    <col min="3844" max="3844" width="10.28515625" style="236" customWidth="1"/>
    <col min="3845" max="3845" width="11" style="236" customWidth="1"/>
    <col min="3846" max="3847" width="8.85546875" style="236" customWidth="1"/>
    <col min="3848" max="4092" width="9.140625" style="236"/>
    <col min="4093" max="4093" width="19.140625" style="236" customWidth="1"/>
    <col min="4094" max="4094" width="10.42578125" style="236" customWidth="1"/>
    <col min="4095" max="4096" width="9.85546875" style="236" customWidth="1"/>
    <col min="4097" max="4097" width="8.7109375" style="236" customWidth="1"/>
    <col min="4098" max="4098" width="9.42578125" style="236" customWidth="1"/>
    <col min="4099" max="4099" width="9.7109375" style="236" customWidth="1"/>
    <col min="4100" max="4100" width="10.28515625" style="236" customWidth="1"/>
    <col min="4101" max="4101" width="11" style="236" customWidth="1"/>
    <col min="4102" max="4103" width="8.85546875" style="236" customWidth="1"/>
    <col min="4104" max="4348" width="9.140625" style="236"/>
    <col min="4349" max="4349" width="19.140625" style="236" customWidth="1"/>
    <col min="4350" max="4350" width="10.42578125" style="236" customWidth="1"/>
    <col min="4351" max="4352" width="9.85546875" style="236" customWidth="1"/>
    <col min="4353" max="4353" width="8.7109375" style="236" customWidth="1"/>
    <col min="4354" max="4354" width="9.42578125" style="236" customWidth="1"/>
    <col min="4355" max="4355" width="9.7109375" style="236" customWidth="1"/>
    <col min="4356" max="4356" width="10.28515625" style="236" customWidth="1"/>
    <col min="4357" max="4357" width="11" style="236" customWidth="1"/>
    <col min="4358" max="4359" width="8.85546875" style="236" customWidth="1"/>
    <col min="4360" max="4604" width="9.140625" style="236"/>
    <col min="4605" max="4605" width="19.140625" style="236" customWidth="1"/>
    <col min="4606" max="4606" width="10.42578125" style="236" customWidth="1"/>
    <col min="4607" max="4608" width="9.85546875" style="236" customWidth="1"/>
    <col min="4609" max="4609" width="8.7109375" style="236" customWidth="1"/>
    <col min="4610" max="4610" width="9.42578125" style="236" customWidth="1"/>
    <col min="4611" max="4611" width="9.7109375" style="236" customWidth="1"/>
    <col min="4612" max="4612" width="10.28515625" style="236" customWidth="1"/>
    <col min="4613" max="4613" width="11" style="236" customWidth="1"/>
    <col min="4614" max="4615" width="8.85546875" style="236" customWidth="1"/>
    <col min="4616" max="4860" width="9.140625" style="236"/>
    <col min="4861" max="4861" width="19.140625" style="236" customWidth="1"/>
    <col min="4862" max="4862" width="10.42578125" style="236" customWidth="1"/>
    <col min="4863" max="4864" width="9.85546875" style="236" customWidth="1"/>
    <col min="4865" max="4865" width="8.7109375" style="236" customWidth="1"/>
    <col min="4866" max="4866" width="9.42578125" style="236" customWidth="1"/>
    <col min="4867" max="4867" width="9.7109375" style="236" customWidth="1"/>
    <col min="4868" max="4868" width="10.28515625" style="236" customWidth="1"/>
    <col min="4869" max="4869" width="11" style="236" customWidth="1"/>
    <col min="4870" max="4871" width="8.85546875" style="236" customWidth="1"/>
    <col min="4872" max="5116" width="9.140625" style="236"/>
    <col min="5117" max="5117" width="19.140625" style="236" customWidth="1"/>
    <col min="5118" max="5118" width="10.42578125" style="236" customWidth="1"/>
    <col min="5119" max="5120" width="9.85546875" style="236" customWidth="1"/>
    <col min="5121" max="5121" width="8.7109375" style="236" customWidth="1"/>
    <col min="5122" max="5122" width="9.42578125" style="236" customWidth="1"/>
    <col min="5123" max="5123" width="9.7109375" style="236" customWidth="1"/>
    <col min="5124" max="5124" width="10.28515625" style="236" customWidth="1"/>
    <col min="5125" max="5125" width="11" style="236" customWidth="1"/>
    <col min="5126" max="5127" width="8.85546875" style="236" customWidth="1"/>
    <col min="5128" max="5372" width="9.140625" style="236"/>
    <col min="5373" max="5373" width="19.140625" style="236" customWidth="1"/>
    <col min="5374" max="5374" width="10.42578125" style="236" customWidth="1"/>
    <col min="5375" max="5376" width="9.85546875" style="236" customWidth="1"/>
    <col min="5377" max="5377" width="8.7109375" style="236" customWidth="1"/>
    <col min="5378" max="5378" width="9.42578125" style="236" customWidth="1"/>
    <col min="5379" max="5379" width="9.7109375" style="236" customWidth="1"/>
    <col min="5380" max="5380" width="10.28515625" style="236" customWidth="1"/>
    <col min="5381" max="5381" width="11" style="236" customWidth="1"/>
    <col min="5382" max="5383" width="8.85546875" style="236" customWidth="1"/>
    <col min="5384" max="5628" width="9.140625" style="236"/>
    <col min="5629" max="5629" width="19.140625" style="236" customWidth="1"/>
    <col min="5630" max="5630" width="10.42578125" style="236" customWidth="1"/>
    <col min="5631" max="5632" width="9.85546875" style="236" customWidth="1"/>
    <col min="5633" max="5633" width="8.7109375" style="236" customWidth="1"/>
    <col min="5634" max="5634" width="9.42578125" style="236" customWidth="1"/>
    <col min="5635" max="5635" width="9.7109375" style="236" customWidth="1"/>
    <col min="5636" max="5636" width="10.28515625" style="236" customWidth="1"/>
    <col min="5637" max="5637" width="11" style="236" customWidth="1"/>
    <col min="5638" max="5639" width="8.85546875" style="236" customWidth="1"/>
    <col min="5640" max="5884" width="9.140625" style="236"/>
    <col min="5885" max="5885" width="19.140625" style="236" customWidth="1"/>
    <col min="5886" max="5886" width="10.42578125" style="236" customWidth="1"/>
    <col min="5887" max="5888" width="9.85546875" style="236" customWidth="1"/>
    <col min="5889" max="5889" width="8.7109375" style="236" customWidth="1"/>
    <col min="5890" max="5890" width="9.42578125" style="236" customWidth="1"/>
    <col min="5891" max="5891" width="9.7109375" style="236" customWidth="1"/>
    <col min="5892" max="5892" width="10.28515625" style="236" customWidth="1"/>
    <col min="5893" max="5893" width="11" style="236" customWidth="1"/>
    <col min="5894" max="5895" width="8.85546875" style="236" customWidth="1"/>
    <col min="5896" max="6140" width="9.140625" style="236"/>
    <col min="6141" max="6141" width="19.140625" style="236" customWidth="1"/>
    <col min="6142" max="6142" width="10.42578125" style="236" customWidth="1"/>
    <col min="6143" max="6144" width="9.85546875" style="236" customWidth="1"/>
    <col min="6145" max="6145" width="8.7109375" style="236" customWidth="1"/>
    <col min="6146" max="6146" width="9.42578125" style="236" customWidth="1"/>
    <col min="6147" max="6147" width="9.7109375" style="236" customWidth="1"/>
    <col min="6148" max="6148" width="10.28515625" style="236" customWidth="1"/>
    <col min="6149" max="6149" width="11" style="236" customWidth="1"/>
    <col min="6150" max="6151" width="8.85546875" style="236" customWidth="1"/>
    <col min="6152" max="6396" width="9.140625" style="236"/>
    <col min="6397" max="6397" width="19.140625" style="236" customWidth="1"/>
    <col min="6398" max="6398" width="10.42578125" style="236" customWidth="1"/>
    <col min="6399" max="6400" width="9.85546875" style="236" customWidth="1"/>
    <col min="6401" max="6401" width="8.7109375" style="236" customWidth="1"/>
    <col min="6402" max="6402" width="9.42578125" style="236" customWidth="1"/>
    <col min="6403" max="6403" width="9.7109375" style="236" customWidth="1"/>
    <col min="6404" max="6404" width="10.28515625" style="236" customWidth="1"/>
    <col min="6405" max="6405" width="11" style="236" customWidth="1"/>
    <col min="6406" max="6407" width="8.85546875" style="236" customWidth="1"/>
    <col min="6408" max="6652" width="9.140625" style="236"/>
    <col min="6653" max="6653" width="19.140625" style="236" customWidth="1"/>
    <col min="6654" max="6654" width="10.42578125" style="236" customWidth="1"/>
    <col min="6655" max="6656" width="9.85546875" style="236" customWidth="1"/>
    <col min="6657" max="6657" width="8.7109375" style="236" customWidth="1"/>
    <col min="6658" max="6658" width="9.42578125" style="236" customWidth="1"/>
    <col min="6659" max="6659" width="9.7109375" style="236" customWidth="1"/>
    <col min="6660" max="6660" width="10.28515625" style="236" customWidth="1"/>
    <col min="6661" max="6661" width="11" style="236" customWidth="1"/>
    <col min="6662" max="6663" width="8.85546875" style="236" customWidth="1"/>
    <col min="6664" max="6908" width="9.140625" style="236"/>
    <col min="6909" max="6909" width="19.140625" style="236" customWidth="1"/>
    <col min="6910" max="6910" width="10.42578125" style="236" customWidth="1"/>
    <col min="6911" max="6912" width="9.85546875" style="236" customWidth="1"/>
    <col min="6913" max="6913" width="8.7109375" style="236" customWidth="1"/>
    <col min="6914" max="6914" width="9.42578125" style="236" customWidth="1"/>
    <col min="6915" max="6915" width="9.7109375" style="236" customWidth="1"/>
    <col min="6916" max="6916" width="10.28515625" style="236" customWidth="1"/>
    <col min="6917" max="6917" width="11" style="236" customWidth="1"/>
    <col min="6918" max="6919" width="8.85546875" style="236" customWidth="1"/>
    <col min="6920" max="7164" width="9.140625" style="236"/>
    <col min="7165" max="7165" width="19.140625" style="236" customWidth="1"/>
    <col min="7166" max="7166" width="10.42578125" style="236" customWidth="1"/>
    <col min="7167" max="7168" width="9.85546875" style="236" customWidth="1"/>
    <col min="7169" max="7169" width="8.7109375" style="236" customWidth="1"/>
    <col min="7170" max="7170" width="9.42578125" style="236" customWidth="1"/>
    <col min="7171" max="7171" width="9.7109375" style="236" customWidth="1"/>
    <col min="7172" max="7172" width="10.28515625" style="236" customWidth="1"/>
    <col min="7173" max="7173" width="11" style="236" customWidth="1"/>
    <col min="7174" max="7175" width="8.85546875" style="236" customWidth="1"/>
    <col min="7176" max="7420" width="9.140625" style="236"/>
    <col min="7421" max="7421" width="19.140625" style="236" customWidth="1"/>
    <col min="7422" max="7422" width="10.42578125" style="236" customWidth="1"/>
    <col min="7423" max="7424" width="9.85546875" style="236" customWidth="1"/>
    <col min="7425" max="7425" width="8.7109375" style="236" customWidth="1"/>
    <col min="7426" max="7426" width="9.42578125" style="236" customWidth="1"/>
    <col min="7427" max="7427" width="9.7109375" style="236" customWidth="1"/>
    <col min="7428" max="7428" width="10.28515625" style="236" customWidth="1"/>
    <col min="7429" max="7429" width="11" style="236" customWidth="1"/>
    <col min="7430" max="7431" width="8.85546875" style="236" customWidth="1"/>
    <col min="7432" max="7676" width="9.140625" style="236"/>
    <col min="7677" max="7677" width="19.140625" style="236" customWidth="1"/>
    <col min="7678" max="7678" width="10.42578125" style="236" customWidth="1"/>
    <col min="7679" max="7680" width="9.85546875" style="236" customWidth="1"/>
    <col min="7681" max="7681" width="8.7109375" style="236" customWidth="1"/>
    <col min="7682" max="7682" width="9.42578125" style="236" customWidth="1"/>
    <col min="7683" max="7683" width="9.7109375" style="236" customWidth="1"/>
    <col min="7684" max="7684" width="10.28515625" style="236" customWidth="1"/>
    <col min="7685" max="7685" width="11" style="236" customWidth="1"/>
    <col min="7686" max="7687" width="8.85546875" style="236" customWidth="1"/>
    <col min="7688" max="7932" width="9.140625" style="236"/>
    <col min="7933" max="7933" width="19.140625" style="236" customWidth="1"/>
    <col min="7934" max="7934" width="10.42578125" style="236" customWidth="1"/>
    <col min="7935" max="7936" width="9.85546875" style="236" customWidth="1"/>
    <col min="7937" max="7937" width="8.7109375" style="236" customWidth="1"/>
    <col min="7938" max="7938" width="9.42578125" style="236" customWidth="1"/>
    <col min="7939" max="7939" width="9.7109375" style="236" customWidth="1"/>
    <col min="7940" max="7940" width="10.28515625" style="236" customWidth="1"/>
    <col min="7941" max="7941" width="11" style="236" customWidth="1"/>
    <col min="7942" max="7943" width="8.85546875" style="236" customWidth="1"/>
    <col min="7944" max="8188" width="9.140625" style="236"/>
    <col min="8189" max="8189" width="19.140625" style="236" customWidth="1"/>
    <col min="8190" max="8190" width="10.42578125" style="236" customWidth="1"/>
    <col min="8191" max="8192" width="9.85546875" style="236" customWidth="1"/>
    <col min="8193" max="8193" width="8.7109375" style="236" customWidth="1"/>
    <col min="8194" max="8194" width="9.42578125" style="236" customWidth="1"/>
    <col min="8195" max="8195" width="9.7109375" style="236" customWidth="1"/>
    <col min="8196" max="8196" width="10.28515625" style="236" customWidth="1"/>
    <col min="8197" max="8197" width="11" style="236" customWidth="1"/>
    <col min="8198" max="8199" width="8.85546875" style="236" customWidth="1"/>
    <col min="8200" max="8444" width="9.140625" style="236"/>
    <col min="8445" max="8445" width="19.140625" style="236" customWidth="1"/>
    <col min="8446" max="8446" width="10.42578125" style="236" customWidth="1"/>
    <col min="8447" max="8448" width="9.85546875" style="236" customWidth="1"/>
    <col min="8449" max="8449" width="8.7109375" style="236" customWidth="1"/>
    <col min="8450" max="8450" width="9.42578125" style="236" customWidth="1"/>
    <col min="8451" max="8451" width="9.7109375" style="236" customWidth="1"/>
    <col min="8452" max="8452" width="10.28515625" style="236" customWidth="1"/>
    <col min="8453" max="8453" width="11" style="236" customWidth="1"/>
    <col min="8454" max="8455" width="8.85546875" style="236" customWidth="1"/>
    <col min="8456" max="8700" width="9.140625" style="236"/>
    <col min="8701" max="8701" width="19.140625" style="236" customWidth="1"/>
    <col min="8702" max="8702" width="10.42578125" style="236" customWidth="1"/>
    <col min="8703" max="8704" width="9.85546875" style="236" customWidth="1"/>
    <col min="8705" max="8705" width="8.7109375" style="236" customWidth="1"/>
    <col min="8706" max="8706" width="9.42578125" style="236" customWidth="1"/>
    <col min="8707" max="8707" width="9.7109375" style="236" customWidth="1"/>
    <col min="8708" max="8708" width="10.28515625" style="236" customWidth="1"/>
    <col min="8709" max="8709" width="11" style="236" customWidth="1"/>
    <col min="8710" max="8711" width="8.85546875" style="236" customWidth="1"/>
    <col min="8712" max="8956" width="9.140625" style="236"/>
    <col min="8957" max="8957" width="19.140625" style="236" customWidth="1"/>
    <col min="8958" max="8958" width="10.42578125" style="236" customWidth="1"/>
    <col min="8959" max="8960" width="9.85546875" style="236" customWidth="1"/>
    <col min="8961" max="8961" width="8.7109375" style="236" customWidth="1"/>
    <col min="8962" max="8962" width="9.42578125" style="236" customWidth="1"/>
    <col min="8963" max="8963" width="9.7109375" style="236" customWidth="1"/>
    <col min="8964" max="8964" width="10.28515625" style="236" customWidth="1"/>
    <col min="8965" max="8965" width="11" style="236" customWidth="1"/>
    <col min="8966" max="8967" width="8.85546875" style="236" customWidth="1"/>
    <col min="8968" max="9212" width="9.140625" style="236"/>
    <col min="9213" max="9213" width="19.140625" style="236" customWidth="1"/>
    <col min="9214" max="9214" width="10.42578125" style="236" customWidth="1"/>
    <col min="9215" max="9216" width="9.85546875" style="236" customWidth="1"/>
    <col min="9217" max="9217" width="8.7109375" style="236" customWidth="1"/>
    <col min="9218" max="9218" width="9.42578125" style="236" customWidth="1"/>
    <col min="9219" max="9219" width="9.7109375" style="236" customWidth="1"/>
    <col min="9220" max="9220" width="10.28515625" style="236" customWidth="1"/>
    <col min="9221" max="9221" width="11" style="236" customWidth="1"/>
    <col min="9222" max="9223" width="8.85546875" style="236" customWidth="1"/>
    <col min="9224" max="9468" width="9.140625" style="236"/>
    <col min="9469" max="9469" width="19.140625" style="236" customWidth="1"/>
    <col min="9470" max="9470" width="10.42578125" style="236" customWidth="1"/>
    <col min="9471" max="9472" width="9.85546875" style="236" customWidth="1"/>
    <col min="9473" max="9473" width="8.7109375" style="236" customWidth="1"/>
    <col min="9474" max="9474" width="9.42578125" style="236" customWidth="1"/>
    <col min="9475" max="9475" width="9.7109375" style="236" customWidth="1"/>
    <col min="9476" max="9476" width="10.28515625" style="236" customWidth="1"/>
    <col min="9477" max="9477" width="11" style="236" customWidth="1"/>
    <col min="9478" max="9479" width="8.85546875" style="236" customWidth="1"/>
    <col min="9480" max="9724" width="9.140625" style="236"/>
    <col min="9725" max="9725" width="19.140625" style="236" customWidth="1"/>
    <col min="9726" max="9726" width="10.42578125" style="236" customWidth="1"/>
    <col min="9727" max="9728" width="9.85546875" style="236" customWidth="1"/>
    <col min="9729" max="9729" width="8.7109375" style="236" customWidth="1"/>
    <col min="9730" max="9730" width="9.42578125" style="236" customWidth="1"/>
    <col min="9731" max="9731" width="9.7109375" style="236" customWidth="1"/>
    <col min="9732" max="9732" width="10.28515625" style="236" customWidth="1"/>
    <col min="9733" max="9733" width="11" style="236" customWidth="1"/>
    <col min="9734" max="9735" width="8.85546875" style="236" customWidth="1"/>
    <col min="9736" max="9980" width="9.140625" style="236"/>
    <col min="9981" max="9981" width="19.140625" style="236" customWidth="1"/>
    <col min="9982" max="9982" width="10.42578125" style="236" customWidth="1"/>
    <col min="9983" max="9984" width="9.85546875" style="236" customWidth="1"/>
    <col min="9985" max="9985" width="8.7109375" style="236" customWidth="1"/>
    <col min="9986" max="9986" width="9.42578125" style="236" customWidth="1"/>
    <col min="9987" max="9987" width="9.7109375" style="236" customWidth="1"/>
    <col min="9988" max="9988" width="10.28515625" style="236" customWidth="1"/>
    <col min="9989" max="9989" width="11" style="236" customWidth="1"/>
    <col min="9990" max="9991" width="8.85546875" style="236" customWidth="1"/>
    <col min="9992" max="10236" width="9.140625" style="236"/>
    <col min="10237" max="10237" width="19.140625" style="236" customWidth="1"/>
    <col min="10238" max="10238" width="10.42578125" style="236" customWidth="1"/>
    <col min="10239" max="10240" width="9.85546875" style="236" customWidth="1"/>
    <col min="10241" max="10241" width="8.7109375" style="236" customWidth="1"/>
    <col min="10242" max="10242" width="9.42578125" style="236" customWidth="1"/>
    <col min="10243" max="10243" width="9.7109375" style="236" customWidth="1"/>
    <col min="10244" max="10244" width="10.28515625" style="236" customWidth="1"/>
    <col min="10245" max="10245" width="11" style="236" customWidth="1"/>
    <col min="10246" max="10247" width="8.85546875" style="236" customWidth="1"/>
    <col min="10248" max="10492" width="9.140625" style="236"/>
    <col min="10493" max="10493" width="19.140625" style="236" customWidth="1"/>
    <col min="10494" max="10494" width="10.42578125" style="236" customWidth="1"/>
    <col min="10495" max="10496" width="9.85546875" style="236" customWidth="1"/>
    <col min="10497" max="10497" width="8.7109375" style="236" customWidth="1"/>
    <col min="10498" max="10498" width="9.42578125" style="236" customWidth="1"/>
    <col min="10499" max="10499" width="9.7109375" style="236" customWidth="1"/>
    <col min="10500" max="10500" width="10.28515625" style="236" customWidth="1"/>
    <col min="10501" max="10501" width="11" style="236" customWidth="1"/>
    <col min="10502" max="10503" width="8.85546875" style="236" customWidth="1"/>
    <col min="10504" max="10748" width="9.140625" style="236"/>
    <col min="10749" max="10749" width="19.140625" style="236" customWidth="1"/>
    <col min="10750" max="10750" width="10.42578125" style="236" customWidth="1"/>
    <col min="10751" max="10752" width="9.85546875" style="236" customWidth="1"/>
    <col min="10753" max="10753" width="8.7109375" style="236" customWidth="1"/>
    <col min="10754" max="10754" width="9.42578125" style="236" customWidth="1"/>
    <col min="10755" max="10755" width="9.7109375" style="236" customWidth="1"/>
    <col min="10756" max="10756" width="10.28515625" style="236" customWidth="1"/>
    <col min="10757" max="10757" width="11" style="236" customWidth="1"/>
    <col min="10758" max="10759" width="8.85546875" style="236" customWidth="1"/>
    <col min="10760" max="11004" width="9.140625" style="236"/>
    <col min="11005" max="11005" width="19.140625" style="236" customWidth="1"/>
    <col min="11006" max="11006" width="10.42578125" style="236" customWidth="1"/>
    <col min="11007" max="11008" width="9.85546875" style="236" customWidth="1"/>
    <col min="11009" max="11009" width="8.7109375" style="236" customWidth="1"/>
    <col min="11010" max="11010" width="9.42578125" style="236" customWidth="1"/>
    <col min="11011" max="11011" width="9.7109375" style="236" customWidth="1"/>
    <col min="11012" max="11012" width="10.28515625" style="236" customWidth="1"/>
    <col min="11013" max="11013" width="11" style="236" customWidth="1"/>
    <col min="11014" max="11015" width="8.85546875" style="236" customWidth="1"/>
    <col min="11016" max="11260" width="9.140625" style="236"/>
    <col min="11261" max="11261" width="19.140625" style="236" customWidth="1"/>
    <col min="11262" max="11262" width="10.42578125" style="236" customWidth="1"/>
    <col min="11263" max="11264" width="9.85546875" style="236" customWidth="1"/>
    <col min="11265" max="11265" width="8.7109375" style="236" customWidth="1"/>
    <col min="11266" max="11266" width="9.42578125" style="236" customWidth="1"/>
    <col min="11267" max="11267" width="9.7109375" style="236" customWidth="1"/>
    <col min="11268" max="11268" width="10.28515625" style="236" customWidth="1"/>
    <col min="11269" max="11269" width="11" style="236" customWidth="1"/>
    <col min="11270" max="11271" width="8.85546875" style="236" customWidth="1"/>
    <col min="11272" max="11516" width="9.140625" style="236"/>
    <col min="11517" max="11517" width="19.140625" style="236" customWidth="1"/>
    <col min="11518" max="11518" width="10.42578125" style="236" customWidth="1"/>
    <col min="11519" max="11520" width="9.85546875" style="236" customWidth="1"/>
    <col min="11521" max="11521" width="8.7109375" style="236" customWidth="1"/>
    <col min="11522" max="11522" width="9.42578125" style="236" customWidth="1"/>
    <col min="11523" max="11523" width="9.7109375" style="236" customWidth="1"/>
    <col min="11524" max="11524" width="10.28515625" style="236" customWidth="1"/>
    <col min="11525" max="11525" width="11" style="236" customWidth="1"/>
    <col min="11526" max="11527" width="8.85546875" style="236" customWidth="1"/>
    <col min="11528" max="11772" width="9.140625" style="236"/>
    <col min="11773" max="11773" width="19.140625" style="236" customWidth="1"/>
    <col min="11774" max="11774" width="10.42578125" style="236" customWidth="1"/>
    <col min="11775" max="11776" width="9.85546875" style="236" customWidth="1"/>
    <col min="11777" max="11777" width="8.7109375" style="236" customWidth="1"/>
    <col min="11778" max="11778" width="9.42578125" style="236" customWidth="1"/>
    <col min="11779" max="11779" width="9.7109375" style="236" customWidth="1"/>
    <col min="11780" max="11780" width="10.28515625" style="236" customWidth="1"/>
    <col min="11781" max="11781" width="11" style="236" customWidth="1"/>
    <col min="11782" max="11783" width="8.85546875" style="236" customWidth="1"/>
    <col min="11784" max="12028" width="9.140625" style="236"/>
    <col min="12029" max="12029" width="19.140625" style="236" customWidth="1"/>
    <col min="12030" max="12030" width="10.42578125" style="236" customWidth="1"/>
    <col min="12031" max="12032" width="9.85546875" style="236" customWidth="1"/>
    <col min="12033" max="12033" width="8.7109375" style="236" customWidth="1"/>
    <col min="12034" max="12034" width="9.42578125" style="236" customWidth="1"/>
    <col min="12035" max="12035" width="9.7109375" style="236" customWidth="1"/>
    <col min="12036" max="12036" width="10.28515625" style="236" customWidth="1"/>
    <col min="12037" max="12037" width="11" style="236" customWidth="1"/>
    <col min="12038" max="12039" width="8.85546875" style="236" customWidth="1"/>
    <col min="12040" max="12284" width="9.140625" style="236"/>
    <col min="12285" max="12285" width="19.140625" style="236" customWidth="1"/>
    <col min="12286" max="12286" width="10.42578125" style="236" customWidth="1"/>
    <col min="12287" max="12288" width="9.85546875" style="236" customWidth="1"/>
    <col min="12289" max="12289" width="8.7109375" style="236" customWidth="1"/>
    <col min="12290" max="12290" width="9.42578125" style="236" customWidth="1"/>
    <col min="12291" max="12291" width="9.7109375" style="236" customWidth="1"/>
    <col min="12292" max="12292" width="10.28515625" style="236" customWidth="1"/>
    <col min="12293" max="12293" width="11" style="236" customWidth="1"/>
    <col min="12294" max="12295" width="8.85546875" style="236" customWidth="1"/>
    <col min="12296" max="12540" width="9.140625" style="236"/>
    <col min="12541" max="12541" width="19.140625" style="236" customWidth="1"/>
    <col min="12542" max="12542" width="10.42578125" style="236" customWidth="1"/>
    <col min="12543" max="12544" width="9.85546875" style="236" customWidth="1"/>
    <col min="12545" max="12545" width="8.7109375" style="236" customWidth="1"/>
    <col min="12546" max="12546" width="9.42578125" style="236" customWidth="1"/>
    <col min="12547" max="12547" width="9.7109375" style="236" customWidth="1"/>
    <col min="12548" max="12548" width="10.28515625" style="236" customWidth="1"/>
    <col min="12549" max="12549" width="11" style="236" customWidth="1"/>
    <col min="12550" max="12551" width="8.85546875" style="236" customWidth="1"/>
    <col min="12552" max="12796" width="9.140625" style="236"/>
    <col min="12797" max="12797" width="19.140625" style="236" customWidth="1"/>
    <col min="12798" max="12798" width="10.42578125" style="236" customWidth="1"/>
    <col min="12799" max="12800" width="9.85546875" style="236" customWidth="1"/>
    <col min="12801" max="12801" width="8.7109375" style="236" customWidth="1"/>
    <col min="12802" max="12802" width="9.42578125" style="236" customWidth="1"/>
    <col min="12803" max="12803" width="9.7109375" style="236" customWidth="1"/>
    <col min="12804" max="12804" width="10.28515625" style="236" customWidth="1"/>
    <col min="12805" max="12805" width="11" style="236" customWidth="1"/>
    <col min="12806" max="12807" width="8.85546875" style="236" customWidth="1"/>
    <col min="12808" max="13052" width="9.140625" style="236"/>
    <col min="13053" max="13053" width="19.140625" style="236" customWidth="1"/>
    <col min="13054" max="13054" width="10.42578125" style="236" customWidth="1"/>
    <col min="13055" max="13056" width="9.85546875" style="236" customWidth="1"/>
    <col min="13057" max="13057" width="8.7109375" style="236" customWidth="1"/>
    <col min="13058" max="13058" width="9.42578125" style="236" customWidth="1"/>
    <col min="13059" max="13059" width="9.7109375" style="236" customWidth="1"/>
    <col min="13060" max="13060" width="10.28515625" style="236" customWidth="1"/>
    <col min="13061" max="13061" width="11" style="236" customWidth="1"/>
    <col min="13062" max="13063" width="8.85546875" style="236" customWidth="1"/>
    <col min="13064" max="13308" width="9.140625" style="236"/>
    <col min="13309" max="13309" width="19.140625" style="236" customWidth="1"/>
    <col min="13310" max="13310" width="10.42578125" style="236" customWidth="1"/>
    <col min="13311" max="13312" width="9.85546875" style="236" customWidth="1"/>
    <col min="13313" max="13313" width="8.7109375" style="236" customWidth="1"/>
    <col min="13314" max="13314" width="9.42578125" style="236" customWidth="1"/>
    <col min="13315" max="13315" width="9.7109375" style="236" customWidth="1"/>
    <col min="13316" max="13316" width="10.28515625" style="236" customWidth="1"/>
    <col min="13317" max="13317" width="11" style="236" customWidth="1"/>
    <col min="13318" max="13319" width="8.85546875" style="236" customWidth="1"/>
    <col min="13320" max="13564" width="9.140625" style="236"/>
    <col min="13565" max="13565" width="19.140625" style="236" customWidth="1"/>
    <col min="13566" max="13566" width="10.42578125" style="236" customWidth="1"/>
    <col min="13567" max="13568" width="9.85546875" style="236" customWidth="1"/>
    <col min="13569" max="13569" width="8.7109375" style="236" customWidth="1"/>
    <col min="13570" max="13570" width="9.42578125" style="236" customWidth="1"/>
    <col min="13571" max="13571" width="9.7109375" style="236" customWidth="1"/>
    <col min="13572" max="13572" width="10.28515625" style="236" customWidth="1"/>
    <col min="13573" max="13573" width="11" style="236" customWidth="1"/>
    <col min="13574" max="13575" width="8.85546875" style="236" customWidth="1"/>
    <col min="13576" max="13820" width="9.140625" style="236"/>
    <col min="13821" max="13821" width="19.140625" style="236" customWidth="1"/>
    <col min="13822" max="13822" width="10.42578125" style="236" customWidth="1"/>
    <col min="13823" max="13824" width="9.85546875" style="236" customWidth="1"/>
    <col min="13825" max="13825" width="8.7109375" style="236" customWidth="1"/>
    <col min="13826" max="13826" width="9.42578125" style="236" customWidth="1"/>
    <col min="13827" max="13827" width="9.7109375" style="236" customWidth="1"/>
    <col min="13828" max="13828" width="10.28515625" style="236" customWidth="1"/>
    <col min="13829" max="13829" width="11" style="236" customWidth="1"/>
    <col min="13830" max="13831" width="8.85546875" style="236" customWidth="1"/>
    <col min="13832" max="14076" width="9.140625" style="236"/>
    <col min="14077" max="14077" width="19.140625" style="236" customWidth="1"/>
    <col min="14078" max="14078" width="10.42578125" style="236" customWidth="1"/>
    <col min="14079" max="14080" width="9.85546875" style="236" customWidth="1"/>
    <col min="14081" max="14081" width="8.7109375" style="236" customWidth="1"/>
    <col min="14082" max="14082" width="9.42578125" style="236" customWidth="1"/>
    <col min="14083" max="14083" width="9.7109375" style="236" customWidth="1"/>
    <col min="14084" max="14084" width="10.28515625" style="236" customWidth="1"/>
    <col min="14085" max="14085" width="11" style="236" customWidth="1"/>
    <col min="14086" max="14087" width="8.85546875" style="236" customWidth="1"/>
    <col min="14088" max="14332" width="9.140625" style="236"/>
    <col min="14333" max="14333" width="19.140625" style="236" customWidth="1"/>
    <col min="14334" max="14334" width="10.42578125" style="236" customWidth="1"/>
    <col min="14335" max="14336" width="9.85546875" style="236" customWidth="1"/>
    <col min="14337" max="14337" width="8.7109375" style="236" customWidth="1"/>
    <col min="14338" max="14338" width="9.42578125" style="236" customWidth="1"/>
    <col min="14339" max="14339" width="9.7109375" style="236" customWidth="1"/>
    <col min="14340" max="14340" width="10.28515625" style="236" customWidth="1"/>
    <col min="14341" max="14341" width="11" style="236" customWidth="1"/>
    <col min="14342" max="14343" width="8.85546875" style="236" customWidth="1"/>
    <col min="14344" max="14588" width="9.140625" style="236"/>
    <col min="14589" max="14589" width="19.140625" style="236" customWidth="1"/>
    <col min="14590" max="14590" width="10.42578125" style="236" customWidth="1"/>
    <col min="14591" max="14592" width="9.85546875" style="236" customWidth="1"/>
    <col min="14593" max="14593" width="8.7109375" style="236" customWidth="1"/>
    <col min="14594" max="14594" width="9.42578125" style="236" customWidth="1"/>
    <col min="14595" max="14595" width="9.7109375" style="236" customWidth="1"/>
    <col min="14596" max="14596" width="10.28515625" style="236" customWidth="1"/>
    <col min="14597" max="14597" width="11" style="236" customWidth="1"/>
    <col min="14598" max="14599" width="8.85546875" style="236" customWidth="1"/>
    <col min="14600" max="14844" width="9.140625" style="236"/>
    <col min="14845" max="14845" width="19.140625" style="236" customWidth="1"/>
    <col min="14846" max="14846" width="10.42578125" style="236" customWidth="1"/>
    <col min="14847" max="14848" width="9.85546875" style="236" customWidth="1"/>
    <col min="14849" max="14849" width="8.7109375" style="236" customWidth="1"/>
    <col min="14850" max="14850" width="9.42578125" style="236" customWidth="1"/>
    <col min="14851" max="14851" width="9.7109375" style="236" customWidth="1"/>
    <col min="14852" max="14852" width="10.28515625" style="236" customWidth="1"/>
    <col min="14853" max="14853" width="11" style="236" customWidth="1"/>
    <col min="14854" max="14855" width="8.85546875" style="236" customWidth="1"/>
    <col min="14856" max="15100" width="9.140625" style="236"/>
    <col min="15101" max="15101" width="19.140625" style="236" customWidth="1"/>
    <col min="15102" max="15102" width="10.42578125" style="236" customWidth="1"/>
    <col min="15103" max="15104" width="9.85546875" style="236" customWidth="1"/>
    <col min="15105" max="15105" width="8.7109375" style="236" customWidth="1"/>
    <col min="15106" max="15106" width="9.42578125" style="236" customWidth="1"/>
    <col min="15107" max="15107" width="9.7109375" style="236" customWidth="1"/>
    <col min="15108" max="15108" width="10.28515625" style="236" customWidth="1"/>
    <col min="15109" max="15109" width="11" style="236" customWidth="1"/>
    <col min="15110" max="15111" width="8.85546875" style="236" customWidth="1"/>
    <col min="15112" max="15356" width="9.140625" style="236"/>
    <col min="15357" max="15357" width="19.140625" style="236" customWidth="1"/>
    <col min="15358" max="15358" width="10.42578125" style="236" customWidth="1"/>
    <col min="15359" max="15360" width="9.85546875" style="236" customWidth="1"/>
    <col min="15361" max="15361" width="8.7109375" style="236" customWidth="1"/>
    <col min="15362" max="15362" width="9.42578125" style="236" customWidth="1"/>
    <col min="15363" max="15363" width="9.7109375" style="236" customWidth="1"/>
    <col min="15364" max="15364" width="10.28515625" style="236" customWidth="1"/>
    <col min="15365" max="15365" width="11" style="236" customWidth="1"/>
    <col min="15366" max="15367" width="8.85546875" style="236" customWidth="1"/>
    <col min="15368" max="15612" width="9.140625" style="236"/>
    <col min="15613" max="15613" width="19.140625" style="236" customWidth="1"/>
    <col min="15614" max="15614" width="10.42578125" style="236" customWidth="1"/>
    <col min="15615" max="15616" width="9.85546875" style="236" customWidth="1"/>
    <col min="15617" max="15617" width="8.7109375" style="236" customWidth="1"/>
    <col min="15618" max="15618" width="9.42578125" style="236" customWidth="1"/>
    <col min="15619" max="15619" width="9.7109375" style="236" customWidth="1"/>
    <col min="15620" max="15620" width="10.28515625" style="236" customWidth="1"/>
    <col min="15621" max="15621" width="11" style="236" customWidth="1"/>
    <col min="15622" max="15623" width="8.85546875" style="236" customWidth="1"/>
    <col min="15624" max="15868" width="9.140625" style="236"/>
    <col min="15869" max="15869" width="19.140625" style="236" customWidth="1"/>
    <col min="15870" max="15870" width="10.42578125" style="236" customWidth="1"/>
    <col min="15871" max="15872" width="9.85546875" style="236" customWidth="1"/>
    <col min="15873" max="15873" width="8.7109375" style="236" customWidth="1"/>
    <col min="15874" max="15874" width="9.42578125" style="236" customWidth="1"/>
    <col min="15875" max="15875" width="9.7109375" style="236" customWidth="1"/>
    <col min="15876" max="15876" width="10.28515625" style="236" customWidth="1"/>
    <col min="15877" max="15877" width="11" style="236" customWidth="1"/>
    <col min="15878" max="15879" width="8.85546875" style="236" customWidth="1"/>
    <col min="15880" max="16124" width="9.140625" style="236"/>
    <col min="16125" max="16125" width="19.140625" style="236" customWidth="1"/>
    <col min="16126" max="16126" width="10.42578125" style="236" customWidth="1"/>
    <col min="16127" max="16128" width="9.85546875" style="236" customWidth="1"/>
    <col min="16129" max="16129" width="8.7109375" style="236" customWidth="1"/>
    <col min="16130" max="16130" width="9.42578125" style="236" customWidth="1"/>
    <col min="16131" max="16131" width="9.7109375" style="236" customWidth="1"/>
    <col min="16132" max="16132" width="10.28515625" style="236" customWidth="1"/>
    <col min="16133" max="16133" width="11" style="236" customWidth="1"/>
    <col min="16134" max="16135" width="8.85546875" style="236" customWidth="1"/>
    <col min="16136" max="16384" width="9.140625" style="236"/>
  </cols>
  <sheetData>
    <row r="1" spans="1:19" s="228" customFormat="1" ht="29.25" customHeight="1" x14ac:dyDescent="0.2">
      <c r="A1" s="441" t="s">
        <v>176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9" s="228" customFormat="1" x14ac:dyDescent="0.2">
      <c r="A2" s="229"/>
      <c r="B2" s="229"/>
      <c r="C2" s="229"/>
      <c r="D2" s="229"/>
      <c r="E2" s="229"/>
      <c r="F2" s="229"/>
      <c r="G2" s="230" t="s">
        <v>143</v>
      </c>
    </row>
    <row r="3" spans="1:19" s="228" customFormat="1" ht="18" customHeight="1" x14ac:dyDescent="0.2">
      <c r="A3" s="444"/>
      <c r="B3" s="440" t="s">
        <v>177</v>
      </c>
      <c r="C3" s="443"/>
      <c r="D3" s="443"/>
      <c r="E3" s="443"/>
      <c r="F3" s="438"/>
      <c r="G3" s="440" t="s">
        <v>178</v>
      </c>
      <c r="H3" s="443"/>
      <c r="I3" s="443"/>
      <c r="J3" s="443"/>
      <c r="K3" s="443"/>
    </row>
    <row r="4" spans="1:19" s="228" customFormat="1" ht="14.25" customHeight="1" x14ac:dyDescent="0.2">
      <c r="A4" s="445"/>
      <c r="B4" s="440" t="s">
        <v>179</v>
      </c>
      <c r="C4" s="443"/>
      <c r="D4" s="438"/>
      <c r="E4" s="440" t="s">
        <v>243</v>
      </c>
      <c r="F4" s="438"/>
      <c r="G4" s="440" t="s">
        <v>179</v>
      </c>
      <c r="H4" s="443"/>
      <c r="I4" s="438"/>
      <c r="J4" s="440" t="s">
        <v>243</v>
      </c>
      <c r="K4" s="443"/>
    </row>
    <row r="5" spans="1:19" s="228" customFormat="1" ht="42" customHeight="1" x14ac:dyDescent="0.2">
      <c r="A5" s="446"/>
      <c r="B5" s="297" t="s">
        <v>198</v>
      </c>
      <c r="C5" s="297" t="s">
        <v>78</v>
      </c>
      <c r="D5" s="297" t="s">
        <v>214</v>
      </c>
      <c r="E5" s="297" t="s">
        <v>198</v>
      </c>
      <c r="F5" s="297" t="s">
        <v>78</v>
      </c>
      <c r="G5" s="297" t="s">
        <v>198</v>
      </c>
      <c r="H5" s="297" t="s">
        <v>78</v>
      </c>
      <c r="I5" s="297" t="s">
        <v>214</v>
      </c>
      <c r="J5" s="297" t="s">
        <v>198</v>
      </c>
      <c r="K5" s="298" t="s">
        <v>78</v>
      </c>
    </row>
    <row r="6" spans="1:19" s="228" customFormat="1" ht="12.75" customHeight="1" x14ac:dyDescent="0.2">
      <c r="A6" s="150" t="s">
        <v>86</v>
      </c>
      <c r="B6" s="299">
        <v>703141</v>
      </c>
      <c r="C6" s="299">
        <v>704380</v>
      </c>
      <c r="D6" s="300">
        <v>99.8</v>
      </c>
      <c r="E6" s="299">
        <v>16</v>
      </c>
      <c r="F6" s="301">
        <v>17</v>
      </c>
      <c r="G6" s="299">
        <v>155900</v>
      </c>
      <c r="H6" s="299">
        <v>170106</v>
      </c>
      <c r="I6" s="300">
        <v>91.6</v>
      </c>
      <c r="J6" s="299">
        <v>174</v>
      </c>
      <c r="K6" s="301">
        <v>167</v>
      </c>
      <c r="L6" s="232"/>
      <c r="M6" s="231"/>
      <c r="N6" s="231"/>
      <c r="O6" s="232"/>
      <c r="P6" s="231"/>
      <c r="Q6" s="231"/>
      <c r="R6" s="232"/>
      <c r="S6" s="233"/>
    </row>
    <row r="7" spans="1:19" s="228" customFormat="1" ht="12.75" customHeight="1" x14ac:dyDescent="0.2">
      <c r="A7" s="150" t="s">
        <v>87</v>
      </c>
      <c r="B7" s="299">
        <v>67667</v>
      </c>
      <c r="C7" s="299">
        <v>75434</v>
      </c>
      <c r="D7" s="300">
        <v>89.7</v>
      </c>
      <c r="E7" s="299">
        <v>16</v>
      </c>
      <c r="F7" s="301">
        <v>17</v>
      </c>
      <c r="G7" s="299">
        <v>2594</v>
      </c>
      <c r="H7" s="299">
        <v>3168</v>
      </c>
      <c r="I7" s="300">
        <v>81.900000000000006</v>
      </c>
      <c r="J7" s="299">
        <v>188</v>
      </c>
      <c r="K7" s="301">
        <v>186</v>
      </c>
      <c r="L7" s="232"/>
      <c r="M7" s="231"/>
      <c r="N7" s="231"/>
      <c r="O7" s="232"/>
      <c r="P7" s="231"/>
      <c r="Q7" s="231"/>
      <c r="R7" s="232"/>
      <c r="S7" s="233"/>
    </row>
    <row r="8" spans="1:19" s="228" customFormat="1" ht="12.75" customHeight="1" x14ac:dyDescent="0.2">
      <c r="A8" s="150" t="s">
        <v>88</v>
      </c>
      <c r="B8" s="299">
        <v>58927</v>
      </c>
      <c r="C8" s="299">
        <v>60746</v>
      </c>
      <c r="D8" s="300">
        <v>97</v>
      </c>
      <c r="E8" s="299">
        <v>25</v>
      </c>
      <c r="F8" s="301">
        <v>26</v>
      </c>
      <c r="G8" s="299">
        <v>12146</v>
      </c>
      <c r="H8" s="299">
        <v>15917</v>
      </c>
      <c r="I8" s="300">
        <v>76.3</v>
      </c>
      <c r="J8" s="299">
        <v>89</v>
      </c>
      <c r="K8" s="301">
        <v>89</v>
      </c>
      <c r="L8" s="232"/>
      <c r="M8" s="231"/>
      <c r="N8" s="231"/>
      <c r="O8" s="232"/>
      <c r="P8" s="231"/>
      <c r="Q8" s="231"/>
      <c r="R8" s="232"/>
      <c r="S8" s="233"/>
    </row>
    <row r="9" spans="1:19" s="228" customFormat="1" ht="12.75" customHeight="1" x14ac:dyDescent="0.2">
      <c r="A9" s="150" t="s">
        <v>89</v>
      </c>
      <c r="B9" s="299">
        <v>32746</v>
      </c>
      <c r="C9" s="299">
        <v>35646</v>
      </c>
      <c r="D9" s="300">
        <v>91.9</v>
      </c>
      <c r="E9" s="299">
        <v>9</v>
      </c>
      <c r="F9" s="301">
        <v>10</v>
      </c>
      <c r="G9" s="299">
        <v>3198</v>
      </c>
      <c r="H9" s="299">
        <v>4531</v>
      </c>
      <c r="I9" s="300">
        <v>70.599999999999994</v>
      </c>
      <c r="J9" s="299">
        <v>103</v>
      </c>
      <c r="K9" s="301">
        <v>102</v>
      </c>
      <c r="L9" s="232"/>
      <c r="M9" s="231"/>
      <c r="N9" s="231"/>
      <c r="O9" s="232"/>
      <c r="P9" s="231"/>
      <c r="Q9" s="231"/>
      <c r="R9" s="232"/>
      <c r="S9" s="233"/>
    </row>
    <row r="10" spans="1:19" s="228" customFormat="1" ht="12.75" customHeight="1" x14ac:dyDescent="0.2">
      <c r="A10" s="150" t="s">
        <v>90</v>
      </c>
      <c r="B10" s="299">
        <v>41830</v>
      </c>
      <c r="C10" s="299">
        <v>27350</v>
      </c>
      <c r="D10" s="300">
        <v>152.9</v>
      </c>
      <c r="E10" s="299">
        <v>11</v>
      </c>
      <c r="F10" s="301">
        <v>7</v>
      </c>
      <c r="G10" s="299">
        <v>8396</v>
      </c>
      <c r="H10" s="299">
        <v>10424</v>
      </c>
      <c r="I10" s="300">
        <v>80.5</v>
      </c>
      <c r="J10" s="299">
        <v>172</v>
      </c>
      <c r="K10" s="301">
        <v>228</v>
      </c>
      <c r="L10" s="232"/>
      <c r="M10" s="231"/>
      <c r="N10" s="309"/>
      <c r="O10" s="232"/>
      <c r="P10" s="231"/>
      <c r="Q10" s="231"/>
      <c r="R10" s="232"/>
      <c r="S10" s="233"/>
    </row>
    <row r="11" spans="1:19" s="228" customFormat="1" ht="12.75" customHeight="1" x14ac:dyDescent="0.2">
      <c r="A11" s="150" t="s">
        <v>91</v>
      </c>
      <c r="B11" s="299">
        <v>12244</v>
      </c>
      <c r="C11" s="299">
        <v>9396</v>
      </c>
      <c r="D11" s="300">
        <v>130.30000000000001</v>
      </c>
      <c r="E11" s="299">
        <v>10</v>
      </c>
      <c r="F11" s="301">
        <v>7</v>
      </c>
      <c r="G11" s="299">
        <v>16</v>
      </c>
      <c r="H11" s="301" t="s">
        <v>208</v>
      </c>
      <c r="I11" s="301" t="s">
        <v>208</v>
      </c>
      <c r="J11" s="299">
        <v>13</v>
      </c>
      <c r="K11" s="301" t="s">
        <v>208</v>
      </c>
      <c r="L11" s="232"/>
      <c r="M11" s="234"/>
      <c r="N11" s="231"/>
      <c r="O11" s="234"/>
      <c r="P11" s="234"/>
      <c r="Q11" s="231"/>
      <c r="R11" s="234"/>
      <c r="S11" s="235"/>
    </row>
    <row r="12" spans="1:19" s="228" customFormat="1" ht="12.75" customHeight="1" x14ac:dyDescent="0.2">
      <c r="A12" s="150" t="s">
        <v>92</v>
      </c>
      <c r="B12" s="299">
        <v>46307</v>
      </c>
      <c r="C12" s="299">
        <v>44648</v>
      </c>
      <c r="D12" s="300">
        <v>103.7</v>
      </c>
      <c r="E12" s="299">
        <v>10</v>
      </c>
      <c r="F12" s="301">
        <v>10</v>
      </c>
      <c r="G12" s="299">
        <v>3859</v>
      </c>
      <c r="H12" s="299">
        <v>2859</v>
      </c>
      <c r="I12" s="300">
        <v>135</v>
      </c>
      <c r="J12" s="299">
        <v>176</v>
      </c>
      <c r="K12" s="301">
        <v>145</v>
      </c>
      <c r="L12" s="232"/>
      <c r="M12" s="231"/>
      <c r="N12" s="231"/>
      <c r="O12" s="232"/>
      <c r="P12" s="231"/>
      <c r="Q12" s="231"/>
      <c r="R12" s="232"/>
      <c r="S12" s="233"/>
    </row>
    <row r="13" spans="1:19" s="228" customFormat="1" ht="12.75" customHeight="1" x14ac:dyDescent="0.2">
      <c r="A13" s="150" t="s">
        <v>93</v>
      </c>
      <c r="B13" s="299">
        <v>27393</v>
      </c>
      <c r="C13" s="299">
        <v>26336</v>
      </c>
      <c r="D13" s="300">
        <v>104</v>
      </c>
      <c r="E13" s="299">
        <v>14</v>
      </c>
      <c r="F13" s="301">
        <v>13</v>
      </c>
      <c r="G13" s="299">
        <v>701</v>
      </c>
      <c r="H13" s="299">
        <v>1974</v>
      </c>
      <c r="I13" s="300">
        <v>35.5</v>
      </c>
      <c r="J13" s="299">
        <v>39</v>
      </c>
      <c r="K13" s="301">
        <v>81</v>
      </c>
      <c r="L13" s="232"/>
      <c r="M13" s="231"/>
      <c r="N13" s="231"/>
      <c r="O13" s="232"/>
      <c r="P13" s="231"/>
      <c r="Q13" s="231"/>
      <c r="R13" s="232"/>
      <c r="S13" s="233"/>
    </row>
    <row r="14" spans="1:19" s="228" customFormat="1" ht="12.75" customHeight="1" x14ac:dyDescent="0.2">
      <c r="A14" s="150" t="s">
        <v>94</v>
      </c>
      <c r="B14" s="299">
        <v>64926</v>
      </c>
      <c r="C14" s="299">
        <v>54132</v>
      </c>
      <c r="D14" s="300">
        <v>119.9</v>
      </c>
      <c r="E14" s="299">
        <v>24</v>
      </c>
      <c r="F14" s="301">
        <v>22</v>
      </c>
      <c r="G14" s="299">
        <v>4642</v>
      </c>
      <c r="H14" s="299">
        <v>3613</v>
      </c>
      <c r="I14" s="300">
        <v>128.5</v>
      </c>
      <c r="J14" s="299">
        <v>195</v>
      </c>
      <c r="K14" s="301">
        <v>86</v>
      </c>
      <c r="L14" s="232"/>
      <c r="M14" s="231"/>
      <c r="N14" s="231"/>
      <c r="O14" s="232"/>
      <c r="P14" s="231"/>
      <c r="Q14" s="231"/>
      <c r="R14" s="232"/>
      <c r="S14" s="233"/>
    </row>
    <row r="15" spans="1:19" s="228" customFormat="1" ht="12.75" customHeight="1" x14ac:dyDescent="0.2">
      <c r="A15" s="150" t="s">
        <v>95</v>
      </c>
      <c r="B15" s="299">
        <v>50032</v>
      </c>
      <c r="C15" s="299">
        <v>45577</v>
      </c>
      <c r="D15" s="300">
        <v>109.8</v>
      </c>
      <c r="E15" s="299">
        <v>17</v>
      </c>
      <c r="F15" s="301">
        <v>20</v>
      </c>
      <c r="G15" s="299">
        <v>20311</v>
      </c>
      <c r="H15" s="299">
        <v>18263</v>
      </c>
      <c r="I15" s="300">
        <v>111.2</v>
      </c>
      <c r="J15" s="299">
        <v>224</v>
      </c>
      <c r="K15" s="301">
        <v>183</v>
      </c>
      <c r="L15" s="232"/>
      <c r="M15" s="231"/>
      <c r="N15" s="231"/>
      <c r="O15" s="232"/>
      <c r="P15" s="231"/>
      <c r="Q15" s="231"/>
      <c r="R15" s="232"/>
      <c r="S15" s="233"/>
    </row>
    <row r="16" spans="1:19" s="228" customFormat="1" ht="12.75" customHeight="1" x14ac:dyDescent="0.2">
      <c r="A16" s="150" t="s">
        <v>96</v>
      </c>
      <c r="B16" s="299">
        <v>35536</v>
      </c>
      <c r="C16" s="299">
        <v>33386</v>
      </c>
      <c r="D16" s="300">
        <v>106.4</v>
      </c>
      <c r="E16" s="299">
        <v>22</v>
      </c>
      <c r="F16" s="301">
        <v>22</v>
      </c>
      <c r="G16" s="299">
        <v>22898</v>
      </c>
      <c r="H16" s="299">
        <v>23809</v>
      </c>
      <c r="I16" s="300">
        <v>96.2</v>
      </c>
      <c r="J16" s="299">
        <v>186</v>
      </c>
      <c r="K16" s="301">
        <v>198</v>
      </c>
      <c r="L16" s="232"/>
      <c r="M16" s="231"/>
      <c r="N16" s="231"/>
      <c r="O16" s="232"/>
      <c r="P16" s="231"/>
      <c r="Q16" s="231"/>
      <c r="R16" s="232"/>
      <c r="S16" s="233"/>
    </row>
    <row r="17" spans="1:19" s="228" customFormat="1" ht="12.75" customHeight="1" x14ac:dyDescent="0.2">
      <c r="A17" s="150" t="s">
        <v>97</v>
      </c>
      <c r="B17" s="299">
        <v>13199</v>
      </c>
      <c r="C17" s="299">
        <v>17582</v>
      </c>
      <c r="D17" s="300">
        <v>75.099999999999994</v>
      </c>
      <c r="E17" s="299">
        <v>6</v>
      </c>
      <c r="F17" s="301">
        <v>10</v>
      </c>
      <c r="G17" s="299">
        <v>76</v>
      </c>
      <c r="H17" s="299">
        <v>84</v>
      </c>
      <c r="I17" s="300">
        <v>90.8</v>
      </c>
      <c r="J17" s="299">
        <v>44</v>
      </c>
      <c r="K17" s="301">
        <v>43</v>
      </c>
      <c r="L17" s="232"/>
      <c r="M17" s="231"/>
      <c r="N17" s="231"/>
      <c r="O17" s="232"/>
      <c r="P17" s="231"/>
      <c r="Q17" s="231"/>
      <c r="R17" s="232"/>
      <c r="S17" s="233"/>
    </row>
    <row r="18" spans="1:19" s="228" customFormat="1" ht="12.75" customHeight="1" x14ac:dyDescent="0.2">
      <c r="A18" s="150" t="s">
        <v>99</v>
      </c>
      <c r="B18" s="299">
        <v>58436</v>
      </c>
      <c r="C18" s="299">
        <v>58069</v>
      </c>
      <c r="D18" s="300">
        <v>100.6</v>
      </c>
      <c r="E18" s="299">
        <v>22</v>
      </c>
      <c r="F18" s="301">
        <v>24</v>
      </c>
      <c r="G18" s="299">
        <v>30091</v>
      </c>
      <c r="H18" s="299">
        <v>39273</v>
      </c>
      <c r="I18" s="300">
        <v>76.599999999999994</v>
      </c>
      <c r="J18" s="299">
        <v>364</v>
      </c>
      <c r="K18" s="301">
        <v>332</v>
      </c>
      <c r="L18" s="232"/>
      <c r="M18" s="231"/>
      <c r="N18" s="231"/>
      <c r="O18" s="232"/>
      <c r="P18" s="231"/>
      <c r="Q18" s="231"/>
      <c r="R18" s="232"/>
      <c r="S18" s="233"/>
    </row>
    <row r="19" spans="1:19" s="228" customFormat="1" ht="12.75" customHeight="1" x14ac:dyDescent="0.2">
      <c r="A19" s="150" t="s">
        <v>100</v>
      </c>
      <c r="B19" s="299">
        <v>63663</v>
      </c>
      <c r="C19" s="299">
        <v>64473</v>
      </c>
      <c r="D19" s="300">
        <v>98.7</v>
      </c>
      <c r="E19" s="299">
        <v>40</v>
      </c>
      <c r="F19" s="301">
        <v>47</v>
      </c>
      <c r="G19" s="299">
        <v>37667</v>
      </c>
      <c r="H19" s="299">
        <v>35376</v>
      </c>
      <c r="I19" s="300">
        <v>106.5</v>
      </c>
      <c r="J19" s="299">
        <v>170</v>
      </c>
      <c r="K19" s="301">
        <v>158</v>
      </c>
      <c r="L19" s="232"/>
      <c r="M19" s="231"/>
      <c r="N19" s="231"/>
      <c r="O19" s="232"/>
      <c r="P19" s="231"/>
      <c r="Q19" s="231"/>
      <c r="R19" s="232"/>
      <c r="S19" s="233"/>
    </row>
    <row r="20" spans="1:19" s="228" customFormat="1" ht="12.75" customHeight="1" x14ac:dyDescent="0.2">
      <c r="A20" s="150" t="s">
        <v>211</v>
      </c>
      <c r="B20" s="299">
        <v>78266</v>
      </c>
      <c r="C20" s="299">
        <v>90162</v>
      </c>
      <c r="D20" s="300">
        <v>86.8</v>
      </c>
      <c r="E20" s="299">
        <v>13</v>
      </c>
      <c r="F20" s="301">
        <v>15</v>
      </c>
      <c r="G20" s="299">
        <v>172</v>
      </c>
      <c r="H20" s="299">
        <v>76</v>
      </c>
      <c r="I20" s="300" t="s">
        <v>248</v>
      </c>
      <c r="J20" s="299">
        <v>160</v>
      </c>
      <c r="K20" s="301">
        <v>31</v>
      </c>
      <c r="L20" s="232"/>
      <c r="M20" s="231"/>
      <c r="N20" s="231"/>
      <c r="O20" s="232"/>
      <c r="P20" s="231"/>
      <c r="Q20" s="231"/>
      <c r="R20" s="232"/>
      <c r="S20" s="233"/>
    </row>
    <row r="21" spans="1:19" s="228" customFormat="1" ht="12.75" customHeight="1" x14ac:dyDescent="0.2">
      <c r="A21" s="150" t="s">
        <v>102</v>
      </c>
      <c r="B21" s="299">
        <v>12720</v>
      </c>
      <c r="C21" s="299">
        <v>16719</v>
      </c>
      <c r="D21" s="300">
        <v>76.099999999999994</v>
      </c>
      <c r="E21" s="299">
        <v>12</v>
      </c>
      <c r="F21" s="301">
        <v>14</v>
      </c>
      <c r="G21" s="299">
        <v>39</v>
      </c>
      <c r="H21" s="299">
        <v>83</v>
      </c>
      <c r="I21" s="300">
        <v>47</v>
      </c>
      <c r="J21" s="299">
        <v>72</v>
      </c>
      <c r="K21" s="301">
        <v>103</v>
      </c>
      <c r="L21" s="232"/>
      <c r="M21" s="231"/>
      <c r="N21" s="231"/>
      <c r="O21" s="232"/>
      <c r="P21" s="231"/>
      <c r="Q21" s="231"/>
      <c r="R21" s="232"/>
      <c r="S21" s="233"/>
    </row>
    <row r="22" spans="1:19" s="228" customFormat="1" ht="12.75" customHeight="1" x14ac:dyDescent="0.2">
      <c r="A22" s="150" t="s">
        <v>103</v>
      </c>
      <c r="B22" s="299">
        <v>39159</v>
      </c>
      <c r="C22" s="299">
        <v>44698</v>
      </c>
      <c r="D22" s="300">
        <v>87.6</v>
      </c>
      <c r="E22" s="299">
        <v>18</v>
      </c>
      <c r="F22" s="301">
        <v>20</v>
      </c>
      <c r="G22" s="299">
        <v>9094</v>
      </c>
      <c r="H22" s="299">
        <v>10639</v>
      </c>
      <c r="I22" s="300">
        <v>85.5</v>
      </c>
      <c r="J22" s="299">
        <v>126</v>
      </c>
      <c r="K22" s="301">
        <v>137</v>
      </c>
      <c r="L22" s="232"/>
      <c r="M22" s="231"/>
      <c r="N22" s="231"/>
      <c r="O22" s="232"/>
      <c r="P22" s="231"/>
      <c r="Q22" s="231"/>
      <c r="R22" s="232"/>
      <c r="S22" s="233"/>
    </row>
    <row r="23" spans="1:19" s="228" customFormat="1" ht="12.75" customHeight="1" x14ac:dyDescent="0.2">
      <c r="A23" s="150" t="s">
        <v>212</v>
      </c>
      <c r="B23" s="299">
        <v>1</v>
      </c>
      <c r="C23" s="299">
        <v>2</v>
      </c>
      <c r="D23" s="300">
        <v>50</v>
      </c>
      <c r="E23" s="299">
        <v>1</v>
      </c>
      <c r="F23" s="301">
        <v>1</v>
      </c>
      <c r="G23" s="301" t="s">
        <v>208</v>
      </c>
      <c r="H23" s="301" t="s">
        <v>208</v>
      </c>
      <c r="I23" s="301" t="s">
        <v>208</v>
      </c>
      <c r="J23" s="301" t="s">
        <v>208</v>
      </c>
      <c r="K23" s="301" t="s">
        <v>208</v>
      </c>
      <c r="L23" s="232"/>
      <c r="M23" s="231"/>
      <c r="N23" s="231"/>
      <c r="O23" s="232"/>
      <c r="P23" s="231"/>
      <c r="Q23" s="231"/>
      <c r="R23" s="232"/>
      <c r="S23" s="233"/>
    </row>
    <row r="24" spans="1:19" s="228" customFormat="1" x14ac:dyDescent="0.2">
      <c r="A24" s="150" t="s">
        <v>209</v>
      </c>
      <c r="B24" s="299">
        <v>72</v>
      </c>
      <c r="C24" s="299">
        <v>22</v>
      </c>
      <c r="D24" s="300" t="s">
        <v>264</v>
      </c>
      <c r="E24" s="299">
        <v>7</v>
      </c>
      <c r="F24" s="301">
        <v>3</v>
      </c>
      <c r="G24" s="301" t="s">
        <v>208</v>
      </c>
      <c r="H24" s="299">
        <v>16</v>
      </c>
      <c r="I24" s="301" t="s">
        <v>208</v>
      </c>
      <c r="J24" s="301" t="s">
        <v>208</v>
      </c>
      <c r="K24" s="301">
        <v>100</v>
      </c>
    </row>
    <row r="25" spans="1:19" s="228" customFormat="1" x14ac:dyDescent="0.2">
      <c r="A25" s="151" t="s">
        <v>213</v>
      </c>
      <c r="B25" s="302">
        <v>17</v>
      </c>
      <c r="C25" s="302">
        <v>3</v>
      </c>
      <c r="D25" s="303" t="s">
        <v>256</v>
      </c>
      <c r="E25" s="302">
        <v>0</v>
      </c>
      <c r="F25" s="304">
        <v>0</v>
      </c>
      <c r="G25" s="304" t="s">
        <v>208</v>
      </c>
      <c r="H25" s="304" t="s">
        <v>208</v>
      </c>
      <c r="I25" s="304" t="s">
        <v>208</v>
      </c>
      <c r="J25" s="304" t="s">
        <v>208</v>
      </c>
      <c r="K25" s="304" t="s">
        <v>208</v>
      </c>
    </row>
    <row r="26" spans="1:19" s="228" customFormat="1" x14ac:dyDescent="0.2">
      <c r="A26" s="152"/>
      <c r="B26" s="305"/>
      <c r="C26" s="305"/>
      <c r="D26" s="307"/>
      <c r="E26" s="305"/>
      <c r="F26" s="306"/>
      <c r="G26" s="306"/>
      <c r="H26" s="306"/>
      <c r="I26" s="306"/>
      <c r="J26" s="306"/>
      <c r="K26" s="306"/>
    </row>
    <row r="27" spans="1:19" s="228" customFormat="1" ht="12.75" customHeight="1" x14ac:dyDescent="0.2">
      <c r="A27" s="308" t="s">
        <v>244</v>
      </c>
      <c r="B27" s="442" t="s">
        <v>143</v>
      </c>
      <c r="C27" s="442" t="s">
        <v>245</v>
      </c>
      <c r="D27" s="442" t="s">
        <v>245</v>
      </c>
      <c r="E27" s="442" t="s">
        <v>245</v>
      </c>
      <c r="F27" s="442" t="s">
        <v>245</v>
      </c>
      <c r="G27" s="442" t="s">
        <v>245</v>
      </c>
      <c r="H27" s="442" t="s">
        <v>245</v>
      </c>
      <c r="I27" s="442" t="s">
        <v>245</v>
      </c>
      <c r="J27" s="442" t="s">
        <v>245</v>
      </c>
      <c r="K27" s="442" t="s">
        <v>245</v>
      </c>
    </row>
    <row r="28" spans="1:19" s="228" customFormat="1" ht="15.75" customHeight="1" x14ac:dyDescent="0.2">
      <c r="A28" s="438"/>
      <c r="B28" s="439" t="s">
        <v>180</v>
      </c>
      <c r="C28" s="439"/>
      <c r="D28" s="439"/>
      <c r="E28" s="439"/>
      <c r="F28" s="439"/>
      <c r="G28" s="439" t="s">
        <v>181</v>
      </c>
      <c r="H28" s="439"/>
      <c r="I28" s="439"/>
      <c r="J28" s="439"/>
      <c r="K28" s="440"/>
    </row>
    <row r="29" spans="1:19" s="228" customFormat="1" ht="15.75" customHeight="1" x14ac:dyDescent="0.2">
      <c r="A29" s="438"/>
      <c r="B29" s="439" t="s">
        <v>179</v>
      </c>
      <c r="C29" s="439"/>
      <c r="D29" s="439"/>
      <c r="E29" s="439" t="s">
        <v>243</v>
      </c>
      <c r="F29" s="439"/>
      <c r="G29" s="439" t="s">
        <v>179</v>
      </c>
      <c r="H29" s="439"/>
      <c r="I29" s="439"/>
      <c r="J29" s="439" t="s">
        <v>243</v>
      </c>
      <c r="K29" s="440"/>
    </row>
    <row r="30" spans="1:19" s="228" customFormat="1" ht="36" customHeight="1" x14ac:dyDescent="0.2">
      <c r="A30" s="438"/>
      <c r="B30" s="297" t="s">
        <v>198</v>
      </c>
      <c r="C30" s="297" t="s">
        <v>78</v>
      </c>
      <c r="D30" s="297" t="s">
        <v>214</v>
      </c>
      <c r="E30" s="297" t="s">
        <v>198</v>
      </c>
      <c r="F30" s="297" t="s">
        <v>78</v>
      </c>
      <c r="G30" s="297" t="s">
        <v>198</v>
      </c>
      <c r="H30" s="297" t="s">
        <v>78</v>
      </c>
      <c r="I30" s="297" t="s">
        <v>214</v>
      </c>
      <c r="J30" s="297" t="s">
        <v>198</v>
      </c>
      <c r="K30" s="298" t="s">
        <v>78</v>
      </c>
    </row>
    <row r="31" spans="1:19" s="228" customFormat="1" x14ac:dyDescent="0.2">
      <c r="A31" s="150" t="s">
        <v>86</v>
      </c>
      <c r="B31" s="299">
        <v>1229240</v>
      </c>
      <c r="C31" s="299">
        <v>1357151</v>
      </c>
      <c r="D31" s="300">
        <v>90.6</v>
      </c>
      <c r="E31" s="299">
        <v>11</v>
      </c>
      <c r="F31" s="301">
        <v>13</v>
      </c>
      <c r="G31" s="299">
        <v>195262</v>
      </c>
      <c r="H31" s="299">
        <v>228096</v>
      </c>
      <c r="I31" s="300">
        <v>85.6</v>
      </c>
      <c r="J31" s="299">
        <v>16</v>
      </c>
      <c r="K31" s="301">
        <v>17</v>
      </c>
      <c r="L31" s="232"/>
      <c r="M31" s="231"/>
      <c r="N31" s="231"/>
      <c r="O31" s="232"/>
      <c r="P31" s="231"/>
      <c r="Q31" s="231"/>
      <c r="R31" s="232"/>
      <c r="S31" s="232"/>
    </row>
    <row r="32" spans="1:19" s="228" customFormat="1" x14ac:dyDescent="0.2">
      <c r="A32" s="150" t="s">
        <v>87</v>
      </c>
      <c r="B32" s="299">
        <v>95291</v>
      </c>
      <c r="C32" s="299">
        <v>116042</v>
      </c>
      <c r="D32" s="300">
        <v>82.1</v>
      </c>
      <c r="E32" s="299">
        <v>13</v>
      </c>
      <c r="F32" s="301">
        <v>15</v>
      </c>
      <c r="G32" s="299">
        <v>11279</v>
      </c>
      <c r="H32" s="299">
        <v>10756</v>
      </c>
      <c r="I32" s="300">
        <v>104.9</v>
      </c>
      <c r="J32" s="299">
        <v>15</v>
      </c>
      <c r="K32" s="301">
        <v>15</v>
      </c>
      <c r="L32" s="232"/>
      <c r="M32" s="231"/>
      <c r="N32" s="231"/>
      <c r="O32" s="232"/>
      <c r="P32" s="231"/>
      <c r="Q32" s="231"/>
      <c r="R32" s="232"/>
      <c r="S32" s="232"/>
    </row>
    <row r="33" spans="1:19" s="228" customFormat="1" x14ac:dyDescent="0.2">
      <c r="A33" s="150" t="s">
        <v>88</v>
      </c>
      <c r="B33" s="299">
        <v>71120</v>
      </c>
      <c r="C33" s="299">
        <v>71081</v>
      </c>
      <c r="D33" s="300">
        <v>100.1</v>
      </c>
      <c r="E33" s="299">
        <v>21</v>
      </c>
      <c r="F33" s="301">
        <v>22</v>
      </c>
      <c r="G33" s="299">
        <v>4958</v>
      </c>
      <c r="H33" s="299">
        <v>5278</v>
      </c>
      <c r="I33" s="300">
        <v>93.9</v>
      </c>
      <c r="J33" s="299">
        <v>21</v>
      </c>
      <c r="K33" s="301">
        <v>23</v>
      </c>
      <c r="L33" s="232"/>
      <c r="M33" s="231"/>
      <c r="N33" s="231"/>
      <c r="O33" s="232"/>
      <c r="P33" s="231"/>
      <c r="Q33" s="231"/>
      <c r="R33" s="232"/>
      <c r="S33" s="232"/>
    </row>
    <row r="34" spans="1:19" s="228" customFormat="1" x14ac:dyDescent="0.2">
      <c r="A34" s="150" t="s">
        <v>89</v>
      </c>
      <c r="B34" s="299">
        <v>13917</v>
      </c>
      <c r="C34" s="299">
        <v>17299</v>
      </c>
      <c r="D34" s="300">
        <v>80.400000000000006</v>
      </c>
      <c r="E34" s="299">
        <v>2</v>
      </c>
      <c r="F34" s="301">
        <v>3</v>
      </c>
      <c r="G34" s="299">
        <v>2604</v>
      </c>
      <c r="H34" s="299">
        <v>3295</v>
      </c>
      <c r="I34" s="300">
        <v>79</v>
      </c>
      <c r="J34" s="299">
        <v>3</v>
      </c>
      <c r="K34" s="301">
        <v>3</v>
      </c>
      <c r="L34" s="232"/>
      <c r="M34" s="231"/>
      <c r="N34" s="231"/>
      <c r="O34" s="232"/>
      <c r="P34" s="231"/>
      <c r="Q34" s="231"/>
      <c r="R34" s="232"/>
      <c r="S34" s="232"/>
    </row>
    <row r="35" spans="1:19" s="228" customFormat="1" x14ac:dyDescent="0.2">
      <c r="A35" s="150" t="s">
        <v>90</v>
      </c>
      <c r="B35" s="299">
        <v>52513</v>
      </c>
      <c r="C35" s="299">
        <v>46605</v>
      </c>
      <c r="D35" s="300">
        <v>112.7</v>
      </c>
      <c r="E35" s="299">
        <v>4</v>
      </c>
      <c r="F35" s="301">
        <v>4</v>
      </c>
      <c r="G35" s="299">
        <v>5231</v>
      </c>
      <c r="H35" s="299">
        <v>2925</v>
      </c>
      <c r="I35" s="300">
        <v>178.8</v>
      </c>
      <c r="J35" s="299">
        <v>7</v>
      </c>
      <c r="K35" s="301">
        <v>4</v>
      </c>
      <c r="L35" s="232"/>
      <c r="M35" s="231"/>
      <c r="N35" s="231"/>
      <c r="O35" s="232"/>
      <c r="P35" s="231"/>
      <c r="Q35" s="231"/>
      <c r="R35" s="232"/>
      <c r="S35" s="232"/>
    </row>
    <row r="36" spans="1:19" s="228" customFormat="1" x14ac:dyDescent="0.2">
      <c r="A36" s="150" t="s">
        <v>91</v>
      </c>
      <c r="B36" s="299">
        <v>38031</v>
      </c>
      <c r="C36" s="299">
        <v>31069</v>
      </c>
      <c r="D36" s="300">
        <v>122.4</v>
      </c>
      <c r="E36" s="299">
        <v>13</v>
      </c>
      <c r="F36" s="301">
        <v>10</v>
      </c>
      <c r="G36" s="299">
        <v>12507</v>
      </c>
      <c r="H36" s="299">
        <v>10536</v>
      </c>
      <c r="I36" s="300">
        <v>118.7</v>
      </c>
      <c r="J36" s="299">
        <v>16</v>
      </c>
      <c r="K36" s="301">
        <v>15</v>
      </c>
      <c r="L36" s="232"/>
      <c r="M36" s="231"/>
      <c r="N36" s="231"/>
      <c r="O36" s="232"/>
      <c r="P36" s="231"/>
      <c r="Q36" s="231"/>
      <c r="R36" s="232"/>
      <c r="S36" s="232"/>
    </row>
    <row r="37" spans="1:19" s="228" customFormat="1" x14ac:dyDescent="0.2">
      <c r="A37" s="150" t="s">
        <v>92</v>
      </c>
      <c r="B37" s="299">
        <v>100259</v>
      </c>
      <c r="C37" s="299">
        <v>105787</v>
      </c>
      <c r="D37" s="300">
        <v>94.8</v>
      </c>
      <c r="E37" s="299">
        <v>13</v>
      </c>
      <c r="F37" s="301">
        <v>15</v>
      </c>
      <c r="G37" s="299">
        <v>25927</v>
      </c>
      <c r="H37" s="299">
        <v>26652</v>
      </c>
      <c r="I37" s="300">
        <v>97.3</v>
      </c>
      <c r="J37" s="299">
        <v>22</v>
      </c>
      <c r="K37" s="301">
        <v>21</v>
      </c>
      <c r="L37" s="232"/>
      <c r="M37" s="231"/>
      <c r="N37" s="231"/>
      <c r="O37" s="232"/>
      <c r="P37" s="231"/>
      <c r="Q37" s="231"/>
      <c r="R37" s="232"/>
      <c r="S37" s="232"/>
    </row>
    <row r="38" spans="1:19" s="228" customFormat="1" x14ac:dyDescent="0.2">
      <c r="A38" s="150" t="s">
        <v>93</v>
      </c>
      <c r="B38" s="299">
        <v>154812</v>
      </c>
      <c r="C38" s="299">
        <v>154845</v>
      </c>
      <c r="D38" s="300">
        <v>100</v>
      </c>
      <c r="E38" s="299">
        <v>11</v>
      </c>
      <c r="F38" s="301">
        <v>11</v>
      </c>
      <c r="G38" s="299">
        <v>17938</v>
      </c>
      <c r="H38" s="299">
        <v>12977</v>
      </c>
      <c r="I38" s="300">
        <v>138.19999999999999</v>
      </c>
      <c r="J38" s="299">
        <v>22</v>
      </c>
      <c r="K38" s="301">
        <v>15</v>
      </c>
      <c r="L38" s="232"/>
      <c r="M38" s="231"/>
      <c r="N38" s="231"/>
      <c r="O38" s="232"/>
      <c r="P38" s="231"/>
      <c r="Q38" s="231"/>
      <c r="R38" s="232"/>
      <c r="S38" s="232"/>
    </row>
    <row r="39" spans="1:19" s="228" customFormat="1" x14ac:dyDescent="0.2">
      <c r="A39" s="150" t="s">
        <v>94</v>
      </c>
      <c r="B39" s="299">
        <v>102152</v>
      </c>
      <c r="C39" s="299">
        <v>102088</v>
      </c>
      <c r="D39" s="300">
        <v>100.1</v>
      </c>
      <c r="E39" s="299">
        <v>13</v>
      </c>
      <c r="F39" s="301">
        <v>16</v>
      </c>
      <c r="G39" s="299">
        <v>36216</v>
      </c>
      <c r="H39" s="299">
        <v>38313</v>
      </c>
      <c r="I39" s="300">
        <v>94.5</v>
      </c>
      <c r="J39" s="299">
        <v>30</v>
      </c>
      <c r="K39" s="301">
        <v>31</v>
      </c>
      <c r="L39" s="232"/>
      <c r="M39" s="231"/>
      <c r="N39" s="231"/>
      <c r="O39" s="232"/>
      <c r="P39" s="231"/>
      <c r="Q39" s="231"/>
      <c r="R39" s="232"/>
      <c r="S39" s="232"/>
    </row>
    <row r="40" spans="1:19" s="228" customFormat="1" x14ac:dyDescent="0.2">
      <c r="A40" s="150" t="s">
        <v>95</v>
      </c>
      <c r="B40" s="299">
        <v>58796</v>
      </c>
      <c r="C40" s="299">
        <v>48327</v>
      </c>
      <c r="D40" s="300">
        <v>121.7</v>
      </c>
      <c r="E40" s="299">
        <v>15</v>
      </c>
      <c r="F40" s="301">
        <v>15</v>
      </c>
      <c r="G40" s="299">
        <v>14525</v>
      </c>
      <c r="H40" s="299">
        <v>13622</v>
      </c>
      <c r="I40" s="300">
        <v>106.6</v>
      </c>
      <c r="J40" s="299">
        <v>15</v>
      </c>
      <c r="K40" s="301">
        <v>17</v>
      </c>
      <c r="L40" s="232"/>
      <c r="M40" s="231"/>
      <c r="N40" s="231"/>
      <c r="O40" s="232"/>
      <c r="P40" s="231"/>
      <c r="Q40" s="231"/>
      <c r="R40" s="232"/>
      <c r="S40" s="232"/>
    </row>
    <row r="41" spans="1:19" s="228" customFormat="1" x14ac:dyDescent="0.2">
      <c r="A41" s="150" t="s">
        <v>96</v>
      </c>
      <c r="B41" s="299">
        <v>27115</v>
      </c>
      <c r="C41" s="299">
        <v>27002</v>
      </c>
      <c r="D41" s="300">
        <v>100.4</v>
      </c>
      <c r="E41" s="299">
        <v>17</v>
      </c>
      <c r="F41" s="301">
        <v>17</v>
      </c>
      <c r="G41" s="299">
        <v>2409</v>
      </c>
      <c r="H41" s="299">
        <v>2325</v>
      </c>
      <c r="I41" s="300">
        <v>103.6</v>
      </c>
      <c r="J41" s="299">
        <v>15</v>
      </c>
      <c r="K41" s="301">
        <v>16</v>
      </c>
      <c r="L41" s="232"/>
      <c r="M41" s="231"/>
      <c r="N41" s="231"/>
      <c r="O41" s="232"/>
      <c r="P41" s="231"/>
      <c r="Q41" s="231"/>
      <c r="R41" s="232"/>
      <c r="S41" s="232"/>
    </row>
    <row r="42" spans="1:19" s="228" customFormat="1" x14ac:dyDescent="0.2">
      <c r="A42" s="150" t="s">
        <v>97</v>
      </c>
      <c r="B42" s="299">
        <v>9169</v>
      </c>
      <c r="C42" s="299">
        <v>11711</v>
      </c>
      <c r="D42" s="300">
        <v>78.3</v>
      </c>
      <c r="E42" s="299">
        <v>2</v>
      </c>
      <c r="F42" s="301">
        <v>4</v>
      </c>
      <c r="G42" s="299">
        <v>7537</v>
      </c>
      <c r="H42" s="299">
        <v>13597</v>
      </c>
      <c r="I42" s="300">
        <v>55.4</v>
      </c>
      <c r="J42" s="299">
        <v>10</v>
      </c>
      <c r="K42" s="301">
        <v>15</v>
      </c>
      <c r="L42" s="232"/>
      <c r="M42" s="231"/>
      <c r="N42" s="231"/>
      <c r="O42" s="232"/>
      <c r="P42" s="231"/>
      <c r="Q42" s="231"/>
      <c r="R42" s="232"/>
      <c r="S42" s="232"/>
    </row>
    <row r="43" spans="1:19" s="228" customFormat="1" x14ac:dyDescent="0.2">
      <c r="A43" s="150" t="s">
        <v>99</v>
      </c>
      <c r="B43" s="299">
        <v>76548</v>
      </c>
      <c r="C43" s="299">
        <v>73808</v>
      </c>
      <c r="D43" s="300">
        <v>103.7</v>
      </c>
      <c r="E43" s="299">
        <v>22</v>
      </c>
      <c r="F43" s="301">
        <v>26</v>
      </c>
      <c r="G43" s="299">
        <v>9216</v>
      </c>
      <c r="H43" s="299">
        <v>8907</v>
      </c>
      <c r="I43" s="300">
        <v>103.5</v>
      </c>
      <c r="J43" s="299">
        <v>26</v>
      </c>
      <c r="K43" s="301">
        <v>30</v>
      </c>
      <c r="L43" s="232"/>
      <c r="M43" s="231"/>
      <c r="N43" s="231"/>
      <c r="O43" s="232"/>
      <c r="P43" s="231"/>
      <c r="Q43" s="231"/>
      <c r="R43" s="232"/>
      <c r="S43" s="232"/>
    </row>
    <row r="44" spans="1:19" s="228" customFormat="1" x14ac:dyDescent="0.2">
      <c r="A44" s="150" t="s">
        <v>100</v>
      </c>
      <c r="B44" s="299">
        <v>1515</v>
      </c>
      <c r="C44" s="299">
        <v>1547</v>
      </c>
      <c r="D44" s="300">
        <v>97.9</v>
      </c>
      <c r="E44" s="299">
        <v>0</v>
      </c>
      <c r="F44" s="301">
        <v>0</v>
      </c>
      <c r="G44" s="299">
        <v>54</v>
      </c>
      <c r="H44" s="299">
        <v>37</v>
      </c>
      <c r="I44" s="300">
        <v>145.9</v>
      </c>
      <c r="J44" s="299">
        <v>1</v>
      </c>
      <c r="K44" s="301">
        <v>0</v>
      </c>
      <c r="L44" s="232"/>
      <c r="M44" s="231"/>
      <c r="N44" s="231"/>
      <c r="O44" s="232"/>
      <c r="P44" s="231"/>
      <c r="Q44" s="231"/>
      <c r="R44" s="232"/>
      <c r="S44" s="232"/>
    </row>
    <row r="45" spans="1:19" s="228" customFormat="1" x14ac:dyDescent="0.2">
      <c r="A45" s="150" t="s">
        <v>211</v>
      </c>
      <c r="B45" s="299">
        <v>344570</v>
      </c>
      <c r="C45" s="299">
        <v>450435</v>
      </c>
      <c r="D45" s="300">
        <v>76.5</v>
      </c>
      <c r="E45" s="299">
        <v>12</v>
      </c>
      <c r="F45" s="301">
        <v>15</v>
      </c>
      <c r="G45" s="299">
        <v>25342</v>
      </c>
      <c r="H45" s="299">
        <v>45140</v>
      </c>
      <c r="I45" s="300">
        <v>56.1</v>
      </c>
      <c r="J45" s="299">
        <v>19</v>
      </c>
      <c r="K45" s="301">
        <v>21</v>
      </c>
      <c r="L45" s="232"/>
      <c r="M45" s="231"/>
      <c r="N45" s="231"/>
      <c r="O45" s="232"/>
      <c r="P45" s="231"/>
      <c r="Q45" s="231"/>
      <c r="R45" s="232"/>
      <c r="S45" s="232"/>
    </row>
    <row r="46" spans="1:19" s="228" customFormat="1" x14ac:dyDescent="0.2">
      <c r="A46" s="150" t="s">
        <v>102</v>
      </c>
      <c r="B46" s="299">
        <v>23003</v>
      </c>
      <c r="C46" s="299">
        <v>24137</v>
      </c>
      <c r="D46" s="300">
        <v>95.3</v>
      </c>
      <c r="E46" s="299">
        <v>14</v>
      </c>
      <c r="F46" s="301">
        <v>15</v>
      </c>
      <c r="G46" s="299">
        <v>2593</v>
      </c>
      <c r="H46" s="299">
        <v>3060</v>
      </c>
      <c r="I46" s="300">
        <v>84.7</v>
      </c>
      <c r="J46" s="299">
        <v>10</v>
      </c>
      <c r="K46" s="301">
        <v>9</v>
      </c>
      <c r="L46" s="232"/>
      <c r="M46" s="231"/>
      <c r="N46" s="231"/>
      <c r="O46" s="232"/>
      <c r="P46" s="231"/>
      <c r="Q46" s="231"/>
      <c r="R46" s="232"/>
      <c r="S46" s="232"/>
    </row>
    <row r="47" spans="1:19" s="228" customFormat="1" ht="12" customHeight="1" x14ac:dyDescent="0.2">
      <c r="A47" s="150" t="s">
        <v>103</v>
      </c>
      <c r="B47" s="299">
        <v>60404</v>
      </c>
      <c r="C47" s="299">
        <v>75357</v>
      </c>
      <c r="D47" s="300">
        <v>80.2</v>
      </c>
      <c r="E47" s="299">
        <v>19</v>
      </c>
      <c r="F47" s="301">
        <v>23</v>
      </c>
      <c r="G47" s="299">
        <v>16919</v>
      </c>
      <c r="H47" s="299">
        <v>30664</v>
      </c>
      <c r="I47" s="300">
        <v>55.2</v>
      </c>
      <c r="J47" s="299">
        <v>25</v>
      </c>
      <c r="K47" s="301">
        <v>37</v>
      </c>
      <c r="L47" s="232"/>
      <c r="M47" s="231"/>
      <c r="N47" s="231"/>
      <c r="O47" s="232"/>
      <c r="P47" s="231"/>
      <c r="Q47" s="231"/>
      <c r="R47" s="232"/>
      <c r="S47" s="232"/>
    </row>
    <row r="48" spans="1:19" s="228" customFormat="1" x14ac:dyDescent="0.2">
      <c r="A48" s="150" t="s">
        <v>212</v>
      </c>
      <c r="B48" s="299">
        <v>19</v>
      </c>
      <c r="C48" s="299">
        <v>4</v>
      </c>
      <c r="D48" s="300" t="s">
        <v>265</v>
      </c>
      <c r="E48" s="299">
        <v>2</v>
      </c>
      <c r="F48" s="301">
        <v>1</v>
      </c>
      <c r="G48" s="301" t="s">
        <v>208</v>
      </c>
      <c r="H48" s="299">
        <v>1</v>
      </c>
      <c r="I48" s="301" t="s">
        <v>208</v>
      </c>
      <c r="J48" s="301" t="s">
        <v>208</v>
      </c>
      <c r="K48" s="301">
        <v>1</v>
      </c>
      <c r="L48" s="232"/>
      <c r="M48" s="231"/>
      <c r="N48" s="231"/>
      <c r="O48" s="232"/>
      <c r="P48" s="231"/>
      <c r="Q48" s="231"/>
      <c r="R48" s="232"/>
      <c r="S48" s="232"/>
    </row>
    <row r="49" spans="1:18" s="228" customFormat="1" x14ac:dyDescent="0.2">
      <c r="A49" s="151" t="s">
        <v>209</v>
      </c>
      <c r="B49" s="302">
        <v>6</v>
      </c>
      <c r="C49" s="302">
        <v>9</v>
      </c>
      <c r="D49" s="303">
        <v>66.7</v>
      </c>
      <c r="E49" s="302">
        <v>2</v>
      </c>
      <c r="F49" s="304">
        <v>2</v>
      </c>
      <c r="G49" s="302">
        <v>7</v>
      </c>
      <c r="H49" s="302">
        <v>12</v>
      </c>
      <c r="I49" s="303">
        <v>58.3</v>
      </c>
      <c r="J49" s="302">
        <v>2</v>
      </c>
      <c r="K49" s="304">
        <v>4</v>
      </c>
    </row>
    <row r="50" spans="1:18" s="228" customFormat="1" x14ac:dyDescent="0.2"/>
    <row r="51" spans="1:18" s="228" customFormat="1" ht="12.75" customHeight="1" x14ac:dyDescent="0.2">
      <c r="A51" s="308" t="s">
        <v>244</v>
      </c>
      <c r="B51" s="442" t="s">
        <v>143</v>
      </c>
      <c r="C51" s="442" t="s">
        <v>245</v>
      </c>
      <c r="D51" s="442" t="s">
        <v>245</v>
      </c>
      <c r="E51" s="442" t="s">
        <v>245</v>
      </c>
      <c r="F51" s="442" t="s">
        <v>245</v>
      </c>
      <c r="G51" s="442" t="s">
        <v>245</v>
      </c>
      <c r="H51" s="442" t="s">
        <v>245</v>
      </c>
      <c r="I51" s="442" t="s">
        <v>245</v>
      </c>
      <c r="J51" s="442" t="s">
        <v>245</v>
      </c>
      <c r="K51" s="442" t="s">
        <v>245</v>
      </c>
    </row>
    <row r="52" spans="1:18" s="228" customFormat="1" ht="18" customHeight="1" x14ac:dyDescent="0.2">
      <c r="A52" s="438"/>
      <c r="B52" s="439" t="s">
        <v>182</v>
      </c>
      <c r="C52" s="439"/>
      <c r="D52" s="439"/>
      <c r="E52" s="439"/>
      <c r="F52" s="439"/>
      <c r="G52" s="439" t="s">
        <v>183</v>
      </c>
      <c r="H52" s="439"/>
      <c r="I52" s="439"/>
      <c r="J52" s="439"/>
      <c r="K52" s="440"/>
    </row>
    <row r="53" spans="1:18" s="228" customFormat="1" ht="18" customHeight="1" x14ac:dyDescent="0.2">
      <c r="A53" s="438"/>
      <c r="B53" s="439" t="s">
        <v>179</v>
      </c>
      <c r="C53" s="439"/>
      <c r="D53" s="439"/>
      <c r="E53" s="439" t="s">
        <v>243</v>
      </c>
      <c r="F53" s="439"/>
      <c r="G53" s="439" t="s">
        <v>179</v>
      </c>
      <c r="H53" s="439"/>
      <c r="I53" s="439"/>
      <c r="J53" s="439" t="s">
        <v>243</v>
      </c>
      <c r="K53" s="440"/>
    </row>
    <row r="54" spans="1:18" s="228" customFormat="1" ht="22.5" x14ac:dyDescent="0.2">
      <c r="A54" s="438"/>
      <c r="B54" s="297" t="s">
        <v>198</v>
      </c>
      <c r="C54" s="297" t="s">
        <v>78</v>
      </c>
      <c r="D54" s="297" t="s">
        <v>214</v>
      </c>
      <c r="E54" s="297" t="s">
        <v>198</v>
      </c>
      <c r="F54" s="297" t="s">
        <v>78</v>
      </c>
      <c r="G54" s="297" t="s">
        <v>198</v>
      </c>
      <c r="H54" s="297" t="s">
        <v>78</v>
      </c>
      <c r="I54" s="297" t="s">
        <v>214</v>
      </c>
      <c r="J54" s="297" t="s">
        <v>198</v>
      </c>
      <c r="K54" s="298" t="s">
        <v>78</v>
      </c>
    </row>
    <row r="55" spans="1:18" s="228" customFormat="1" x14ac:dyDescent="0.2">
      <c r="A55" s="150" t="s">
        <v>86</v>
      </c>
      <c r="B55" s="299">
        <v>44380</v>
      </c>
      <c r="C55" s="299">
        <v>40329</v>
      </c>
      <c r="D55" s="300">
        <v>110</v>
      </c>
      <c r="E55" s="299">
        <v>2</v>
      </c>
      <c r="F55" s="301">
        <v>3</v>
      </c>
      <c r="G55" s="299">
        <v>2589</v>
      </c>
      <c r="H55" s="299">
        <v>2501</v>
      </c>
      <c r="I55" s="300">
        <v>103.5</v>
      </c>
      <c r="J55" s="299">
        <v>2</v>
      </c>
      <c r="K55" s="301">
        <v>2</v>
      </c>
      <c r="L55" s="232"/>
      <c r="M55" s="231"/>
      <c r="N55" s="231"/>
      <c r="O55" s="232"/>
      <c r="P55" s="231"/>
      <c r="Q55" s="231"/>
      <c r="R55" s="232"/>
    </row>
    <row r="56" spans="1:18" s="228" customFormat="1" x14ac:dyDescent="0.2">
      <c r="A56" s="150" t="s">
        <v>87</v>
      </c>
      <c r="B56" s="299">
        <v>2150</v>
      </c>
      <c r="C56" s="299">
        <v>2731</v>
      </c>
      <c r="D56" s="300">
        <v>78.7</v>
      </c>
      <c r="E56" s="299">
        <v>1</v>
      </c>
      <c r="F56" s="301">
        <v>1</v>
      </c>
      <c r="G56" s="301" t="s">
        <v>208</v>
      </c>
      <c r="H56" s="301" t="s">
        <v>208</v>
      </c>
      <c r="I56" s="301" t="s">
        <v>208</v>
      </c>
      <c r="J56" s="301" t="s">
        <v>208</v>
      </c>
      <c r="K56" s="301" t="s">
        <v>208</v>
      </c>
      <c r="L56" s="232"/>
      <c r="M56" s="231"/>
      <c r="N56" s="231"/>
      <c r="O56" s="232"/>
      <c r="P56" s="231"/>
      <c r="Q56" s="231"/>
      <c r="R56" s="232"/>
    </row>
    <row r="57" spans="1:18" s="228" customFormat="1" x14ac:dyDescent="0.2">
      <c r="A57" s="150" t="s">
        <v>88</v>
      </c>
      <c r="B57" s="299">
        <v>6387</v>
      </c>
      <c r="C57" s="299">
        <v>5039</v>
      </c>
      <c r="D57" s="300">
        <v>126.8</v>
      </c>
      <c r="E57" s="299">
        <v>5</v>
      </c>
      <c r="F57" s="301">
        <v>3</v>
      </c>
      <c r="G57" s="301" t="s">
        <v>208</v>
      </c>
      <c r="H57" s="299">
        <v>1</v>
      </c>
      <c r="I57" s="301" t="s">
        <v>208</v>
      </c>
      <c r="J57" s="301" t="s">
        <v>208</v>
      </c>
      <c r="K57" s="301">
        <v>2</v>
      </c>
      <c r="L57" s="232"/>
      <c r="M57" s="231"/>
      <c r="N57" s="231"/>
      <c r="O57" s="232"/>
      <c r="P57" s="231"/>
      <c r="Q57" s="231"/>
      <c r="R57" s="232"/>
    </row>
    <row r="58" spans="1:18" s="228" customFormat="1" x14ac:dyDescent="0.2">
      <c r="A58" s="150" t="s">
        <v>89</v>
      </c>
      <c r="B58" s="299">
        <v>988</v>
      </c>
      <c r="C58" s="299">
        <v>452</v>
      </c>
      <c r="D58" s="300" t="s">
        <v>257</v>
      </c>
      <c r="E58" s="299">
        <v>0</v>
      </c>
      <c r="F58" s="301">
        <v>0</v>
      </c>
      <c r="G58" s="301" t="s">
        <v>208</v>
      </c>
      <c r="H58" s="301" t="s">
        <v>208</v>
      </c>
      <c r="I58" s="301" t="s">
        <v>208</v>
      </c>
      <c r="J58" s="301" t="s">
        <v>208</v>
      </c>
      <c r="K58" s="301" t="s">
        <v>208</v>
      </c>
      <c r="L58" s="232"/>
      <c r="M58" s="231"/>
      <c r="N58" s="231"/>
      <c r="O58" s="232"/>
      <c r="P58" s="231"/>
      <c r="Q58" s="231"/>
      <c r="R58" s="232"/>
    </row>
    <row r="59" spans="1:18" s="228" customFormat="1" x14ac:dyDescent="0.2">
      <c r="A59" s="150" t="s">
        <v>90</v>
      </c>
      <c r="B59" s="299">
        <v>4297</v>
      </c>
      <c r="C59" s="299">
        <v>2211</v>
      </c>
      <c r="D59" s="300">
        <v>194.4</v>
      </c>
      <c r="E59" s="299">
        <v>4</v>
      </c>
      <c r="F59" s="301">
        <v>2</v>
      </c>
      <c r="G59" s="299">
        <v>5</v>
      </c>
      <c r="H59" s="301" t="s">
        <v>208</v>
      </c>
      <c r="I59" s="301" t="s">
        <v>208</v>
      </c>
      <c r="J59" s="299">
        <v>0</v>
      </c>
      <c r="K59" s="301" t="s">
        <v>208</v>
      </c>
      <c r="L59" s="232"/>
      <c r="M59" s="231"/>
      <c r="N59" s="231"/>
      <c r="O59" s="232"/>
      <c r="P59" s="231"/>
      <c r="Q59" s="231"/>
      <c r="R59" s="232"/>
    </row>
    <row r="60" spans="1:18" s="228" customFormat="1" x14ac:dyDescent="0.2">
      <c r="A60" s="150" t="s">
        <v>91</v>
      </c>
      <c r="B60" s="299">
        <v>3860</v>
      </c>
      <c r="C60" s="299">
        <v>1001</v>
      </c>
      <c r="D60" s="300" t="s">
        <v>266</v>
      </c>
      <c r="E60" s="299">
        <v>5</v>
      </c>
      <c r="F60" s="301">
        <v>1</v>
      </c>
      <c r="G60" s="299">
        <v>410</v>
      </c>
      <c r="H60" s="299">
        <v>224</v>
      </c>
      <c r="I60" s="300">
        <v>182.8</v>
      </c>
      <c r="J60" s="299">
        <v>2</v>
      </c>
      <c r="K60" s="301">
        <v>1</v>
      </c>
      <c r="L60" s="232"/>
      <c r="M60" s="231"/>
      <c r="N60" s="231"/>
      <c r="O60" s="232"/>
      <c r="P60" s="231"/>
      <c r="Q60" s="231"/>
      <c r="R60" s="232"/>
    </row>
    <row r="61" spans="1:18" s="228" customFormat="1" x14ac:dyDescent="0.2">
      <c r="A61" s="150" t="s">
        <v>92</v>
      </c>
      <c r="B61" s="299">
        <v>4586</v>
      </c>
      <c r="C61" s="299">
        <v>4586</v>
      </c>
      <c r="D61" s="300">
        <v>100</v>
      </c>
      <c r="E61" s="299">
        <v>3</v>
      </c>
      <c r="F61" s="301">
        <v>4</v>
      </c>
      <c r="G61" s="301" t="s">
        <v>208</v>
      </c>
      <c r="H61" s="301" t="s">
        <v>208</v>
      </c>
      <c r="I61" s="301" t="s">
        <v>208</v>
      </c>
      <c r="J61" s="301" t="s">
        <v>208</v>
      </c>
      <c r="K61" s="301" t="s">
        <v>208</v>
      </c>
      <c r="L61" s="231"/>
      <c r="M61" s="231"/>
      <c r="N61" s="232"/>
      <c r="O61" s="231"/>
      <c r="P61" s="231"/>
      <c r="Q61" s="232"/>
    </row>
    <row r="62" spans="1:18" s="228" customFormat="1" x14ac:dyDescent="0.2">
      <c r="A62" s="150" t="s">
        <v>93</v>
      </c>
      <c r="B62" s="299">
        <v>1280</v>
      </c>
      <c r="C62" s="299">
        <v>1182</v>
      </c>
      <c r="D62" s="300">
        <v>108.3</v>
      </c>
      <c r="E62" s="299">
        <v>2</v>
      </c>
      <c r="F62" s="301">
        <v>2</v>
      </c>
      <c r="G62" s="299">
        <v>92</v>
      </c>
      <c r="H62" s="299">
        <v>94</v>
      </c>
      <c r="I62" s="300">
        <v>98.4</v>
      </c>
      <c r="J62" s="299">
        <v>2</v>
      </c>
      <c r="K62" s="301">
        <v>2</v>
      </c>
      <c r="L62" s="232"/>
      <c r="M62" s="231"/>
      <c r="N62" s="231"/>
      <c r="O62" s="232"/>
      <c r="P62" s="231"/>
      <c r="Q62" s="231"/>
      <c r="R62" s="232"/>
    </row>
    <row r="63" spans="1:18" s="228" customFormat="1" x14ac:dyDescent="0.2">
      <c r="A63" s="150" t="s">
        <v>94</v>
      </c>
      <c r="B63" s="299">
        <v>6130</v>
      </c>
      <c r="C63" s="299">
        <v>5956</v>
      </c>
      <c r="D63" s="300">
        <v>102.9</v>
      </c>
      <c r="E63" s="299">
        <v>6</v>
      </c>
      <c r="F63" s="301">
        <v>9</v>
      </c>
      <c r="G63" s="299">
        <v>61</v>
      </c>
      <c r="H63" s="299">
        <v>38</v>
      </c>
      <c r="I63" s="300">
        <v>159</v>
      </c>
      <c r="J63" s="299">
        <v>6</v>
      </c>
      <c r="K63" s="301">
        <v>7</v>
      </c>
      <c r="L63" s="232"/>
      <c r="M63" s="231"/>
      <c r="N63" s="231"/>
      <c r="O63" s="232"/>
      <c r="P63" s="231"/>
      <c r="Q63" s="231"/>
      <c r="R63" s="232"/>
    </row>
    <row r="64" spans="1:18" s="228" customFormat="1" x14ac:dyDescent="0.2">
      <c r="A64" s="150" t="s">
        <v>95</v>
      </c>
      <c r="B64" s="299">
        <v>296</v>
      </c>
      <c r="C64" s="299">
        <v>509</v>
      </c>
      <c r="D64" s="300">
        <v>58.2</v>
      </c>
      <c r="E64" s="299">
        <v>0</v>
      </c>
      <c r="F64" s="301">
        <v>0</v>
      </c>
      <c r="G64" s="301" t="s">
        <v>208</v>
      </c>
      <c r="H64" s="301" t="s">
        <v>208</v>
      </c>
      <c r="I64" s="301" t="s">
        <v>208</v>
      </c>
      <c r="J64" s="301" t="s">
        <v>208</v>
      </c>
      <c r="K64" s="301" t="s">
        <v>208</v>
      </c>
      <c r="L64" s="232"/>
      <c r="M64" s="231"/>
      <c r="N64" s="231"/>
      <c r="O64" s="232"/>
      <c r="P64" s="231"/>
      <c r="Q64" s="231"/>
      <c r="R64" s="232"/>
    </row>
    <row r="65" spans="1:18" s="228" customFormat="1" x14ac:dyDescent="0.2">
      <c r="A65" s="150" t="s">
        <v>96</v>
      </c>
      <c r="B65" s="299">
        <v>3501</v>
      </c>
      <c r="C65" s="299">
        <v>3606</v>
      </c>
      <c r="D65" s="300">
        <v>97.1</v>
      </c>
      <c r="E65" s="299">
        <v>5</v>
      </c>
      <c r="F65" s="301">
        <v>6</v>
      </c>
      <c r="G65" s="301" t="s">
        <v>208</v>
      </c>
      <c r="H65" s="299">
        <v>1</v>
      </c>
      <c r="I65" s="301" t="s">
        <v>208</v>
      </c>
      <c r="J65" s="301" t="s">
        <v>208</v>
      </c>
      <c r="K65" s="301">
        <v>50</v>
      </c>
      <c r="L65" s="232"/>
      <c r="M65" s="231"/>
      <c r="N65" s="231"/>
      <c r="O65" s="232"/>
      <c r="P65" s="231"/>
      <c r="Q65" s="231"/>
      <c r="R65" s="232"/>
    </row>
    <row r="66" spans="1:18" s="228" customFormat="1" x14ac:dyDescent="0.2">
      <c r="A66" s="150" t="s">
        <v>97</v>
      </c>
      <c r="B66" s="299">
        <v>2194</v>
      </c>
      <c r="C66" s="299">
        <v>2581</v>
      </c>
      <c r="D66" s="300">
        <v>85</v>
      </c>
      <c r="E66" s="299">
        <v>2</v>
      </c>
      <c r="F66" s="301">
        <v>2</v>
      </c>
      <c r="G66" s="299">
        <v>1613</v>
      </c>
      <c r="H66" s="299">
        <v>1471</v>
      </c>
      <c r="I66" s="300">
        <v>109.6</v>
      </c>
      <c r="J66" s="299">
        <v>6</v>
      </c>
      <c r="K66" s="301">
        <v>6</v>
      </c>
      <c r="L66" s="232"/>
      <c r="M66" s="231"/>
      <c r="N66" s="231"/>
      <c r="O66" s="232"/>
      <c r="P66" s="231"/>
      <c r="Q66" s="231"/>
      <c r="R66" s="232"/>
    </row>
    <row r="67" spans="1:18" s="228" customFormat="1" x14ac:dyDescent="0.2">
      <c r="A67" s="150" t="s">
        <v>99</v>
      </c>
      <c r="B67" s="299">
        <v>198</v>
      </c>
      <c r="C67" s="299">
        <v>225</v>
      </c>
      <c r="D67" s="300">
        <v>88</v>
      </c>
      <c r="E67" s="299">
        <v>0</v>
      </c>
      <c r="F67" s="301">
        <v>0</v>
      </c>
      <c r="G67" s="301" t="s">
        <v>208</v>
      </c>
      <c r="H67" s="301" t="s">
        <v>208</v>
      </c>
      <c r="I67" s="301" t="s">
        <v>208</v>
      </c>
      <c r="J67" s="301" t="s">
        <v>208</v>
      </c>
      <c r="K67" s="301" t="s">
        <v>208</v>
      </c>
      <c r="L67" s="232"/>
      <c r="M67" s="231"/>
      <c r="N67" s="231"/>
      <c r="O67" s="232"/>
      <c r="P67" s="231"/>
      <c r="Q67" s="231"/>
      <c r="R67" s="232"/>
    </row>
    <row r="68" spans="1:18" s="228" customFormat="1" x14ac:dyDescent="0.2">
      <c r="A68" s="150" t="s">
        <v>100</v>
      </c>
      <c r="B68" s="299">
        <v>824</v>
      </c>
      <c r="C68" s="299">
        <v>675</v>
      </c>
      <c r="D68" s="300">
        <v>122.1</v>
      </c>
      <c r="E68" s="299">
        <v>1</v>
      </c>
      <c r="F68" s="301">
        <v>1</v>
      </c>
      <c r="G68" s="301" t="s">
        <v>208</v>
      </c>
      <c r="H68" s="301" t="s">
        <v>208</v>
      </c>
      <c r="I68" s="301" t="s">
        <v>208</v>
      </c>
      <c r="J68" s="301" t="s">
        <v>208</v>
      </c>
      <c r="K68" s="301" t="s">
        <v>208</v>
      </c>
      <c r="L68" s="232"/>
      <c r="M68" s="234"/>
      <c r="N68" s="234"/>
      <c r="O68" s="234"/>
      <c r="P68" s="234"/>
      <c r="Q68" s="234"/>
      <c r="R68" s="234"/>
    </row>
    <row r="69" spans="1:18" s="228" customFormat="1" x14ac:dyDescent="0.2">
      <c r="A69" s="150" t="s">
        <v>211</v>
      </c>
      <c r="B69" s="299">
        <v>5720</v>
      </c>
      <c r="C69" s="299">
        <v>6960</v>
      </c>
      <c r="D69" s="300">
        <v>82.2</v>
      </c>
      <c r="E69" s="299">
        <v>3</v>
      </c>
      <c r="F69" s="301">
        <v>3</v>
      </c>
      <c r="G69" s="299">
        <v>408</v>
      </c>
      <c r="H69" s="299">
        <v>672</v>
      </c>
      <c r="I69" s="300">
        <v>60.7</v>
      </c>
      <c r="J69" s="299">
        <v>2</v>
      </c>
      <c r="K69" s="301">
        <v>2</v>
      </c>
      <c r="L69" s="232"/>
      <c r="M69" s="231"/>
      <c r="N69" s="231"/>
      <c r="O69" s="232"/>
      <c r="P69" s="231"/>
      <c r="Q69" s="231"/>
      <c r="R69" s="232"/>
    </row>
    <row r="70" spans="1:18" s="228" customFormat="1" x14ac:dyDescent="0.2">
      <c r="A70" s="150" t="s">
        <v>102</v>
      </c>
      <c r="B70" s="299">
        <v>1</v>
      </c>
      <c r="C70" s="299">
        <v>670</v>
      </c>
      <c r="D70" s="300">
        <v>0.1</v>
      </c>
      <c r="E70" s="299">
        <v>0</v>
      </c>
      <c r="F70" s="301">
        <v>2</v>
      </c>
      <c r="G70" s="301" t="s">
        <v>208</v>
      </c>
      <c r="H70" s="301" t="s">
        <v>208</v>
      </c>
      <c r="I70" s="301" t="s">
        <v>208</v>
      </c>
      <c r="J70" s="301" t="s">
        <v>208</v>
      </c>
      <c r="K70" s="301" t="s">
        <v>208</v>
      </c>
      <c r="L70" s="232"/>
      <c r="M70" s="231"/>
      <c r="N70" s="231"/>
      <c r="O70" s="232"/>
      <c r="P70" s="231"/>
      <c r="Q70" s="231"/>
      <c r="R70" s="232"/>
    </row>
    <row r="71" spans="1:18" s="228" customFormat="1" ht="11.25" customHeight="1" x14ac:dyDescent="0.2">
      <c r="A71" s="150" t="s">
        <v>103</v>
      </c>
      <c r="B71" s="299">
        <v>1960</v>
      </c>
      <c r="C71" s="299">
        <v>1945</v>
      </c>
      <c r="D71" s="300">
        <v>100.8</v>
      </c>
      <c r="E71" s="299">
        <v>1</v>
      </c>
      <c r="F71" s="301">
        <v>2</v>
      </c>
      <c r="G71" s="301" t="s">
        <v>208</v>
      </c>
      <c r="H71" s="301" t="s">
        <v>208</v>
      </c>
      <c r="I71" s="301" t="s">
        <v>208</v>
      </c>
      <c r="J71" s="301" t="s">
        <v>208</v>
      </c>
      <c r="K71" s="301" t="s">
        <v>208</v>
      </c>
      <c r="L71" s="232"/>
      <c r="M71" s="231"/>
      <c r="N71" s="231"/>
      <c r="O71" s="232"/>
      <c r="P71" s="231"/>
      <c r="Q71" s="231"/>
      <c r="R71" s="232"/>
    </row>
    <row r="72" spans="1:18" s="228" customFormat="1" x14ac:dyDescent="0.2">
      <c r="A72" s="150" t="s">
        <v>212</v>
      </c>
      <c r="B72" s="299">
        <v>1</v>
      </c>
      <c r="C72" s="301" t="s">
        <v>208</v>
      </c>
      <c r="D72" s="301" t="s">
        <v>208</v>
      </c>
      <c r="E72" s="299">
        <v>1</v>
      </c>
      <c r="F72" s="301" t="s">
        <v>208</v>
      </c>
      <c r="G72" s="301" t="s">
        <v>208</v>
      </c>
      <c r="H72" s="301" t="s">
        <v>208</v>
      </c>
      <c r="I72" s="301" t="s">
        <v>208</v>
      </c>
      <c r="J72" s="301" t="s">
        <v>208</v>
      </c>
      <c r="K72" s="301" t="s">
        <v>208</v>
      </c>
      <c r="L72" s="232"/>
      <c r="M72" s="231"/>
      <c r="N72" s="231"/>
      <c r="O72" s="232"/>
      <c r="P72" s="231"/>
      <c r="Q72" s="231"/>
      <c r="R72" s="232"/>
    </row>
    <row r="73" spans="1:18" x14ac:dyDescent="0.2">
      <c r="A73" s="151" t="s">
        <v>209</v>
      </c>
      <c r="B73" s="302">
        <v>7</v>
      </c>
      <c r="C73" s="304" t="s">
        <v>208</v>
      </c>
      <c r="D73" s="304" t="s">
        <v>208</v>
      </c>
      <c r="E73" s="302">
        <v>1</v>
      </c>
      <c r="F73" s="304" t="s">
        <v>208</v>
      </c>
      <c r="G73" s="304" t="s">
        <v>208</v>
      </c>
      <c r="H73" s="304" t="s">
        <v>208</v>
      </c>
      <c r="I73" s="304" t="s">
        <v>208</v>
      </c>
      <c r="J73" s="304" t="s">
        <v>208</v>
      </c>
      <c r="K73" s="304" t="s">
        <v>208</v>
      </c>
    </row>
    <row r="74" spans="1:18" x14ac:dyDescent="0.2">
      <c r="A74" s="256"/>
      <c r="D74" s="323"/>
    </row>
  </sheetData>
  <mergeCells count="24">
    <mergeCell ref="A1:K1"/>
    <mergeCell ref="B51:K51"/>
    <mergeCell ref="B52:F52"/>
    <mergeCell ref="G52:K52"/>
    <mergeCell ref="G3:K3"/>
    <mergeCell ref="E4:F4"/>
    <mergeCell ref="G4:I4"/>
    <mergeCell ref="J4:K4"/>
    <mergeCell ref="A28:A30"/>
    <mergeCell ref="B29:D29"/>
    <mergeCell ref="A3:A5"/>
    <mergeCell ref="B4:D4"/>
    <mergeCell ref="B3:F3"/>
    <mergeCell ref="B27:K27"/>
    <mergeCell ref="B28:F28"/>
    <mergeCell ref="G28:K28"/>
    <mergeCell ref="A52:A54"/>
    <mergeCell ref="B53:D53"/>
    <mergeCell ref="E29:F29"/>
    <mergeCell ref="G29:I29"/>
    <mergeCell ref="J29:K29"/>
    <mergeCell ref="E53:F53"/>
    <mergeCell ref="G53:I53"/>
    <mergeCell ref="J53:K53"/>
  </mergeCells>
  <pageMargins left="0.59055118110236227" right="0.59055118110236227" top="0.59055118110236227" bottom="0.59055118110236227" header="0" footer="0.39370078740157483"/>
  <pageSetup paperSize="9" firstPageNumber="35" orientation="landscape" useFirstPageNumber="1" r:id="rId1"/>
  <headerFooter alignWithMargins="0">
    <oddFooter>&amp;R&amp;"-,полужирный"&amp;8&amp;P</oddFooter>
  </headerFooter>
  <rowBreaks count="2" manualBreakCount="2">
    <brk id="24" max="16383" man="1"/>
    <brk id="4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4" workbookViewId="0">
      <selection activeCell="P15" sqref="P15"/>
    </sheetView>
  </sheetViews>
  <sheetFormatPr defaultRowHeight="12.75" x14ac:dyDescent="0.2"/>
  <cols>
    <col min="1" max="1" width="23.28515625" style="221" customWidth="1"/>
    <col min="2" max="2" width="9.5703125" style="221" customWidth="1"/>
    <col min="3" max="3" width="11" style="221" customWidth="1"/>
    <col min="4" max="4" width="10.5703125" style="221" customWidth="1"/>
    <col min="5" max="5" width="10.85546875" style="221" customWidth="1"/>
    <col min="6" max="248" width="9.140625" style="221"/>
    <col min="249" max="249" width="23.28515625" style="221" customWidth="1"/>
    <col min="250" max="250" width="9.5703125" style="221" customWidth="1"/>
    <col min="251" max="251" width="11" style="221" customWidth="1"/>
    <col min="252" max="252" width="10.5703125" style="221" customWidth="1"/>
    <col min="253" max="254" width="10.85546875" style="221" customWidth="1"/>
    <col min="255" max="255" width="11.42578125" style="221" customWidth="1"/>
    <col min="256" max="256" width="11" style="221" customWidth="1"/>
    <col min="257" max="257" width="10.85546875" style="221" customWidth="1"/>
    <col min="258" max="259" width="11.42578125" style="221" customWidth="1"/>
    <col min="260" max="504" width="9.140625" style="221"/>
    <col min="505" max="505" width="23.28515625" style="221" customWidth="1"/>
    <col min="506" max="506" width="9.5703125" style="221" customWidth="1"/>
    <col min="507" max="507" width="11" style="221" customWidth="1"/>
    <col min="508" max="508" width="10.5703125" style="221" customWidth="1"/>
    <col min="509" max="510" width="10.85546875" style="221" customWidth="1"/>
    <col min="511" max="511" width="11.42578125" style="221" customWidth="1"/>
    <col min="512" max="512" width="11" style="221" customWidth="1"/>
    <col min="513" max="513" width="10.85546875" style="221" customWidth="1"/>
    <col min="514" max="515" width="11.42578125" style="221" customWidth="1"/>
    <col min="516" max="760" width="9.140625" style="221"/>
    <col min="761" max="761" width="23.28515625" style="221" customWidth="1"/>
    <col min="762" max="762" width="9.5703125" style="221" customWidth="1"/>
    <col min="763" max="763" width="11" style="221" customWidth="1"/>
    <col min="764" max="764" width="10.5703125" style="221" customWidth="1"/>
    <col min="765" max="766" width="10.85546875" style="221" customWidth="1"/>
    <col min="767" max="767" width="11.42578125" style="221" customWidth="1"/>
    <col min="768" max="768" width="11" style="221" customWidth="1"/>
    <col min="769" max="769" width="10.85546875" style="221" customWidth="1"/>
    <col min="770" max="771" width="11.42578125" style="221" customWidth="1"/>
    <col min="772" max="1016" width="9.140625" style="221"/>
    <col min="1017" max="1017" width="23.28515625" style="221" customWidth="1"/>
    <col min="1018" max="1018" width="9.5703125" style="221" customWidth="1"/>
    <col min="1019" max="1019" width="11" style="221" customWidth="1"/>
    <col min="1020" max="1020" width="10.5703125" style="221" customWidth="1"/>
    <col min="1021" max="1022" width="10.85546875" style="221" customWidth="1"/>
    <col min="1023" max="1023" width="11.42578125" style="221" customWidth="1"/>
    <col min="1024" max="1024" width="11" style="221" customWidth="1"/>
    <col min="1025" max="1025" width="10.85546875" style="221" customWidth="1"/>
    <col min="1026" max="1027" width="11.42578125" style="221" customWidth="1"/>
    <col min="1028" max="1272" width="9.140625" style="221"/>
    <col min="1273" max="1273" width="23.28515625" style="221" customWidth="1"/>
    <col min="1274" max="1274" width="9.5703125" style="221" customWidth="1"/>
    <col min="1275" max="1275" width="11" style="221" customWidth="1"/>
    <col min="1276" max="1276" width="10.5703125" style="221" customWidth="1"/>
    <col min="1277" max="1278" width="10.85546875" style="221" customWidth="1"/>
    <col min="1279" max="1279" width="11.42578125" style="221" customWidth="1"/>
    <col min="1280" max="1280" width="11" style="221" customWidth="1"/>
    <col min="1281" max="1281" width="10.85546875" style="221" customWidth="1"/>
    <col min="1282" max="1283" width="11.42578125" style="221" customWidth="1"/>
    <col min="1284" max="1528" width="9.140625" style="221"/>
    <col min="1529" max="1529" width="23.28515625" style="221" customWidth="1"/>
    <col min="1530" max="1530" width="9.5703125" style="221" customWidth="1"/>
    <col min="1531" max="1531" width="11" style="221" customWidth="1"/>
    <col min="1532" max="1532" width="10.5703125" style="221" customWidth="1"/>
    <col min="1533" max="1534" width="10.85546875" style="221" customWidth="1"/>
    <col min="1535" max="1535" width="11.42578125" style="221" customWidth="1"/>
    <col min="1536" max="1536" width="11" style="221" customWidth="1"/>
    <col min="1537" max="1537" width="10.85546875" style="221" customWidth="1"/>
    <col min="1538" max="1539" width="11.42578125" style="221" customWidth="1"/>
    <col min="1540" max="1784" width="9.140625" style="221"/>
    <col min="1785" max="1785" width="23.28515625" style="221" customWidth="1"/>
    <col min="1786" max="1786" width="9.5703125" style="221" customWidth="1"/>
    <col min="1787" max="1787" width="11" style="221" customWidth="1"/>
    <col min="1788" max="1788" width="10.5703125" style="221" customWidth="1"/>
    <col min="1789" max="1790" width="10.85546875" style="221" customWidth="1"/>
    <col min="1791" max="1791" width="11.42578125" style="221" customWidth="1"/>
    <col min="1792" max="1792" width="11" style="221" customWidth="1"/>
    <col min="1793" max="1793" width="10.85546875" style="221" customWidth="1"/>
    <col min="1794" max="1795" width="11.42578125" style="221" customWidth="1"/>
    <col min="1796" max="2040" width="9.140625" style="221"/>
    <col min="2041" max="2041" width="23.28515625" style="221" customWidth="1"/>
    <col min="2042" max="2042" width="9.5703125" style="221" customWidth="1"/>
    <col min="2043" max="2043" width="11" style="221" customWidth="1"/>
    <col min="2044" max="2044" width="10.5703125" style="221" customWidth="1"/>
    <col min="2045" max="2046" width="10.85546875" style="221" customWidth="1"/>
    <col min="2047" max="2047" width="11.42578125" style="221" customWidth="1"/>
    <col min="2048" max="2048" width="11" style="221" customWidth="1"/>
    <col min="2049" max="2049" width="10.85546875" style="221" customWidth="1"/>
    <col min="2050" max="2051" width="11.42578125" style="221" customWidth="1"/>
    <col min="2052" max="2296" width="9.140625" style="221"/>
    <col min="2297" max="2297" width="23.28515625" style="221" customWidth="1"/>
    <col min="2298" max="2298" width="9.5703125" style="221" customWidth="1"/>
    <col min="2299" max="2299" width="11" style="221" customWidth="1"/>
    <col min="2300" max="2300" width="10.5703125" style="221" customWidth="1"/>
    <col min="2301" max="2302" width="10.85546875" style="221" customWidth="1"/>
    <col min="2303" max="2303" width="11.42578125" style="221" customWidth="1"/>
    <col min="2304" max="2304" width="11" style="221" customWidth="1"/>
    <col min="2305" max="2305" width="10.85546875" style="221" customWidth="1"/>
    <col min="2306" max="2307" width="11.42578125" style="221" customWidth="1"/>
    <col min="2308" max="2552" width="9.140625" style="221"/>
    <col min="2553" max="2553" width="23.28515625" style="221" customWidth="1"/>
    <col min="2554" max="2554" width="9.5703125" style="221" customWidth="1"/>
    <col min="2555" max="2555" width="11" style="221" customWidth="1"/>
    <col min="2556" max="2556" width="10.5703125" style="221" customWidth="1"/>
    <col min="2557" max="2558" width="10.85546875" style="221" customWidth="1"/>
    <col min="2559" max="2559" width="11.42578125" style="221" customWidth="1"/>
    <col min="2560" max="2560" width="11" style="221" customWidth="1"/>
    <col min="2561" max="2561" width="10.85546875" style="221" customWidth="1"/>
    <col min="2562" max="2563" width="11.42578125" style="221" customWidth="1"/>
    <col min="2564" max="2808" width="9.140625" style="221"/>
    <col min="2809" max="2809" width="23.28515625" style="221" customWidth="1"/>
    <col min="2810" max="2810" width="9.5703125" style="221" customWidth="1"/>
    <col min="2811" max="2811" width="11" style="221" customWidth="1"/>
    <col min="2812" max="2812" width="10.5703125" style="221" customWidth="1"/>
    <col min="2813" max="2814" width="10.85546875" style="221" customWidth="1"/>
    <col min="2815" max="2815" width="11.42578125" style="221" customWidth="1"/>
    <col min="2816" max="2816" width="11" style="221" customWidth="1"/>
    <col min="2817" max="2817" width="10.85546875" style="221" customWidth="1"/>
    <col min="2818" max="2819" width="11.42578125" style="221" customWidth="1"/>
    <col min="2820" max="3064" width="9.140625" style="221"/>
    <col min="3065" max="3065" width="23.28515625" style="221" customWidth="1"/>
    <col min="3066" max="3066" width="9.5703125" style="221" customWidth="1"/>
    <col min="3067" max="3067" width="11" style="221" customWidth="1"/>
    <col min="3068" max="3068" width="10.5703125" style="221" customWidth="1"/>
    <col min="3069" max="3070" width="10.85546875" style="221" customWidth="1"/>
    <col min="3071" max="3071" width="11.42578125" style="221" customWidth="1"/>
    <col min="3072" max="3072" width="11" style="221" customWidth="1"/>
    <col min="3073" max="3073" width="10.85546875" style="221" customWidth="1"/>
    <col min="3074" max="3075" width="11.42578125" style="221" customWidth="1"/>
    <col min="3076" max="3320" width="9.140625" style="221"/>
    <col min="3321" max="3321" width="23.28515625" style="221" customWidth="1"/>
    <col min="3322" max="3322" width="9.5703125" style="221" customWidth="1"/>
    <col min="3323" max="3323" width="11" style="221" customWidth="1"/>
    <col min="3324" max="3324" width="10.5703125" style="221" customWidth="1"/>
    <col min="3325" max="3326" width="10.85546875" style="221" customWidth="1"/>
    <col min="3327" max="3327" width="11.42578125" style="221" customWidth="1"/>
    <col min="3328" max="3328" width="11" style="221" customWidth="1"/>
    <col min="3329" max="3329" width="10.85546875" style="221" customWidth="1"/>
    <col min="3330" max="3331" width="11.42578125" style="221" customWidth="1"/>
    <col min="3332" max="3576" width="9.140625" style="221"/>
    <col min="3577" max="3577" width="23.28515625" style="221" customWidth="1"/>
    <col min="3578" max="3578" width="9.5703125" style="221" customWidth="1"/>
    <col min="3579" max="3579" width="11" style="221" customWidth="1"/>
    <col min="3580" max="3580" width="10.5703125" style="221" customWidth="1"/>
    <col min="3581" max="3582" width="10.85546875" style="221" customWidth="1"/>
    <col min="3583" max="3583" width="11.42578125" style="221" customWidth="1"/>
    <col min="3584" max="3584" width="11" style="221" customWidth="1"/>
    <col min="3585" max="3585" width="10.85546875" style="221" customWidth="1"/>
    <col min="3586" max="3587" width="11.42578125" style="221" customWidth="1"/>
    <col min="3588" max="3832" width="9.140625" style="221"/>
    <col min="3833" max="3833" width="23.28515625" style="221" customWidth="1"/>
    <col min="3834" max="3834" width="9.5703125" style="221" customWidth="1"/>
    <col min="3835" max="3835" width="11" style="221" customWidth="1"/>
    <col min="3836" max="3836" width="10.5703125" style="221" customWidth="1"/>
    <col min="3837" max="3838" width="10.85546875" style="221" customWidth="1"/>
    <col min="3839" max="3839" width="11.42578125" style="221" customWidth="1"/>
    <col min="3840" max="3840" width="11" style="221" customWidth="1"/>
    <col min="3841" max="3841" width="10.85546875" style="221" customWidth="1"/>
    <col min="3842" max="3843" width="11.42578125" style="221" customWidth="1"/>
    <col min="3844" max="4088" width="9.140625" style="221"/>
    <col min="4089" max="4089" width="23.28515625" style="221" customWidth="1"/>
    <col min="4090" max="4090" width="9.5703125" style="221" customWidth="1"/>
    <col min="4091" max="4091" width="11" style="221" customWidth="1"/>
    <col min="4092" max="4092" width="10.5703125" style="221" customWidth="1"/>
    <col min="4093" max="4094" width="10.85546875" style="221" customWidth="1"/>
    <col min="4095" max="4095" width="11.42578125" style="221" customWidth="1"/>
    <col min="4096" max="4096" width="11" style="221" customWidth="1"/>
    <col min="4097" max="4097" width="10.85546875" style="221" customWidth="1"/>
    <col min="4098" max="4099" width="11.42578125" style="221" customWidth="1"/>
    <col min="4100" max="4344" width="9.140625" style="221"/>
    <col min="4345" max="4345" width="23.28515625" style="221" customWidth="1"/>
    <col min="4346" max="4346" width="9.5703125" style="221" customWidth="1"/>
    <col min="4347" max="4347" width="11" style="221" customWidth="1"/>
    <col min="4348" max="4348" width="10.5703125" style="221" customWidth="1"/>
    <col min="4349" max="4350" width="10.85546875" style="221" customWidth="1"/>
    <col min="4351" max="4351" width="11.42578125" style="221" customWidth="1"/>
    <col min="4352" max="4352" width="11" style="221" customWidth="1"/>
    <col min="4353" max="4353" width="10.85546875" style="221" customWidth="1"/>
    <col min="4354" max="4355" width="11.42578125" style="221" customWidth="1"/>
    <col min="4356" max="4600" width="9.140625" style="221"/>
    <col min="4601" max="4601" width="23.28515625" style="221" customWidth="1"/>
    <col min="4602" max="4602" width="9.5703125" style="221" customWidth="1"/>
    <col min="4603" max="4603" width="11" style="221" customWidth="1"/>
    <col min="4604" max="4604" width="10.5703125" style="221" customWidth="1"/>
    <col min="4605" max="4606" width="10.85546875" style="221" customWidth="1"/>
    <col min="4607" max="4607" width="11.42578125" style="221" customWidth="1"/>
    <col min="4608" max="4608" width="11" style="221" customWidth="1"/>
    <col min="4609" max="4609" width="10.85546875" style="221" customWidth="1"/>
    <col min="4610" max="4611" width="11.42578125" style="221" customWidth="1"/>
    <col min="4612" max="4856" width="9.140625" style="221"/>
    <col min="4857" max="4857" width="23.28515625" style="221" customWidth="1"/>
    <col min="4858" max="4858" width="9.5703125" style="221" customWidth="1"/>
    <col min="4859" max="4859" width="11" style="221" customWidth="1"/>
    <col min="4860" max="4860" width="10.5703125" style="221" customWidth="1"/>
    <col min="4861" max="4862" width="10.85546875" style="221" customWidth="1"/>
    <col min="4863" max="4863" width="11.42578125" style="221" customWidth="1"/>
    <col min="4864" max="4864" width="11" style="221" customWidth="1"/>
    <col min="4865" max="4865" width="10.85546875" style="221" customWidth="1"/>
    <col min="4866" max="4867" width="11.42578125" style="221" customWidth="1"/>
    <col min="4868" max="5112" width="9.140625" style="221"/>
    <col min="5113" max="5113" width="23.28515625" style="221" customWidth="1"/>
    <col min="5114" max="5114" width="9.5703125" style="221" customWidth="1"/>
    <col min="5115" max="5115" width="11" style="221" customWidth="1"/>
    <col min="5116" max="5116" width="10.5703125" style="221" customWidth="1"/>
    <col min="5117" max="5118" width="10.85546875" style="221" customWidth="1"/>
    <col min="5119" max="5119" width="11.42578125" style="221" customWidth="1"/>
    <col min="5120" max="5120" width="11" style="221" customWidth="1"/>
    <col min="5121" max="5121" width="10.85546875" style="221" customWidth="1"/>
    <col min="5122" max="5123" width="11.42578125" style="221" customWidth="1"/>
    <col min="5124" max="5368" width="9.140625" style="221"/>
    <col min="5369" max="5369" width="23.28515625" style="221" customWidth="1"/>
    <col min="5370" max="5370" width="9.5703125" style="221" customWidth="1"/>
    <col min="5371" max="5371" width="11" style="221" customWidth="1"/>
    <col min="5372" max="5372" width="10.5703125" style="221" customWidth="1"/>
    <col min="5373" max="5374" width="10.85546875" style="221" customWidth="1"/>
    <col min="5375" max="5375" width="11.42578125" style="221" customWidth="1"/>
    <col min="5376" max="5376" width="11" style="221" customWidth="1"/>
    <col min="5377" max="5377" width="10.85546875" style="221" customWidth="1"/>
    <col min="5378" max="5379" width="11.42578125" style="221" customWidth="1"/>
    <col min="5380" max="5624" width="9.140625" style="221"/>
    <col min="5625" max="5625" width="23.28515625" style="221" customWidth="1"/>
    <col min="5626" max="5626" width="9.5703125" style="221" customWidth="1"/>
    <col min="5627" max="5627" width="11" style="221" customWidth="1"/>
    <col min="5628" max="5628" width="10.5703125" style="221" customWidth="1"/>
    <col min="5629" max="5630" width="10.85546875" style="221" customWidth="1"/>
    <col min="5631" max="5631" width="11.42578125" style="221" customWidth="1"/>
    <col min="5632" max="5632" width="11" style="221" customWidth="1"/>
    <col min="5633" max="5633" width="10.85546875" style="221" customWidth="1"/>
    <col min="5634" max="5635" width="11.42578125" style="221" customWidth="1"/>
    <col min="5636" max="5880" width="9.140625" style="221"/>
    <col min="5881" max="5881" width="23.28515625" style="221" customWidth="1"/>
    <col min="5882" max="5882" width="9.5703125" style="221" customWidth="1"/>
    <col min="5883" max="5883" width="11" style="221" customWidth="1"/>
    <col min="5884" max="5884" width="10.5703125" style="221" customWidth="1"/>
    <col min="5885" max="5886" width="10.85546875" style="221" customWidth="1"/>
    <col min="5887" max="5887" width="11.42578125" style="221" customWidth="1"/>
    <col min="5888" max="5888" width="11" style="221" customWidth="1"/>
    <col min="5889" max="5889" width="10.85546875" style="221" customWidth="1"/>
    <col min="5890" max="5891" width="11.42578125" style="221" customWidth="1"/>
    <col min="5892" max="6136" width="9.140625" style="221"/>
    <col min="6137" max="6137" width="23.28515625" style="221" customWidth="1"/>
    <col min="6138" max="6138" width="9.5703125" style="221" customWidth="1"/>
    <col min="6139" max="6139" width="11" style="221" customWidth="1"/>
    <col min="6140" max="6140" width="10.5703125" style="221" customWidth="1"/>
    <col min="6141" max="6142" width="10.85546875" style="221" customWidth="1"/>
    <col min="6143" max="6143" width="11.42578125" style="221" customWidth="1"/>
    <col min="6144" max="6144" width="11" style="221" customWidth="1"/>
    <col min="6145" max="6145" width="10.85546875" style="221" customWidth="1"/>
    <col min="6146" max="6147" width="11.42578125" style="221" customWidth="1"/>
    <col min="6148" max="6392" width="9.140625" style="221"/>
    <col min="6393" max="6393" width="23.28515625" style="221" customWidth="1"/>
    <col min="6394" max="6394" width="9.5703125" style="221" customWidth="1"/>
    <col min="6395" max="6395" width="11" style="221" customWidth="1"/>
    <col min="6396" max="6396" width="10.5703125" style="221" customWidth="1"/>
    <col min="6397" max="6398" width="10.85546875" style="221" customWidth="1"/>
    <col min="6399" max="6399" width="11.42578125" style="221" customWidth="1"/>
    <col min="6400" max="6400" width="11" style="221" customWidth="1"/>
    <col min="6401" max="6401" width="10.85546875" style="221" customWidth="1"/>
    <col min="6402" max="6403" width="11.42578125" style="221" customWidth="1"/>
    <col min="6404" max="6648" width="9.140625" style="221"/>
    <col min="6649" max="6649" width="23.28515625" style="221" customWidth="1"/>
    <col min="6650" max="6650" width="9.5703125" style="221" customWidth="1"/>
    <col min="6651" max="6651" width="11" style="221" customWidth="1"/>
    <col min="6652" max="6652" width="10.5703125" style="221" customWidth="1"/>
    <col min="6653" max="6654" width="10.85546875" style="221" customWidth="1"/>
    <col min="6655" max="6655" width="11.42578125" style="221" customWidth="1"/>
    <col min="6656" max="6656" width="11" style="221" customWidth="1"/>
    <col min="6657" max="6657" width="10.85546875" style="221" customWidth="1"/>
    <col min="6658" max="6659" width="11.42578125" style="221" customWidth="1"/>
    <col min="6660" max="6904" width="9.140625" style="221"/>
    <col min="6905" max="6905" width="23.28515625" style="221" customWidth="1"/>
    <col min="6906" max="6906" width="9.5703125" style="221" customWidth="1"/>
    <col min="6907" max="6907" width="11" style="221" customWidth="1"/>
    <col min="6908" max="6908" width="10.5703125" style="221" customWidth="1"/>
    <col min="6909" max="6910" width="10.85546875" style="221" customWidth="1"/>
    <col min="6911" max="6911" width="11.42578125" style="221" customWidth="1"/>
    <col min="6912" max="6912" width="11" style="221" customWidth="1"/>
    <col min="6913" max="6913" width="10.85546875" style="221" customWidth="1"/>
    <col min="6914" max="6915" width="11.42578125" style="221" customWidth="1"/>
    <col min="6916" max="7160" width="9.140625" style="221"/>
    <col min="7161" max="7161" width="23.28515625" style="221" customWidth="1"/>
    <col min="7162" max="7162" width="9.5703125" style="221" customWidth="1"/>
    <col min="7163" max="7163" width="11" style="221" customWidth="1"/>
    <col min="7164" max="7164" width="10.5703125" style="221" customWidth="1"/>
    <col min="7165" max="7166" width="10.85546875" style="221" customWidth="1"/>
    <col min="7167" max="7167" width="11.42578125" style="221" customWidth="1"/>
    <col min="7168" max="7168" width="11" style="221" customWidth="1"/>
    <col min="7169" max="7169" width="10.85546875" style="221" customWidth="1"/>
    <col min="7170" max="7171" width="11.42578125" style="221" customWidth="1"/>
    <col min="7172" max="7416" width="9.140625" style="221"/>
    <col min="7417" max="7417" width="23.28515625" style="221" customWidth="1"/>
    <col min="7418" max="7418" width="9.5703125" style="221" customWidth="1"/>
    <col min="7419" max="7419" width="11" style="221" customWidth="1"/>
    <col min="7420" max="7420" width="10.5703125" style="221" customWidth="1"/>
    <col min="7421" max="7422" width="10.85546875" style="221" customWidth="1"/>
    <col min="7423" max="7423" width="11.42578125" style="221" customWidth="1"/>
    <col min="7424" max="7424" width="11" style="221" customWidth="1"/>
    <col min="7425" max="7425" width="10.85546875" style="221" customWidth="1"/>
    <col min="7426" max="7427" width="11.42578125" style="221" customWidth="1"/>
    <col min="7428" max="7672" width="9.140625" style="221"/>
    <col min="7673" max="7673" width="23.28515625" style="221" customWidth="1"/>
    <col min="7674" max="7674" width="9.5703125" style="221" customWidth="1"/>
    <col min="7675" max="7675" width="11" style="221" customWidth="1"/>
    <col min="7676" max="7676" width="10.5703125" style="221" customWidth="1"/>
    <col min="7677" max="7678" width="10.85546875" style="221" customWidth="1"/>
    <col min="7679" max="7679" width="11.42578125" style="221" customWidth="1"/>
    <col min="7680" max="7680" width="11" style="221" customWidth="1"/>
    <col min="7681" max="7681" width="10.85546875" style="221" customWidth="1"/>
    <col min="7682" max="7683" width="11.42578125" style="221" customWidth="1"/>
    <col min="7684" max="7928" width="9.140625" style="221"/>
    <col min="7929" max="7929" width="23.28515625" style="221" customWidth="1"/>
    <col min="7930" max="7930" width="9.5703125" style="221" customWidth="1"/>
    <col min="7931" max="7931" width="11" style="221" customWidth="1"/>
    <col min="7932" max="7932" width="10.5703125" style="221" customWidth="1"/>
    <col min="7933" max="7934" width="10.85546875" style="221" customWidth="1"/>
    <col min="7935" max="7935" width="11.42578125" style="221" customWidth="1"/>
    <col min="7936" max="7936" width="11" style="221" customWidth="1"/>
    <col min="7937" max="7937" width="10.85546875" style="221" customWidth="1"/>
    <col min="7938" max="7939" width="11.42578125" style="221" customWidth="1"/>
    <col min="7940" max="8184" width="9.140625" style="221"/>
    <col min="8185" max="8185" width="23.28515625" style="221" customWidth="1"/>
    <col min="8186" max="8186" width="9.5703125" style="221" customWidth="1"/>
    <col min="8187" max="8187" width="11" style="221" customWidth="1"/>
    <col min="8188" max="8188" width="10.5703125" style="221" customWidth="1"/>
    <col min="8189" max="8190" width="10.85546875" style="221" customWidth="1"/>
    <col min="8191" max="8191" width="11.42578125" style="221" customWidth="1"/>
    <col min="8192" max="8192" width="11" style="221" customWidth="1"/>
    <col min="8193" max="8193" width="10.85546875" style="221" customWidth="1"/>
    <col min="8194" max="8195" width="11.42578125" style="221" customWidth="1"/>
    <col min="8196" max="8440" width="9.140625" style="221"/>
    <col min="8441" max="8441" width="23.28515625" style="221" customWidth="1"/>
    <col min="8442" max="8442" width="9.5703125" style="221" customWidth="1"/>
    <col min="8443" max="8443" width="11" style="221" customWidth="1"/>
    <col min="8444" max="8444" width="10.5703125" style="221" customWidth="1"/>
    <col min="8445" max="8446" width="10.85546875" style="221" customWidth="1"/>
    <col min="8447" max="8447" width="11.42578125" style="221" customWidth="1"/>
    <col min="8448" max="8448" width="11" style="221" customWidth="1"/>
    <col min="8449" max="8449" width="10.85546875" style="221" customWidth="1"/>
    <col min="8450" max="8451" width="11.42578125" style="221" customWidth="1"/>
    <col min="8452" max="8696" width="9.140625" style="221"/>
    <col min="8697" max="8697" width="23.28515625" style="221" customWidth="1"/>
    <col min="8698" max="8698" width="9.5703125" style="221" customWidth="1"/>
    <col min="8699" max="8699" width="11" style="221" customWidth="1"/>
    <col min="8700" max="8700" width="10.5703125" style="221" customWidth="1"/>
    <col min="8701" max="8702" width="10.85546875" style="221" customWidth="1"/>
    <col min="8703" max="8703" width="11.42578125" style="221" customWidth="1"/>
    <col min="8704" max="8704" width="11" style="221" customWidth="1"/>
    <col min="8705" max="8705" width="10.85546875" style="221" customWidth="1"/>
    <col min="8706" max="8707" width="11.42578125" style="221" customWidth="1"/>
    <col min="8708" max="8952" width="9.140625" style="221"/>
    <col min="8953" max="8953" width="23.28515625" style="221" customWidth="1"/>
    <col min="8954" max="8954" width="9.5703125" style="221" customWidth="1"/>
    <col min="8955" max="8955" width="11" style="221" customWidth="1"/>
    <col min="8956" max="8956" width="10.5703125" style="221" customWidth="1"/>
    <col min="8957" max="8958" width="10.85546875" style="221" customWidth="1"/>
    <col min="8959" max="8959" width="11.42578125" style="221" customWidth="1"/>
    <col min="8960" max="8960" width="11" style="221" customWidth="1"/>
    <col min="8961" max="8961" width="10.85546875" style="221" customWidth="1"/>
    <col min="8962" max="8963" width="11.42578125" style="221" customWidth="1"/>
    <col min="8964" max="9208" width="9.140625" style="221"/>
    <col min="9209" max="9209" width="23.28515625" style="221" customWidth="1"/>
    <col min="9210" max="9210" width="9.5703125" style="221" customWidth="1"/>
    <col min="9211" max="9211" width="11" style="221" customWidth="1"/>
    <col min="9212" max="9212" width="10.5703125" style="221" customWidth="1"/>
    <col min="9213" max="9214" width="10.85546875" style="221" customWidth="1"/>
    <col min="9215" max="9215" width="11.42578125" style="221" customWidth="1"/>
    <col min="9216" max="9216" width="11" style="221" customWidth="1"/>
    <col min="9217" max="9217" width="10.85546875" style="221" customWidth="1"/>
    <col min="9218" max="9219" width="11.42578125" style="221" customWidth="1"/>
    <col min="9220" max="9464" width="9.140625" style="221"/>
    <col min="9465" max="9465" width="23.28515625" style="221" customWidth="1"/>
    <col min="9466" max="9466" width="9.5703125" style="221" customWidth="1"/>
    <col min="9467" max="9467" width="11" style="221" customWidth="1"/>
    <col min="9468" max="9468" width="10.5703125" style="221" customWidth="1"/>
    <col min="9469" max="9470" width="10.85546875" style="221" customWidth="1"/>
    <col min="9471" max="9471" width="11.42578125" style="221" customWidth="1"/>
    <col min="9472" max="9472" width="11" style="221" customWidth="1"/>
    <col min="9473" max="9473" width="10.85546875" style="221" customWidth="1"/>
    <col min="9474" max="9475" width="11.42578125" style="221" customWidth="1"/>
    <col min="9476" max="9720" width="9.140625" style="221"/>
    <col min="9721" max="9721" width="23.28515625" style="221" customWidth="1"/>
    <col min="9722" max="9722" width="9.5703125" style="221" customWidth="1"/>
    <col min="9723" max="9723" width="11" style="221" customWidth="1"/>
    <col min="9724" max="9724" width="10.5703125" style="221" customWidth="1"/>
    <col min="9725" max="9726" width="10.85546875" style="221" customWidth="1"/>
    <col min="9727" max="9727" width="11.42578125" style="221" customWidth="1"/>
    <col min="9728" max="9728" width="11" style="221" customWidth="1"/>
    <col min="9729" max="9729" width="10.85546875" style="221" customWidth="1"/>
    <col min="9730" max="9731" width="11.42578125" style="221" customWidth="1"/>
    <col min="9732" max="9976" width="9.140625" style="221"/>
    <col min="9977" max="9977" width="23.28515625" style="221" customWidth="1"/>
    <col min="9978" max="9978" width="9.5703125" style="221" customWidth="1"/>
    <col min="9979" max="9979" width="11" style="221" customWidth="1"/>
    <col min="9980" max="9980" width="10.5703125" style="221" customWidth="1"/>
    <col min="9981" max="9982" width="10.85546875" style="221" customWidth="1"/>
    <col min="9983" max="9983" width="11.42578125" style="221" customWidth="1"/>
    <col min="9984" max="9984" width="11" style="221" customWidth="1"/>
    <col min="9985" max="9985" width="10.85546875" style="221" customWidth="1"/>
    <col min="9986" max="9987" width="11.42578125" style="221" customWidth="1"/>
    <col min="9988" max="10232" width="9.140625" style="221"/>
    <col min="10233" max="10233" width="23.28515625" style="221" customWidth="1"/>
    <col min="10234" max="10234" width="9.5703125" style="221" customWidth="1"/>
    <col min="10235" max="10235" width="11" style="221" customWidth="1"/>
    <col min="10236" max="10236" width="10.5703125" style="221" customWidth="1"/>
    <col min="10237" max="10238" width="10.85546875" style="221" customWidth="1"/>
    <col min="10239" max="10239" width="11.42578125" style="221" customWidth="1"/>
    <col min="10240" max="10240" width="11" style="221" customWidth="1"/>
    <col min="10241" max="10241" width="10.85546875" style="221" customWidth="1"/>
    <col min="10242" max="10243" width="11.42578125" style="221" customWidth="1"/>
    <col min="10244" max="10488" width="9.140625" style="221"/>
    <col min="10489" max="10489" width="23.28515625" style="221" customWidth="1"/>
    <col min="10490" max="10490" width="9.5703125" style="221" customWidth="1"/>
    <col min="10491" max="10491" width="11" style="221" customWidth="1"/>
    <col min="10492" max="10492" width="10.5703125" style="221" customWidth="1"/>
    <col min="10493" max="10494" width="10.85546875" style="221" customWidth="1"/>
    <col min="10495" max="10495" width="11.42578125" style="221" customWidth="1"/>
    <col min="10496" max="10496" width="11" style="221" customWidth="1"/>
    <col min="10497" max="10497" width="10.85546875" style="221" customWidth="1"/>
    <col min="10498" max="10499" width="11.42578125" style="221" customWidth="1"/>
    <col min="10500" max="10744" width="9.140625" style="221"/>
    <col min="10745" max="10745" width="23.28515625" style="221" customWidth="1"/>
    <col min="10746" max="10746" width="9.5703125" style="221" customWidth="1"/>
    <col min="10747" max="10747" width="11" style="221" customWidth="1"/>
    <col min="10748" max="10748" width="10.5703125" style="221" customWidth="1"/>
    <col min="10749" max="10750" width="10.85546875" style="221" customWidth="1"/>
    <col min="10751" max="10751" width="11.42578125" style="221" customWidth="1"/>
    <col min="10752" max="10752" width="11" style="221" customWidth="1"/>
    <col min="10753" max="10753" width="10.85546875" style="221" customWidth="1"/>
    <col min="10754" max="10755" width="11.42578125" style="221" customWidth="1"/>
    <col min="10756" max="11000" width="9.140625" style="221"/>
    <col min="11001" max="11001" width="23.28515625" style="221" customWidth="1"/>
    <col min="11002" max="11002" width="9.5703125" style="221" customWidth="1"/>
    <col min="11003" max="11003" width="11" style="221" customWidth="1"/>
    <col min="11004" max="11004" width="10.5703125" style="221" customWidth="1"/>
    <col min="11005" max="11006" width="10.85546875" style="221" customWidth="1"/>
    <col min="11007" max="11007" width="11.42578125" style="221" customWidth="1"/>
    <col min="11008" max="11008" width="11" style="221" customWidth="1"/>
    <col min="11009" max="11009" width="10.85546875" style="221" customWidth="1"/>
    <col min="11010" max="11011" width="11.42578125" style="221" customWidth="1"/>
    <col min="11012" max="11256" width="9.140625" style="221"/>
    <col min="11257" max="11257" width="23.28515625" style="221" customWidth="1"/>
    <col min="11258" max="11258" width="9.5703125" style="221" customWidth="1"/>
    <col min="11259" max="11259" width="11" style="221" customWidth="1"/>
    <col min="11260" max="11260" width="10.5703125" style="221" customWidth="1"/>
    <col min="11261" max="11262" width="10.85546875" style="221" customWidth="1"/>
    <col min="11263" max="11263" width="11.42578125" style="221" customWidth="1"/>
    <col min="11264" max="11264" width="11" style="221" customWidth="1"/>
    <col min="11265" max="11265" width="10.85546875" style="221" customWidth="1"/>
    <col min="11266" max="11267" width="11.42578125" style="221" customWidth="1"/>
    <col min="11268" max="11512" width="9.140625" style="221"/>
    <col min="11513" max="11513" width="23.28515625" style="221" customWidth="1"/>
    <col min="11514" max="11514" width="9.5703125" style="221" customWidth="1"/>
    <col min="11515" max="11515" width="11" style="221" customWidth="1"/>
    <col min="11516" max="11516" width="10.5703125" style="221" customWidth="1"/>
    <col min="11517" max="11518" width="10.85546875" style="221" customWidth="1"/>
    <col min="11519" max="11519" width="11.42578125" style="221" customWidth="1"/>
    <col min="11520" max="11520" width="11" style="221" customWidth="1"/>
    <col min="11521" max="11521" width="10.85546875" style="221" customWidth="1"/>
    <col min="11522" max="11523" width="11.42578125" style="221" customWidth="1"/>
    <col min="11524" max="11768" width="9.140625" style="221"/>
    <col min="11769" max="11769" width="23.28515625" style="221" customWidth="1"/>
    <col min="11770" max="11770" width="9.5703125" style="221" customWidth="1"/>
    <col min="11771" max="11771" width="11" style="221" customWidth="1"/>
    <col min="11772" max="11772" width="10.5703125" style="221" customWidth="1"/>
    <col min="11773" max="11774" width="10.85546875" style="221" customWidth="1"/>
    <col min="11775" max="11775" width="11.42578125" style="221" customWidth="1"/>
    <col min="11776" max="11776" width="11" style="221" customWidth="1"/>
    <col min="11777" max="11777" width="10.85546875" style="221" customWidth="1"/>
    <col min="11778" max="11779" width="11.42578125" style="221" customWidth="1"/>
    <col min="11780" max="12024" width="9.140625" style="221"/>
    <col min="12025" max="12025" width="23.28515625" style="221" customWidth="1"/>
    <col min="12026" max="12026" width="9.5703125" style="221" customWidth="1"/>
    <col min="12027" max="12027" width="11" style="221" customWidth="1"/>
    <col min="12028" max="12028" width="10.5703125" style="221" customWidth="1"/>
    <col min="12029" max="12030" width="10.85546875" style="221" customWidth="1"/>
    <col min="12031" max="12031" width="11.42578125" style="221" customWidth="1"/>
    <col min="12032" max="12032" width="11" style="221" customWidth="1"/>
    <col min="12033" max="12033" width="10.85546875" style="221" customWidth="1"/>
    <col min="12034" max="12035" width="11.42578125" style="221" customWidth="1"/>
    <col min="12036" max="12280" width="9.140625" style="221"/>
    <col min="12281" max="12281" width="23.28515625" style="221" customWidth="1"/>
    <col min="12282" max="12282" width="9.5703125" style="221" customWidth="1"/>
    <col min="12283" max="12283" width="11" style="221" customWidth="1"/>
    <col min="12284" max="12284" width="10.5703125" style="221" customWidth="1"/>
    <col min="12285" max="12286" width="10.85546875" style="221" customWidth="1"/>
    <col min="12287" max="12287" width="11.42578125" style="221" customWidth="1"/>
    <col min="12288" max="12288" width="11" style="221" customWidth="1"/>
    <col min="12289" max="12289" width="10.85546875" style="221" customWidth="1"/>
    <col min="12290" max="12291" width="11.42578125" style="221" customWidth="1"/>
    <col min="12292" max="12536" width="9.140625" style="221"/>
    <col min="12537" max="12537" width="23.28515625" style="221" customWidth="1"/>
    <col min="12538" max="12538" width="9.5703125" style="221" customWidth="1"/>
    <col min="12539" max="12539" width="11" style="221" customWidth="1"/>
    <col min="12540" max="12540" width="10.5703125" style="221" customWidth="1"/>
    <col min="12541" max="12542" width="10.85546875" style="221" customWidth="1"/>
    <col min="12543" max="12543" width="11.42578125" style="221" customWidth="1"/>
    <col min="12544" max="12544" width="11" style="221" customWidth="1"/>
    <col min="12545" max="12545" width="10.85546875" style="221" customWidth="1"/>
    <col min="12546" max="12547" width="11.42578125" style="221" customWidth="1"/>
    <col min="12548" max="12792" width="9.140625" style="221"/>
    <col min="12793" max="12793" width="23.28515625" style="221" customWidth="1"/>
    <col min="12794" max="12794" width="9.5703125" style="221" customWidth="1"/>
    <col min="12795" max="12795" width="11" style="221" customWidth="1"/>
    <col min="12796" max="12796" width="10.5703125" style="221" customWidth="1"/>
    <col min="12797" max="12798" width="10.85546875" style="221" customWidth="1"/>
    <col min="12799" max="12799" width="11.42578125" style="221" customWidth="1"/>
    <col min="12800" max="12800" width="11" style="221" customWidth="1"/>
    <col min="12801" max="12801" width="10.85546875" style="221" customWidth="1"/>
    <col min="12802" max="12803" width="11.42578125" style="221" customWidth="1"/>
    <col min="12804" max="13048" width="9.140625" style="221"/>
    <col min="13049" max="13049" width="23.28515625" style="221" customWidth="1"/>
    <col min="13050" max="13050" width="9.5703125" style="221" customWidth="1"/>
    <col min="13051" max="13051" width="11" style="221" customWidth="1"/>
    <col min="13052" max="13052" width="10.5703125" style="221" customWidth="1"/>
    <col min="13053" max="13054" width="10.85546875" style="221" customWidth="1"/>
    <col min="13055" max="13055" width="11.42578125" style="221" customWidth="1"/>
    <col min="13056" max="13056" width="11" style="221" customWidth="1"/>
    <col min="13057" max="13057" width="10.85546875" style="221" customWidth="1"/>
    <col min="13058" max="13059" width="11.42578125" style="221" customWidth="1"/>
    <col min="13060" max="13304" width="9.140625" style="221"/>
    <col min="13305" max="13305" width="23.28515625" style="221" customWidth="1"/>
    <col min="13306" max="13306" width="9.5703125" style="221" customWidth="1"/>
    <col min="13307" max="13307" width="11" style="221" customWidth="1"/>
    <col min="13308" max="13308" width="10.5703125" style="221" customWidth="1"/>
    <col min="13309" max="13310" width="10.85546875" style="221" customWidth="1"/>
    <col min="13311" max="13311" width="11.42578125" style="221" customWidth="1"/>
    <col min="13312" max="13312" width="11" style="221" customWidth="1"/>
    <col min="13313" max="13313" width="10.85546875" style="221" customWidth="1"/>
    <col min="13314" max="13315" width="11.42578125" style="221" customWidth="1"/>
    <col min="13316" max="13560" width="9.140625" style="221"/>
    <col min="13561" max="13561" width="23.28515625" style="221" customWidth="1"/>
    <col min="13562" max="13562" width="9.5703125" style="221" customWidth="1"/>
    <col min="13563" max="13563" width="11" style="221" customWidth="1"/>
    <col min="13564" max="13564" width="10.5703125" style="221" customWidth="1"/>
    <col min="13565" max="13566" width="10.85546875" style="221" customWidth="1"/>
    <col min="13567" max="13567" width="11.42578125" style="221" customWidth="1"/>
    <col min="13568" max="13568" width="11" style="221" customWidth="1"/>
    <col min="13569" max="13569" width="10.85546875" style="221" customWidth="1"/>
    <col min="13570" max="13571" width="11.42578125" style="221" customWidth="1"/>
    <col min="13572" max="13816" width="9.140625" style="221"/>
    <col min="13817" max="13817" width="23.28515625" style="221" customWidth="1"/>
    <col min="13818" max="13818" width="9.5703125" style="221" customWidth="1"/>
    <col min="13819" max="13819" width="11" style="221" customWidth="1"/>
    <col min="13820" max="13820" width="10.5703125" style="221" customWidth="1"/>
    <col min="13821" max="13822" width="10.85546875" style="221" customWidth="1"/>
    <col min="13823" max="13823" width="11.42578125" style="221" customWidth="1"/>
    <col min="13824" max="13824" width="11" style="221" customWidth="1"/>
    <col min="13825" max="13825" width="10.85546875" style="221" customWidth="1"/>
    <col min="13826" max="13827" width="11.42578125" style="221" customWidth="1"/>
    <col min="13828" max="14072" width="9.140625" style="221"/>
    <col min="14073" max="14073" width="23.28515625" style="221" customWidth="1"/>
    <col min="14074" max="14074" width="9.5703125" style="221" customWidth="1"/>
    <col min="14075" max="14075" width="11" style="221" customWidth="1"/>
    <col min="14076" max="14076" width="10.5703125" style="221" customWidth="1"/>
    <col min="14077" max="14078" width="10.85546875" style="221" customWidth="1"/>
    <col min="14079" max="14079" width="11.42578125" style="221" customWidth="1"/>
    <col min="14080" max="14080" width="11" style="221" customWidth="1"/>
    <col min="14081" max="14081" width="10.85546875" style="221" customWidth="1"/>
    <col min="14082" max="14083" width="11.42578125" style="221" customWidth="1"/>
    <col min="14084" max="14328" width="9.140625" style="221"/>
    <col min="14329" max="14329" width="23.28515625" style="221" customWidth="1"/>
    <col min="14330" max="14330" width="9.5703125" style="221" customWidth="1"/>
    <col min="14331" max="14331" width="11" style="221" customWidth="1"/>
    <col min="14332" max="14332" width="10.5703125" style="221" customWidth="1"/>
    <col min="14333" max="14334" width="10.85546875" style="221" customWidth="1"/>
    <col min="14335" max="14335" width="11.42578125" style="221" customWidth="1"/>
    <col min="14336" max="14336" width="11" style="221" customWidth="1"/>
    <col min="14337" max="14337" width="10.85546875" style="221" customWidth="1"/>
    <col min="14338" max="14339" width="11.42578125" style="221" customWidth="1"/>
    <col min="14340" max="14584" width="9.140625" style="221"/>
    <col min="14585" max="14585" width="23.28515625" style="221" customWidth="1"/>
    <col min="14586" max="14586" width="9.5703125" style="221" customWidth="1"/>
    <col min="14587" max="14587" width="11" style="221" customWidth="1"/>
    <col min="14588" max="14588" width="10.5703125" style="221" customWidth="1"/>
    <col min="14589" max="14590" width="10.85546875" style="221" customWidth="1"/>
    <col min="14591" max="14591" width="11.42578125" style="221" customWidth="1"/>
    <col min="14592" max="14592" width="11" style="221" customWidth="1"/>
    <col min="14593" max="14593" width="10.85546875" style="221" customWidth="1"/>
    <col min="14594" max="14595" width="11.42578125" style="221" customWidth="1"/>
    <col min="14596" max="14840" width="9.140625" style="221"/>
    <col min="14841" max="14841" width="23.28515625" style="221" customWidth="1"/>
    <col min="14842" max="14842" width="9.5703125" style="221" customWidth="1"/>
    <col min="14843" max="14843" width="11" style="221" customWidth="1"/>
    <col min="14844" max="14844" width="10.5703125" style="221" customWidth="1"/>
    <col min="14845" max="14846" width="10.85546875" style="221" customWidth="1"/>
    <col min="14847" max="14847" width="11.42578125" style="221" customWidth="1"/>
    <col min="14848" max="14848" width="11" style="221" customWidth="1"/>
    <col min="14849" max="14849" width="10.85546875" style="221" customWidth="1"/>
    <col min="14850" max="14851" width="11.42578125" style="221" customWidth="1"/>
    <col min="14852" max="15096" width="9.140625" style="221"/>
    <col min="15097" max="15097" width="23.28515625" style="221" customWidth="1"/>
    <col min="15098" max="15098" width="9.5703125" style="221" customWidth="1"/>
    <col min="15099" max="15099" width="11" style="221" customWidth="1"/>
    <col min="15100" max="15100" width="10.5703125" style="221" customWidth="1"/>
    <col min="15101" max="15102" width="10.85546875" style="221" customWidth="1"/>
    <col min="15103" max="15103" width="11.42578125" style="221" customWidth="1"/>
    <col min="15104" max="15104" width="11" style="221" customWidth="1"/>
    <col min="15105" max="15105" width="10.85546875" style="221" customWidth="1"/>
    <col min="15106" max="15107" width="11.42578125" style="221" customWidth="1"/>
    <col min="15108" max="15352" width="9.140625" style="221"/>
    <col min="15353" max="15353" width="23.28515625" style="221" customWidth="1"/>
    <col min="15354" max="15354" width="9.5703125" style="221" customWidth="1"/>
    <col min="15355" max="15355" width="11" style="221" customWidth="1"/>
    <col min="15356" max="15356" width="10.5703125" style="221" customWidth="1"/>
    <col min="15357" max="15358" width="10.85546875" style="221" customWidth="1"/>
    <col min="15359" max="15359" width="11.42578125" style="221" customWidth="1"/>
    <col min="15360" max="15360" width="11" style="221" customWidth="1"/>
    <col min="15361" max="15361" width="10.85546875" style="221" customWidth="1"/>
    <col min="15362" max="15363" width="11.42578125" style="221" customWidth="1"/>
    <col min="15364" max="15608" width="9.140625" style="221"/>
    <col min="15609" max="15609" width="23.28515625" style="221" customWidth="1"/>
    <col min="15610" max="15610" width="9.5703125" style="221" customWidth="1"/>
    <col min="15611" max="15611" width="11" style="221" customWidth="1"/>
    <col min="15612" max="15612" width="10.5703125" style="221" customWidth="1"/>
    <col min="15613" max="15614" width="10.85546875" style="221" customWidth="1"/>
    <col min="15615" max="15615" width="11.42578125" style="221" customWidth="1"/>
    <col min="15616" max="15616" width="11" style="221" customWidth="1"/>
    <col min="15617" max="15617" width="10.85546875" style="221" customWidth="1"/>
    <col min="15618" max="15619" width="11.42578125" style="221" customWidth="1"/>
    <col min="15620" max="15864" width="9.140625" style="221"/>
    <col min="15865" max="15865" width="23.28515625" style="221" customWidth="1"/>
    <col min="15866" max="15866" width="9.5703125" style="221" customWidth="1"/>
    <col min="15867" max="15867" width="11" style="221" customWidth="1"/>
    <col min="15868" max="15868" width="10.5703125" style="221" customWidth="1"/>
    <col min="15869" max="15870" width="10.85546875" style="221" customWidth="1"/>
    <col min="15871" max="15871" width="11.42578125" style="221" customWidth="1"/>
    <col min="15872" max="15872" width="11" style="221" customWidth="1"/>
    <col min="15873" max="15873" width="10.85546875" style="221" customWidth="1"/>
    <col min="15874" max="15875" width="11.42578125" style="221" customWidth="1"/>
    <col min="15876" max="16120" width="9.140625" style="221"/>
    <col min="16121" max="16121" width="23.28515625" style="221" customWidth="1"/>
    <col min="16122" max="16122" width="9.5703125" style="221" customWidth="1"/>
    <col min="16123" max="16123" width="11" style="221" customWidth="1"/>
    <col min="16124" max="16124" width="10.5703125" style="221" customWidth="1"/>
    <col min="16125" max="16126" width="10.85546875" style="221" customWidth="1"/>
    <col min="16127" max="16127" width="11.42578125" style="221" customWidth="1"/>
    <col min="16128" max="16128" width="11" style="221" customWidth="1"/>
    <col min="16129" max="16129" width="10.85546875" style="221" customWidth="1"/>
    <col min="16130" max="16131" width="11.42578125" style="221" customWidth="1"/>
    <col min="16132" max="16384" width="9.140625" style="221"/>
  </cols>
  <sheetData>
    <row r="1" spans="1:15" ht="28.5" customHeight="1" x14ac:dyDescent="0.2">
      <c r="A1" s="447" t="s">
        <v>184</v>
      </c>
      <c r="B1" s="447"/>
      <c r="C1" s="447"/>
      <c r="D1" s="447"/>
      <c r="E1" s="447"/>
      <c r="F1" s="447"/>
      <c r="G1" s="447"/>
    </row>
    <row r="2" spans="1:15" ht="12" customHeight="1" x14ac:dyDescent="0.2">
      <c r="A2" s="222"/>
      <c r="B2" s="222"/>
      <c r="C2" s="222"/>
      <c r="D2" s="222"/>
      <c r="G2" s="223" t="s">
        <v>143</v>
      </c>
    </row>
    <row r="3" spans="1:15" ht="18.75" customHeight="1" x14ac:dyDescent="0.2">
      <c r="A3" s="438"/>
      <c r="B3" s="439" t="s">
        <v>185</v>
      </c>
      <c r="C3" s="439"/>
      <c r="D3" s="439"/>
      <c r="E3" s="439" t="s">
        <v>69</v>
      </c>
      <c r="F3" s="439"/>
      <c r="G3" s="439"/>
    </row>
    <row r="4" spans="1:15" ht="16.5" customHeight="1" x14ac:dyDescent="0.2">
      <c r="A4" s="438"/>
      <c r="B4" s="439" t="s">
        <v>179</v>
      </c>
      <c r="C4" s="439"/>
      <c r="D4" s="439"/>
      <c r="E4" s="439" t="s">
        <v>179</v>
      </c>
      <c r="F4" s="439"/>
      <c r="G4" s="439"/>
    </row>
    <row r="5" spans="1:15" ht="39.75" customHeight="1" x14ac:dyDescent="0.2">
      <c r="A5" s="438"/>
      <c r="B5" s="297" t="s">
        <v>198</v>
      </c>
      <c r="C5" s="297" t="s">
        <v>78</v>
      </c>
      <c r="D5" s="297" t="s">
        <v>214</v>
      </c>
      <c r="E5" s="297" t="s">
        <v>198</v>
      </c>
      <c r="F5" s="297" t="s">
        <v>78</v>
      </c>
      <c r="G5" s="297" t="s">
        <v>214</v>
      </c>
    </row>
    <row r="6" spans="1:15" x14ac:dyDescent="0.2">
      <c r="A6" s="150" t="s">
        <v>86</v>
      </c>
      <c r="B6" s="136">
        <v>4911</v>
      </c>
      <c r="C6" s="136">
        <v>3496</v>
      </c>
      <c r="D6" s="138">
        <v>140.5</v>
      </c>
      <c r="E6" s="136">
        <v>3521</v>
      </c>
      <c r="F6" s="136">
        <v>7695</v>
      </c>
      <c r="G6" s="138">
        <v>45.8</v>
      </c>
      <c r="H6" s="78"/>
      <c r="I6" s="78"/>
      <c r="J6" s="139"/>
      <c r="K6" s="139"/>
      <c r="L6" s="78"/>
      <c r="M6" s="78"/>
      <c r="N6" s="78"/>
      <c r="O6" s="78"/>
    </row>
    <row r="7" spans="1:15" x14ac:dyDescent="0.2">
      <c r="A7" s="150" t="s">
        <v>87</v>
      </c>
      <c r="B7" s="136">
        <v>155</v>
      </c>
      <c r="C7" s="136">
        <v>100</v>
      </c>
      <c r="D7" s="138">
        <v>155</v>
      </c>
      <c r="E7" s="136">
        <v>423</v>
      </c>
      <c r="F7" s="136">
        <v>1077</v>
      </c>
      <c r="G7" s="138">
        <v>39.299999999999997</v>
      </c>
      <c r="H7" s="78"/>
      <c r="I7" s="78"/>
      <c r="J7" s="139"/>
      <c r="K7" s="139"/>
      <c r="L7" s="78"/>
      <c r="M7" s="78"/>
      <c r="N7" s="78"/>
      <c r="O7" s="78"/>
    </row>
    <row r="8" spans="1:15" x14ac:dyDescent="0.2">
      <c r="A8" s="150" t="s">
        <v>88</v>
      </c>
      <c r="B8" s="136">
        <v>658</v>
      </c>
      <c r="C8" s="136">
        <v>635</v>
      </c>
      <c r="D8" s="138">
        <v>103.6</v>
      </c>
      <c r="E8" s="136">
        <v>352</v>
      </c>
      <c r="F8" s="136">
        <v>151</v>
      </c>
      <c r="G8" s="138" t="s">
        <v>248</v>
      </c>
      <c r="H8" s="78"/>
      <c r="I8" s="78"/>
      <c r="J8" s="139"/>
      <c r="K8" s="139"/>
      <c r="L8" s="78"/>
      <c r="M8" s="78"/>
      <c r="N8" s="78"/>
      <c r="O8" s="78"/>
    </row>
    <row r="9" spans="1:15" x14ac:dyDescent="0.2">
      <c r="A9" s="150" t="s">
        <v>89</v>
      </c>
      <c r="B9" s="136">
        <v>111</v>
      </c>
      <c r="C9" s="136">
        <v>98</v>
      </c>
      <c r="D9" s="138">
        <v>113.3</v>
      </c>
      <c r="E9" s="136">
        <v>151</v>
      </c>
      <c r="F9" s="136">
        <v>204</v>
      </c>
      <c r="G9" s="138">
        <v>74</v>
      </c>
      <c r="H9" s="78"/>
      <c r="I9" s="78"/>
      <c r="J9" s="139"/>
      <c r="K9" s="139"/>
      <c r="L9" s="78"/>
      <c r="M9" s="78"/>
      <c r="N9" s="78"/>
      <c r="O9" s="78"/>
    </row>
    <row r="10" spans="1:15" x14ac:dyDescent="0.2">
      <c r="A10" s="150" t="s">
        <v>90</v>
      </c>
      <c r="B10" s="136">
        <v>557</v>
      </c>
      <c r="C10" s="136">
        <v>284</v>
      </c>
      <c r="D10" s="138">
        <v>196.4</v>
      </c>
      <c r="E10" s="136">
        <v>306</v>
      </c>
      <c r="F10" s="136">
        <v>1385</v>
      </c>
      <c r="G10" s="138">
        <v>22.1</v>
      </c>
      <c r="H10" s="78"/>
      <c r="I10" s="78"/>
      <c r="J10" s="139"/>
      <c r="K10" s="139"/>
      <c r="L10" s="78"/>
      <c r="M10" s="78"/>
      <c r="N10" s="78"/>
      <c r="O10" s="78"/>
    </row>
    <row r="11" spans="1:15" x14ac:dyDescent="0.2">
      <c r="A11" s="150" t="s">
        <v>91</v>
      </c>
      <c r="B11" s="136">
        <v>19</v>
      </c>
      <c r="C11" s="136">
        <v>50</v>
      </c>
      <c r="D11" s="138">
        <v>37.799999999999997</v>
      </c>
      <c r="E11" s="136">
        <v>188</v>
      </c>
      <c r="F11" s="136">
        <v>229</v>
      </c>
      <c r="G11" s="138">
        <v>82.2</v>
      </c>
      <c r="H11" s="78"/>
      <c r="I11" s="78"/>
      <c r="J11" s="139"/>
      <c r="K11" s="139"/>
      <c r="L11" s="78"/>
      <c r="M11" s="78"/>
      <c r="N11" s="78"/>
      <c r="O11" s="78"/>
    </row>
    <row r="12" spans="1:15" x14ac:dyDescent="0.2">
      <c r="A12" s="150" t="s">
        <v>92</v>
      </c>
      <c r="B12" s="136">
        <v>64</v>
      </c>
      <c r="C12" s="136">
        <v>97</v>
      </c>
      <c r="D12" s="138">
        <v>66</v>
      </c>
      <c r="E12" s="136">
        <v>176</v>
      </c>
      <c r="F12" s="136">
        <v>124</v>
      </c>
      <c r="G12" s="138">
        <v>141.9</v>
      </c>
      <c r="H12" s="78"/>
      <c r="I12" s="78"/>
      <c r="J12" s="139"/>
      <c r="K12" s="139"/>
      <c r="L12" s="78"/>
      <c r="M12" s="78"/>
      <c r="N12" s="78"/>
      <c r="O12" s="78"/>
    </row>
    <row r="13" spans="1:15" x14ac:dyDescent="0.2">
      <c r="A13" s="150" t="s">
        <v>93</v>
      </c>
      <c r="B13" s="136">
        <v>604</v>
      </c>
      <c r="C13" s="136">
        <v>193</v>
      </c>
      <c r="D13" s="138" t="s">
        <v>267</v>
      </c>
      <c r="E13" s="136">
        <v>32</v>
      </c>
      <c r="F13" s="136">
        <v>85</v>
      </c>
      <c r="G13" s="138">
        <v>37.6</v>
      </c>
      <c r="H13" s="78"/>
      <c r="I13" s="78"/>
      <c r="J13" s="139"/>
      <c r="K13" s="139"/>
      <c r="L13" s="78"/>
      <c r="M13" s="78"/>
      <c r="N13" s="78"/>
      <c r="O13" s="78"/>
    </row>
    <row r="14" spans="1:15" x14ac:dyDescent="0.2">
      <c r="A14" s="150" t="s">
        <v>94</v>
      </c>
      <c r="B14" s="136">
        <v>225</v>
      </c>
      <c r="C14" s="136">
        <v>197</v>
      </c>
      <c r="D14" s="138">
        <v>114.2</v>
      </c>
      <c r="E14" s="136">
        <v>823</v>
      </c>
      <c r="F14" s="136">
        <v>3036</v>
      </c>
      <c r="G14" s="138">
        <v>27.1</v>
      </c>
      <c r="H14" s="78"/>
      <c r="I14" s="78"/>
      <c r="J14" s="139"/>
      <c r="K14" s="139"/>
      <c r="L14" s="78"/>
      <c r="M14" s="78"/>
      <c r="N14" s="78"/>
      <c r="O14" s="78"/>
    </row>
    <row r="15" spans="1:15" x14ac:dyDescent="0.2">
      <c r="A15" s="150" t="s">
        <v>95</v>
      </c>
      <c r="B15" s="136">
        <v>49</v>
      </c>
      <c r="C15" s="136">
        <v>62</v>
      </c>
      <c r="D15" s="138">
        <v>79</v>
      </c>
      <c r="E15" s="136">
        <v>124</v>
      </c>
      <c r="F15" s="136">
        <v>283</v>
      </c>
      <c r="G15" s="138">
        <v>43.8</v>
      </c>
      <c r="H15" s="78"/>
      <c r="I15" s="78"/>
      <c r="J15" s="139"/>
      <c r="K15" s="139"/>
      <c r="L15" s="78"/>
      <c r="M15" s="78"/>
      <c r="N15" s="78"/>
      <c r="O15" s="78"/>
    </row>
    <row r="16" spans="1:15" ht="14.25" customHeight="1" x14ac:dyDescent="0.2">
      <c r="A16" s="150" t="s">
        <v>96</v>
      </c>
      <c r="B16" s="136">
        <v>993</v>
      </c>
      <c r="C16" s="136">
        <v>569</v>
      </c>
      <c r="D16" s="138">
        <v>174.5</v>
      </c>
      <c r="E16" s="136">
        <v>101</v>
      </c>
      <c r="F16" s="136">
        <v>57</v>
      </c>
      <c r="G16" s="138">
        <v>177.2</v>
      </c>
      <c r="H16" s="78"/>
      <c r="I16" s="78"/>
      <c r="J16" s="139"/>
      <c r="K16" s="139"/>
      <c r="L16" s="78"/>
      <c r="M16" s="78"/>
      <c r="N16" s="78"/>
      <c r="O16" s="78"/>
    </row>
    <row r="17" spans="1:16" ht="14.25" customHeight="1" x14ac:dyDescent="0.2">
      <c r="A17" s="150" t="s">
        <v>97</v>
      </c>
      <c r="B17" s="136">
        <v>9</v>
      </c>
      <c r="C17" s="136">
        <v>7</v>
      </c>
      <c r="D17" s="138">
        <v>122.3</v>
      </c>
      <c r="E17" s="136">
        <v>38</v>
      </c>
      <c r="F17" s="136">
        <v>3</v>
      </c>
      <c r="G17" s="138" t="s">
        <v>268</v>
      </c>
      <c r="H17" s="78"/>
      <c r="I17" s="78"/>
      <c r="J17" s="139"/>
      <c r="K17" s="139"/>
      <c r="L17" s="78"/>
      <c r="M17" s="78"/>
      <c r="N17" s="78"/>
      <c r="O17" s="78"/>
    </row>
    <row r="18" spans="1:16" ht="14.25" customHeight="1" x14ac:dyDescent="0.2">
      <c r="A18" s="150" t="s">
        <v>98</v>
      </c>
      <c r="B18" s="136">
        <v>9</v>
      </c>
      <c r="C18" s="136">
        <v>21</v>
      </c>
      <c r="D18" s="138">
        <v>41.9</v>
      </c>
      <c r="E18" s="136">
        <v>186</v>
      </c>
      <c r="F18" s="136">
        <v>307</v>
      </c>
      <c r="G18" s="138">
        <v>60.7</v>
      </c>
      <c r="H18" s="78"/>
      <c r="I18" s="78"/>
      <c r="J18" s="139"/>
      <c r="K18" s="139"/>
      <c r="L18" s="78"/>
      <c r="M18" s="78"/>
      <c r="N18" s="78"/>
      <c r="O18" s="78"/>
    </row>
    <row r="19" spans="1:16" ht="14.25" customHeight="1" x14ac:dyDescent="0.2">
      <c r="A19" s="150" t="s">
        <v>99</v>
      </c>
      <c r="B19" s="136">
        <v>518</v>
      </c>
      <c r="C19" s="136">
        <v>404</v>
      </c>
      <c r="D19" s="138">
        <v>128.19999999999999</v>
      </c>
      <c r="E19" s="136">
        <v>118</v>
      </c>
      <c r="F19" s="136">
        <v>33</v>
      </c>
      <c r="G19" s="138" t="s">
        <v>262</v>
      </c>
      <c r="H19" s="78"/>
      <c r="I19" s="78"/>
      <c r="J19" s="139"/>
      <c r="K19" s="139"/>
      <c r="L19" s="78"/>
      <c r="M19" s="78"/>
      <c r="N19" s="78"/>
      <c r="O19" s="78"/>
    </row>
    <row r="20" spans="1:16" ht="14.25" customHeight="1" x14ac:dyDescent="0.2">
      <c r="A20" s="150" t="s">
        <v>100</v>
      </c>
      <c r="B20" s="136">
        <v>568</v>
      </c>
      <c r="C20" s="136">
        <v>506</v>
      </c>
      <c r="D20" s="138">
        <v>112.3</v>
      </c>
      <c r="E20" s="136">
        <v>55</v>
      </c>
      <c r="F20" s="136">
        <v>37</v>
      </c>
      <c r="G20" s="138">
        <v>148.6</v>
      </c>
      <c r="H20" s="78"/>
      <c r="I20" s="78"/>
      <c r="J20" s="139"/>
      <c r="K20" s="139"/>
      <c r="L20" s="78"/>
      <c r="M20" s="78"/>
      <c r="N20" s="78"/>
      <c r="O20" s="78"/>
    </row>
    <row r="21" spans="1:16" ht="14.25" customHeight="1" x14ac:dyDescent="0.2">
      <c r="A21" s="150" t="s">
        <v>211</v>
      </c>
      <c r="B21" s="136">
        <v>73</v>
      </c>
      <c r="C21" s="136">
        <v>83</v>
      </c>
      <c r="D21" s="138">
        <v>87.7</v>
      </c>
      <c r="E21" s="136">
        <v>377</v>
      </c>
      <c r="F21" s="136">
        <v>619</v>
      </c>
      <c r="G21" s="138">
        <v>60.9</v>
      </c>
      <c r="H21" s="78"/>
      <c r="I21" s="78"/>
      <c r="J21" s="139"/>
      <c r="K21" s="139"/>
      <c r="L21" s="78"/>
      <c r="M21" s="78"/>
      <c r="N21" s="78"/>
      <c r="O21" s="78"/>
    </row>
    <row r="22" spans="1:16" ht="14.25" customHeight="1" x14ac:dyDescent="0.2">
      <c r="A22" s="150" t="s">
        <v>102</v>
      </c>
      <c r="B22" s="136">
        <v>81</v>
      </c>
      <c r="C22" s="320" t="s">
        <v>208</v>
      </c>
      <c r="D22" s="320" t="s">
        <v>208</v>
      </c>
      <c r="E22" s="136">
        <v>35</v>
      </c>
      <c r="F22" s="136">
        <v>58</v>
      </c>
      <c r="G22" s="138">
        <v>60.3</v>
      </c>
      <c r="H22" s="78"/>
      <c r="I22" s="82"/>
      <c r="J22" s="139"/>
      <c r="K22" s="139"/>
      <c r="L22" s="78"/>
      <c r="M22" s="78"/>
      <c r="N22" s="78"/>
      <c r="O22" s="78"/>
    </row>
    <row r="23" spans="1:16" ht="14.25" customHeight="1" x14ac:dyDescent="0.2">
      <c r="A23" s="150" t="s">
        <v>103</v>
      </c>
      <c r="B23" s="136">
        <v>218</v>
      </c>
      <c r="C23" s="136">
        <v>189</v>
      </c>
      <c r="D23" s="138">
        <v>115.1</v>
      </c>
      <c r="E23" s="136">
        <v>29</v>
      </c>
      <c r="F23" s="136">
        <v>6</v>
      </c>
      <c r="G23" s="138" t="s">
        <v>269</v>
      </c>
      <c r="H23" s="78"/>
      <c r="I23" s="78"/>
      <c r="J23" s="139"/>
      <c r="K23" s="139"/>
      <c r="L23" s="78"/>
      <c r="M23" s="78"/>
      <c r="N23" s="78"/>
      <c r="O23" s="78"/>
    </row>
    <row r="24" spans="1:16" x14ac:dyDescent="0.2">
      <c r="A24" s="151" t="s">
        <v>213</v>
      </c>
      <c r="B24" s="144" t="s">
        <v>208</v>
      </c>
      <c r="C24" s="144" t="s">
        <v>208</v>
      </c>
      <c r="D24" s="144" t="s">
        <v>208</v>
      </c>
      <c r="E24" s="143">
        <v>7</v>
      </c>
      <c r="F24" s="143">
        <v>1</v>
      </c>
      <c r="G24" s="158" t="s">
        <v>270</v>
      </c>
    </row>
    <row r="25" spans="1:16" x14ac:dyDescent="0.2">
      <c r="D25" s="324"/>
    </row>
    <row r="26" spans="1:16" x14ac:dyDescent="0.2">
      <c r="A26" s="225"/>
      <c r="B26" s="222"/>
      <c r="C26" s="222"/>
      <c r="D26" s="222"/>
    </row>
    <row r="27" spans="1:16" ht="19.5" customHeight="1" x14ac:dyDescent="0.2">
      <c r="A27" s="438"/>
      <c r="B27" s="439" t="s">
        <v>68</v>
      </c>
      <c r="C27" s="439"/>
      <c r="D27" s="439"/>
      <c r="E27" s="439" t="s">
        <v>67</v>
      </c>
      <c r="F27" s="439"/>
      <c r="G27" s="439"/>
    </row>
    <row r="28" spans="1:16" ht="17.25" customHeight="1" x14ac:dyDescent="0.2">
      <c r="A28" s="438"/>
      <c r="B28" s="439" t="s">
        <v>179</v>
      </c>
      <c r="C28" s="439"/>
      <c r="D28" s="439"/>
      <c r="E28" s="439" t="s">
        <v>179</v>
      </c>
      <c r="F28" s="439"/>
      <c r="G28" s="439"/>
    </row>
    <row r="29" spans="1:16" ht="22.5" x14ac:dyDescent="0.2">
      <c r="A29" s="438"/>
      <c r="B29" s="297" t="s">
        <v>198</v>
      </c>
      <c r="C29" s="297" t="s">
        <v>78</v>
      </c>
      <c r="D29" s="297" t="s">
        <v>214</v>
      </c>
      <c r="E29" s="297" t="s">
        <v>198</v>
      </c>
      <c r="F29" s="297" t="s">
        <v>78</v>
      </c>
      <c r="G29" s="297" t="s">
        <v>214</v>
      </c>
    </row>
    <row r="30" spans="1:16" x14ac:dyDescent="0.2">
      <c r="A30" s="150" t="s">
        <v>86</v>
      </c>
      <c r="B30" s="136">
        <v>921</v>
      </c>
      <c r="C30" s="136">
        <v>222</v>
      </c>
      <c r="D30" s="138" t="s">
        <v>255</v>
      </c>
      <c r="E30" s="136">
        <v>7719</v>
      </c>
      <c r="F30" s="136">
        <v>5995</v>
      </c>
      <c r="G30" s="138">
        <v>128.80000000000001</v>
      </c>
      <c r="H30" s="78"/>
      <c r="I30" s="78"/>
      <c r="J30" s="139"/>
      <c r="K30" s="139"/>
      <c r="L30" s="78"/>
      <c r="M30" s="78"/>
      <c r="N30" s="78"/>
      <c r="O30" s="78"/>
      <c r="P30" s="78"/>
    </row>
    <row r="31" spans="1:16" x14ac:dyDescent="0.2">
      <c r="A31" s="150" t="s">
        <v>88</v>
      </c>
      <c r="B31" s="320" t="s">
        <v>208</v>
      </c>
      <c r="C31" s="136">
        <v>23</v>
      </c>
      <c r="D31" s="320" t="s">
        <v>208</v>
      </c>
      <c r="E31" s="136">
        <v>185</v>
      </c>
      <c r="F31" s="136">
        <v>123</v>
      </c>
      <c r="G31" s="138">
        <v>150.4</v>
      </c>
      <c r="H31" s="78"/>
      <c r="I31" s="78"/>
      <c r="J31" s="139"/>
      <c r="K31" s="139"/>
      <c r="L31" s="78"/>
      <c r="M31" s="78"/>
      <c r="N31" s="78"/>
      <c r="O31" s="78"/>
      <c r="P31" s="78"/>
    </row>
    <row r="32" spans="1:16" x14ac:dyDescent="0.2">
      <c r="A32" s="150" t="s">
        <v>89</v>
      </c>
      <c r="B32" s="136">
        <v>4</v>
      </c>
      <c r="C32" s="136">
        <v>2</v>
      </c>
      <c r="D32" s="138" t="s">
        <v>210</v>
      </c>
      <c r="E32" s="320" t="s">
        <v>208</v>
      </c>
      <c r="F32" s="320" t="s">
        <v>208</v>
      </c>
      <c r="G32" s="320" t="s">
        <v>208</v>
      </c>
      <c r="H32" s="78"/>
      <c r="I32" s="78"/>
      <c r="J32" s="82"/>
      <c r="K32" s="139"/>
      <c r="L32" s="82"/>
      <c r="M32" s="82"/>
      <c r="N32" s="78"/>
      <c r="O32" s="82"/>
      <c r="P32" s="82"/>
    </row>
    <row r="33" spans="1:16" x14ac:dyDescent="0.2">
      <c r="A33" s="150" t="s">
        <v>90</v>
      </c>
      <c r="B33" s="136">
        <v>38</v>
      </c>
      <c r="C33" s="136">
        <v>62</v>
      </c>
      <c r="D33" s="138">
        <v>61.1</v>
      </c>
      <c r="E33" s="136">
        <v>2691</v>
      </c>
      <c r="F33" s="136">
        <v>1492</v>
      </c>
      <c r="G33" s="138">
        <v>180.4</v>
      </c>
      <c r="H33" s="78"/>
      <c r="I33" s="78"/>
      <c r="J33" s="139"/>
      <c r="K33" s="139"/>
      <c r="L33" s="78"/>
      <c r="M33" s="78"/>
      <c r="N33" s="78"/>
      <c r="O33" s="78"/>
      <c r="P33" s="78"/>
    </row>
    <row r="34" spans="1:16" x14ac:dyDescent="0.2">
      <c r="A34" s="150" t="s">
        <v>91</v>
      </c>
      <c r="B34" s="136">
        <v>4</v>
      </c>
      <c r="C34" s="136">
        <v>14</v>
      </c>
      <c r="D34" s="138">
        <v>28.2</v>
      </c>
      <c r="E34" s="136">
        <v>5</v>
      </c>
      <c r="F34" s="320" t="s">
        <v>208</v>
      </c>
      <c r="G34" s="320" t="s">
        <v>208</v>
      </c>
      <c r="H34" s="78"/>
      <c r="I34" s="78"/>
      <c r="J34" s="82"/>
      <c r="K34" s="139"/>
      <c r="L34" s="82"/>
      <c r="M34" s="82"/>
      <c r="N34" s="78"/>
      <c r="O34" s="82"/>
      <c r="P34" s="82"/>
    </row>
    <row r="35" spans="1:16" x14ac:dyDescent="0.2">
      <c r="A35" s="150" t="s">
        <v>92</v>
      </c>
      <c r="B35" s="320" t="s">
        <v>208</v>
      </c>
      <c r="C35" s="136">
        <v>1</v>
      </c>
      <c r="D35" s="320" t="s">
        <v>208</v>
      </c>
      <c r="E35" s="136">
        <v>9</v>
      </c>
      <c r="F35" s="136">
        <v>5</v>
      </c>
      <c r="G35" s="138">
        <v>180</v>
      </c>
      <c r="H35" s="78"/>
      <c r="I35" s="78"/>
      <c r="J35" s="139"/>
      <c r="K35" s="139"/>
      <c r="L35" s="78"/>
      <c r="M35" s="78"/>
      <c r="N35" s="78"/>
      <c r="O35" s="78"/>
      <c r="P35" s="78"/>
    </row>
    <row r="36" spans="1:16" x14ac:dyDescent="0.2">
      <c r="A36" s="150" t="s">
        <v>93</v>
      </c>
      <c r="B36" s="136">
        <v>5</v>
      </c>
      <c r="C36" s="136">
        <v>5</v>
      </c>
      <c r="D36" s="138">
        <v>100</v>
      </c>
      <c r="E36" s="320" t="s">
        <v>208</v>
      </c>
      <c r="F36" s="136">
        <v>7</v>
      </c>
      <c r="G36" s="320" t="s">
        <v>208</v>
      </c>
      <c r="H36" s="78"/>
      <c r="I36" s="78"/>
      <c r="J36" s="139"/>
      <c r="K36" s="139"/>
      <c r="L36" s="78"/>
      <c r="M36" s="78"/>
      <c r="N36" s="78"/>
      <c r="O36" s="78"/>
      <c r="P36" s="78"/>
    </row>
    <row r="37" spans="1:16" x14ac:dyDescent="0.2">
      <c r="A37" s="150" t="s">
        <v>94</v>
      </c>
      <c r="B37" s="136">
        <v>36</v>
      </c>
      <c r="C37" s="136">
        <v>1</v>
      </c>
      <c r="D37" s="138" t="s">
        <v>262</v>
      </c>
      <c r="E37" s="136">
        <v>697</v>
      </c>
      <c r="F37" s="136">
        <v>598</v>
      </c>
      <c r="G37" s="138">
        <v>116.6</v>
      </c>
      <c r="H37" s="78"/>
      <c r="I37" s="78"/>
      <c r="J37" s="139"/>
      <c r="K37" s="139"/>
      <c r="L37" s="78"/>
      <c r="M37" s="78"/>
      <c r="N37" s="78"/>
      <c r="O37" s="78"/>
      <c r="P37" s="78"/>
    </row>
    <row r="38" spans="1:16" x14ac:dyDescent="0.2">
      <c r="A38" s="150" t="s">
        <v>95</v>
      </c>
      <c r="B38" s="320" t="s">
        <v>208</v>
      </c>
      <c r="C38" s="320" t="s">
        <v>208</v>
      </c>
      <c r="D38" s="320" t="s">
        <v>208</v>
      </c>
      <c r="E38" s="136">
        <v>1932</v>
      </c>
      <c r="F38" s="136">
        <v>1581</v>
      </c>
      <c r="G38" s="138">
        <v>122.2</v>
      </c>
      <c r="H38" s="82"/>
      <c r="I38" s="82"/>
      <c r="J38" s="139"/>
      <c r="K38" s="139"/>
      <c r="L38" s="78"/>
      <c r="M38" s="78"/>
      <c r="N38" s="78"/>
      <c r="O38" s="78"/>
      <c r="P38" s="78"/>
    </row>
    <row r="39" spans="1:16" x14ac:dyDescent="0.2">
      <c r="A39" s="150" t="s">
        <v>96</v>
      </c>
      <c r="B39" s="320" t="s">
        <v>208</v>
      </c>
      <c r="C39" s="320" t="s">
        <v>208</v>
      </c>
      <c r="D39" s="320" t="s">
        <v>208</v>
      </c>
      <c r="E39" s="136">
        <v>269</v>
      </c>
      <c r="F39" s="136">
        <v>266</v>
      </c>
      <c r="G39" s="138">
        <v>101.1</v>
      </c>
      <c r="H39" s="78"/>
      <c r="I39" s="78"/>
      <c r="J39" s="139"/>
      <c r="K39" s="139"/>
      <c r="L39" s="78"/>
      <c r="M39" s="78"/>
      <c r="N39" s="78"/>
      <c r="O39" s="78"/>
      <c r="P39" s="78"/>
    </row>
    <row r="40" spans="1:16" x14ac:dyDescent="0.2">
      <c r="A40" s="150" t="s">
        <v>97</v>
      </c>
      <c r="B40" s="136">
        <v>783</v>
      </c>
      <c r="C40" s="136">
        <v>3</v>
      </c>
      <c r="D40" s="138" t="s">
        <v>271</v>
      </c>
      <c r="E40" s="320" t="s">
        <v>208</v>
      </c>
      <c r="F40" s="320" t="s">
        <v>208</v>
      </c>
      <c r="G40" s="320" t="s">
        <v>208</v>
      </c>
      <c r="H40" s="325"/>
      <c r="I40" s="82"/>
      <c r="J40" s="82"/>
      <c r="K40" s="82"/>
      <c r="L40" s="82"/>
      <c r="M40" s="82"/>
      <c r="N40" s="82"/>
      <c r="O40" s="82"/>
      <c r="P40" s="82"/>
    </row>
    <row r="41" spans="1:16" x14ac:dyDescent="0.2">
      <c r="A41" s="150" t="s">
        <v>98</v>
      </c>
      <c r="B41" s="136">
        <v>44</v>
      </c>
      <c r="C41" s="136">
        <v>105</v>
      </c>
      <c r="D41" s="138">
        <v>41.8</v>
      </c>
      <c r="E41" s="320" t="s">
        <v>208</v>
      </c>
      <c r="F41" s="320" t="s">
        <v>208</v>
      </c>
      <c r="G41" s="320" t="s">
        <v>208</v>
      </c>
      <c r="H41" s="78"/>
      <c r="I41" s="78"/>
      <c r="J41" s="82"/>
      <c r="K41" s="82"/>
      <c r="L41" s="82"/>
      <c r="M41" s="82"/>
      <c r="N41" s="82"/>
      <c r="O41" s="82"/>
      <c r="P41" s="82"/>
    </row>
    <row r="42" spans="1:16" x14ac:dyDescent="0.2">
      <c r="A42" s="150" t="s">
        <v>99</v>
      </c>
      <c r="B42" s="320" t="s">
        <v>208</v>
      </c>
      <c r="C42" s="320" t="s">
        <v>208</v>
      </c>
      <c r="D42" s="320" t="s">
        <v>208</v>
      </c>
      <c r="E42" s="136">
        <v>1</v>
      </c>
      <c r="F42" s="320" t="s">
        <v>208</v>
      </c>
      <c r="G42" s="320" t="s">
        <v>208</v>
      </c>
      <c r="H42" s="78"/>
      <c r="I42" s="82"/>
      <c r="J42" s="139"/>
      <c r="K42" s="139"/>
      <c r="L42" s="78"/>
      <c r="M42" s="78"/>
      <c r="N42" s="78"/>
      <c r="O42" s="78"/>
      <c r="P42" s="78"/>
    </row>
    <row r="43" spans="1:16" x14ac:dyDescent="0.2">
      <c r="A43" s="150" t="s">
        <v>100</v>
      </c>
      <c r="B43" s="136">
        <v>3</v>
      </c>
      <c r="C43" s="320" t="s">
        <v>208</v>
      </c>
      <c r="D43" s="320" t="s">
        <v>208</v>
      </c>
      <c r="E43" s="136">
        <v>1678</v>
      </c>
      <c r="F43" s="136">
        <v>1549</v>
      </c>
      <c r="G43" s="138">
        <v>108.3</v>
      </c>
      <c r="H43" s="82"/>
      <c r="I43" s="82"/>
      <c r="J43" s="139"/>
      <c r="K43" s="139"/>
      <c r="L43" s="78"/>
      <c r="M43" s="78"/>
      <c r="N43" s="78"/>
      <c r="O43" s="78"/>
      <c r="P43" s="78"/>
    </row>
    <row r="44" spans="1:16" x14ac:dyDescent="0.2">
      <c r="A44" s="150" t="s">
        <v>211</v>
      </c>
      <c r="B44" s="136">
        <v>4</v>
      </c>
      <c r="C44" s="136">
        <v>6</v>
      </c>
      <c r="D44" s="138">
        <v>64.400000000000006</v>
      </c>
      <c r="E44" s="320" t="s">
        <v>208</v>
      </c>
      <c r="F44" s="320" t="s">
        <v>208</v>
      </c>
      <c r="G44" s="320" t="s">
        <v>208</v>
      </c>
      <c r="H44" s="78"/>
      <c r="I44" s="78"/>
      <c r="J44" s="82"/>
      <c r="K44" s="82"/>
      <c r="L44" s="82"/>
      <c r="M44" s="82"/>
      <c r="N44" s="82"/>
      <c r="O44" s="82"/>
      <c r="P44" s="82"/>
    </row>
    <row r="45" spans="1:16" x14ac:dyDescent="0.2">
      <c r="A45" s="151" t="s">
        <v>103</v>
      </c>
      <c r="B45" s="144" t="s">
        <v>208</v>
      </c>
      <c r="C45" s="144" t="s">
        <v>208</v>
      </c>
      <c r="D45" s="144" t="s">
        <v>208</v>
      </c>
      <c r="E45" s="143">
        <v>252</v>
      </c>
      <c r="F45" s="143">
        <v>374</v>
      </c>
      <c r="G45" s="158">
        <v>67.400000000000006</v>
      </c>
    </row>
    <row r="46" spans="1:16" x14ac:dyDescent="0.2">
      <c r="B46" s="64"/>
    </row>
    <row r="47" spans="1:16" x14ac:dyDescent="0.2">
      <c r="A47" s="226"/>
      <c r="B47" s="227"/>
      <c r="C47" s="227"/>
      <c r="D47" s="227"/>
    </row>
    <row r="48" spans="1:16" ht="18.75" customHeight="1" x14ac:dyDescent="0.2">
      <c r="A48" s="438"/>
      <c r="B48" s="439" t="s">
        <v>66</v>
      </c>
      <c r="C48" s="439"/>
      <c r="D48" s="439"/>
      <c r="E48" s="439" t="s">
        <v>65</v>
      </c>
      <c r="F48" s="439"/>
      <c r="G48" s="439"/>
    </row>
    <row r="49" spans="1:15" ht="16.5" customHeight="1" x14ac:dyDescent="0.2">
      <c r="A49" s="438"/>
      <c r="B49" s="439" t="s">
        <v>179</v>
      </c>
      <c r="C49" s="439"/>
      <c r="D49" s="439"/>
      <c r="E49" s="439" t="s">
        <v>179</v>
      </c>
      <c r="F49" s="439"/>
      <c r="G49" s="439"/>
    </row>
    <row r="50" spans="1:15" ht="22.5" x14ac:dyDescent="0.2">
      <c r="A50" s="438"/>
      <c r="B50" s="297" t="s">
        <v>198</v>
      </c>
      <c r="C50" s="297" t="s">
        <v>78</v>
      </c>
      <c r="D50" s="297" t="s">
        <v>214</v>
      </c>
      <c r="E50" s="297" t="s">
        <v>198</v>
      </c>
      <c r="F50" s="297" t="s">
        <v>78</v>
      </c>
      <c r="G50" s="297" t="s">
        <v>214</v>
      </c>
    </row>
    <row r="51" spans="1:15" x14ac:dyDescent="0.2">
      <c r="A51" s="150" t="s">
        <v>86</v>
      </c>
      <c r="B51" s="136">
        <v>1699</v>
      </c>
      <c r="C51" s="136">
        <v>822</v>
      </c>
      <c r="D51" s="138" t="s">
        <v>251</v>
      </c>
      <c r="E51" s="136">
        <v>75</v>
      </c>
      <c r="F51" s="136">
        <v>141</v>
      </c>
      <c r="G51" s="138">
        <v>53.2</v>
      </c>
      <c r="H51" s="78"/>
      <c r="I51" s="78"/>
      <c r="J51" s="139"/>
      <c r="K51" s="139"/>
      <c r="L51" s="78"/>
      <c r="M51" s="78"/>
      <c r="N51" s="78"/>
      <c r="O51" s="78"/>
    </row>
    <row r="52" spans="1:15" x14ac:dyDescent="0.2">
      <c r="A52" s="150" t="s">
        <v>87</v>
      </c>
      <c r="B52" s="136">
        <v>23</v>
      </c>
      <c r="C52" s="136">
        <v>34</v>
      </c>
      <c r="D52" s="138">
        <v>67.599999999999994</v>
      </c>
      <c r="E52" s="320" t="s">
        <v>208</v>
      </c>
      <c r="F52" s="320" t="s">
        <v>208</v>
      </c>
      <c r="G52" s="320" t="s">
        <v>208</v>
      </c>
      <c r="H52" s="78"/>
      <c r="I52" s="78"/>
      <c r="J52" s="82"/>
      <c r="K52" s="82"/>
      <c r="L52" s="82"/>
      <c r="M52" s="82"/>
      <c r="N52" s="82"/>
      <c r="O52" s="82"/>
    </row>
    <row r="53" spans="1:15" x14ac:dyDescent="0.2">
      <c r="A53" s="150" t="s">
        <v>88</v>
      </c>
      <c r="B53" s="136">
        <v>404</v>
      </c>
      <c r="C53" s="136">
        <v>166</v>
      </c>
      <c r="D53" s="138" t="s">
        <v>237</v>
      </c>
      <c r="E53" s="320" t="s">
        <v>208</v>
      </c>
      <c r="F53" s="320" t="s">
        <v>208</v>
      </c>
      <c r="G53" s="320" t="s">
        <v>208</v>
      </c>
      <c r="H53" s="78"/>
      <c r="I53" s="78"/>
      <c r="J53" s="82"/>
      <c r="K53" s="82"/>
      <c r="L53" s="82"/>
      <c r="M53" s="82"/>
      <c r="N53" s="82"/>
      <c r="O53" s="82"/>
    </row>
    <row r="54" spans="1:15" x14ac:dyDescent="0.2">
      <c r="A54" s="150" t="s">
        <v>89</v>
      </c>
      <c r="B54" s="136">
        <v>63</v>
      </c>
      <c r="C54" s="136">
        <v>45</v>
      </c>
      <c r="D54" s="138">
        <v>140</v>
      </c>
      <c r="E54" s="136">
        <v>1</v>
      </c>
      <c r="F54" s="320" t="s">
        <v>208</v>
      </c>
      <c r="G54" s="320" t="s">
        <v>208</v>
      </c>
      <c r="H54" s="78"/>
      <c r="I54" s="78"/>
      <c r="J54" s="82"/>
      <c r="K54" s="82"/>
      <c r="L54" s="82"/>
      <c r="M54" s="82"/>
      <c r="N54" s="82"/>
      <c r="O54" s="82"/>
    </row>
    <row r="55" spans="1:15" x14ac:dyDescent="0.2">
      <c r="A55" s="150" t="s">
        <v>90</v>
      </c>
      <c r="B55" s="136">
        <v>82</v>
      </c>
      <c r="C55" s="136">
        <v>91</v>
      </c>
      <c r="D55" s="138">
        <v>89.7</v>
      </c>
      <c r="E55" s="136">
        <v>6</v>
      </c>
      <c r="F55" s="136">
        <v>32</v>
      </c>
      <c r="G55" s="138">
        <v>18.8</v>
      </c>
      <c r="H55" s="78"/>
      <c r="I55" s="78"/>
      <c r="J55" s="139"/>
      <c r="K55" s="139"/>
      <c r="L55" s="78"/>
      <c r="M55" s="78"/>
      <c r="N55" s="78"/>
      <c r="O55" s="78"/>
    </row>
    <row r="56" spans="1:15" x14ac:dyDescent="0.2">
      <c r="A56" s="150" t="s">
        <v>91</v>
      </c>
      <c r="B56" s="136">
        <v>16</v>
      </c>
      <c r="C56" s="136">
        <v>10</v>
      </c>
      <c r="D56" s="138">
        <v>160</v>
      </c>
      <c r="E56" s="136">
        <v>10</v>
      </c>
      <c r="F56" s="136">
        <v>14</v>
      </c>
      <c r="G56" s="138">
        <v>71.900000000000006</v>
      </c>
      <c r="H56" s="78"/>
      <c r="I56" s="78"/>
      <c r="J56" s="139"/>
      <c r="K56" s="139"/>
      <c r="L56" s="78"/>
      <c r="M56" s="78"/>
      <c r="N56" s="78"/>
      <c r="O56" s="78"/>
    </row>
    <row r="57" spans="1:15" x14ac:dyDescent="0.2">
      <c r="A57" s="150" t="s">
        <v>92</v>
      </c>
      <c r="B57" s="136">
        <v>20</v>
      </c>
      <c r="C57" s="136">
        <v>20</v>
      </c>
      <c r="D57" s="138">
        <v>100</v>
      </c>
      <c r="E57" s="320" t="s">
        <v>208</v>
      </c>
      <c r="F57" s="320" t="s">
        <v>208</v>
      </c>
      <c r="G57" s="320" t="s">
        <v>208</v>
      </c>
      <c r="H57" s="78"/>
      <c r="I57" s="78"/>
      <c r="J57" s="82"/>
      <c r="K57" s="82"/>
      <c r="L57" s="82"/>
      <c r="M57" s="82"/>
      <c r="N57" s="82"/>
      <c r="O57" s="82"/>
    </row>
    <row r="58" spans="1:15" x14ac:dyDescent="0.2">
      <c r="A58" s="150" t="s">
        <v>93</v>
      </c>
      <c r="B58" s="136">
        <v>5</v>
      </c>
      <c r="C58" s="136">
        <v>8</v>
      </c>
      <c r="D58" s="138">
        <v>62.5</v>
      </c>
      <c r="E58" s="320" t="s">
        <v>208</v>
      </c>
      <c r="F58" s="320" t="s">
        <v>208</v>
      </c>
      <c r="G58" s="320" t="s">
        <v>208</v>
      </c>
      <c r="H58" s="78"/>
      <c r="I58" s="78"/>
      <c r="J58" s="82"/>
      <c r="K58" s="139"/>
      <c r="L58" s="82"/>
      <c r="M58" s="82"/>
      <c r="N58" s="78"/>
      <c r="O58" s="82"/>
    </row>
    <row r="59" spans="1:15" ht="13.5" customHeight="1" x14ac:dyDescent="0.2">
      <c r="A59" s="150" t="s">
        <v>94</v>
      </c>
      <c r="B59" s="136">
        <v>33</v>
      </c>
      <c r="C59" s="136">
        <v>29</v>
      </c>
      <c r="D59" s="138">
        <v>113.8</v>
      </c>
      <c r="E59" s="320" t="s">
        <v>208</v>
      </c>
      <c r="F59" s="320" t="s">
        <v>208</v>
      </c>
      <c r="G59" s="320" t="s">
        <v>208</v>
      </c>
      <c r="H59" s="78"/>
      <c r="I59" s="78"/>
      <c r="J59" s="82"/>
      <c r="K59" s="139"/>
      <c r="L59" s="82"/>
      <c r="M59" s="82"/>
      <c r="N59" s="78"/>
      <c r="O59" s="82"/>
    </row>
    <row r="60" spans="1:15" x14ac:dyDescent="0.2">
      <c r="A60" s="150" t="s">
        <v>95</v>
      </c>
      <c r="B60" s="136">
        <v>76</v>
      </c>
      <c r="C60" s="136">
        <v>21</v>
      </c>
      <c r="D60" s="138" t="s">
        <v>262</v>
      </c>
      <c r="E60" s="320" t="s">
        <v>208</v>
      </c>
      <c r="F60" s="320" t="s">
        <v>208</v>
      </c>
      <c r="G60" s="320" t="s">
        <v>208</v>
      </c>
      <c r="H60" s="78"/>
      <c r="I60" s="78"/>
      <c r="J60" s="82"/>
      <c r="K60" s="82"/>
      <c r="L60" s="82"/>
      <c r="M60" s="82"/>
      <c r="N60" s="82"/>
      <c r="O60" s="82"/>
    </row>
    <row r="61" spans="1:15" x14ac:dyDescent="0.2">
      <c r="A61" s="150" t="s">
        <v>96</v>
      </c>
      <c r="B61" s="136">
        <v>223</v>
      </c>
      <c r="C61" s="136">
        <v>103</v>
      </c>
      <c r="D61" s="138" t="s">
        <v>257</v>
      </c>
      <c r="E61" s="320" t="s">
        <v>208</v>
      </c>
      <c r="F61" s="320" t="s">
        <v>208</v>
      </c>
      <c r="G61" s="320" t="s">
        <v>208</v>
      </c>
      <c r="H61" s="78"/>
      <c r="I61" s="78"/>
      <c r="J61" s="139"/>
      <c r="K61" s="82"/>
      <c r="L61" s="82"/>
      <c r="M61" s="78"/>
      <c r="N61" s="82"/>
      <c r="O61" s="82"/>
    </row>
    <row r="62" spans="1:15" x14ac:dyDescent="0.2">
      <c r="A62" s="150" t="s">
        <v>97</v>
      </c>
      <c r="B62" s="136">
        <v>1</v>
      </c>
      <c r="C62" s="136">
        <v>9</v>
      </c>
      <c r="D62" s="138">
        <v>10.6</v>
      </c>
      <c r="E62" s="320" t="s">
        <v>208</v>
      </c>
      <c r="F62" s="136">
        <v>4</v>
      </c>
      <c r="G62" s="320" t="s">
        <v>208</v>
      </c>
      <c r="H62" s="78"/>
      <c r="I62" s="78"/>
      <c r="J62" s="139"/>
      <c r="K62" s="139"/>
      <c r="L62" s="78"/>
      <c r="M62" s="78"/>
      <c r="N62" s="78"/>
      <c r="O62" s="78"/>
    </row>
    <row r="63" spans="1:15" x14ac:dyDescent="0.2">
      <c r="A63" s="150" t="s">
        <v>98</v>
      </c>
      <c r="B63" s="136">
        <v>68</v>
      </c>
      <c r="C63" s="136">
        <v>132</v>
      </c>
      <c r="D63" s="138">
        <v>51.4</v>
      </c>
      <c r="E63" s="136">
        <v>45</v>
      </c>
      <c r="F63" s="136">
        <v>89</v>
      </c>
      <c r="G63" s="138">
        <v>50.4</v>
      </c>
      <c r="H63" s="78"/>
      <c r="I63" s="78"/>
      <c r="J63" s="139"/>
      <c r="K63" s="139"/>
      <c r="L63" s="78"/>
      <c r="M63" s="78"/>
      <c r="N63" s="78"/>
      <c r="O63" s="78"/>
    </row>
    <row r="64" spans="1:15" x14ac:dyDescent="0.2">
      <c r="A64" s="150" t="s">
        <v>99</v>
      </c>
      <c r="B64" s="136">
        <v>12</v>
      </c>
      <c r="C64" s="136">
        <v>35</v>
      </c>
      <c r="D64" s="138">
        <v>34.299999999999997</v>
      </c>
      <c r="E64" s="320" t="s">
        <v>208</v>
      </c>
      <c r="F64" s="320" t="s">
        <v>208</v>
      </c>
      <c r="G64" s="320" t="s">
        <v>208</v>
      </c>
      <c r="H64" s="78"/>
      <c r="I64" s="78"/>
      <c r="J64" s="82"/>
      <c r="K64" s="82"/>
      <c r="L64" s="82"/>
      <c r="M64" s="82"/>
      <c r="N64" s="82"/>
      <c r="O64" s="82"/>
    </row>
    <row r="65" spans="1:15" x14ac:dyDescent="0.2">
      <c r="A65" s="150" t="s">
        <v>100</v>
      </c>
      <c r="B65" s="136">
        <v>79</v>
      </c>
      <c r="C65" s="136">
        <v>48</v>
      </c>
      <c r="D65" s="138">
        <v>164.6</v>
      </c>
      <c r="E65" s="320" t="s">
        <v>208</v>
      </c>
      <c r="F65" s="320" t="s">
        <v>208</v>
      </c>
      <c r="G65" s="320" t="s">
        <v>208</v>
      </c>
      <c r="H65" s="78"/>
      <c r="I65" s="78"/>
      <c r="J65" s="82"/>
      <c r="K65" s="82"/>
      <c r="L65" s="82"/>
      <c r="M65" s="82"/>
      <c r="N65" s="82"/>
      <c r="O65" s="82"/>
    </row>
    <row r="66" spans="1:15" x14ac:dyDescent="0.2">
      <c r="A66" s="150" t="s">
        <v>211</v>
      </c>
      <c r="B66" s="136">
        <v>13</v>
      </c>
      <c r="C66" s="136">
        <v>15</v>
      </c>
      <c r="D66" s="138">
        <v>84.8</v>
      </c>
      <c r="E66" s="136">
        <v>13</v>
      </c>
      <c r="F66" s="136">
        <v>2</v>
      </c>
      <c r="G66" s="138" t="s">
        <v>273</v>
      </c>
      <c r="H66" s="78"/>
      <c r="I66" s="78"/>
      <c r="J66" s="139"/>
      <c r="K66" s="139"/>
      <c r="L66" s="78"/>
      <c r="M66" s="78"/>
      <c r="N66" s="78"/>
      <c r="O66" s="78"/>
    </row>
    <row r="67" spans="1:15" x14ac:dyDescent="0.2">
      <c r="A67" s="150" t="s">
        <v>102</v>
      </c>
      <c r="B67" s="136">
        <v>558</v>
      </c>
      <c r="C67" s="136">
        <v>6</v>
      </c>
      <c r="D67" s="138" t="s">
        <v>272</v>
      </c>
      <c r="E67" s="320" t="s">
        <v>208</v>
      </c>
      <c r="F67" s="320" t="s">
        <v>208</v>
      </c>
      <c r="G67" s="320" t="s">
        <v>208</v>
      </c>
      <c r="H67" s="78"/>
      <c r="I67" s="78"/>
      <c r="J67" s="82"/>
      <c r="K67" s="82"/>
      <c r="L67" s="82"/>
      <c r="M67" s="82"/>
      <c r="N67" s="82"/>
      <c r="O67" s="82"/>
    </row>
    <row r="68" spans="1:15" x14ac:dyDescent="0.2">
      <c r="A68" s="151" t="s">
        <v>103</v>
      </c>
      <c r="B68" s="143">
        <v>23</v>
      </c>
      <c r="C68" s="143">
        <v>49</v>
      </c>
      <c r="D68" s="158">
        <v>46.9</v>
      </c>
      <c r="E68" s="144" t="s">
        <v>208</v>
      </c>
      <c r="F68" s="144" t="s">
        <v>208</v>
      </c>
      <c r="G68" s="144" t="s">
        <v>208</v>
      </c>
    </row>
    <row r="69" spans="1:15" x14ac:dyDescent="0.2">
      <c r="A69" s="256"/>
    </row>
  </sheetData>
  <mergeCells count="16">
    <mergeCell ref="A1:G1"/>
    <mergeCell ref="A3:A5"/>
    <mergeCell ref="B4:D4"/>
    <mergeCell ref="B3:D3"/>
    <mergeCell ref="E3:G3"/>
    <mergeCell ref="E4:G4"/>
    <mergeCell ref="A27:A29"/>
    <mergeCell ref="B28:D28"/>
    <mergeCell ref="B27:D27"/>
    <mergeCell ref="E27:G27"/>
    <mergeCell ref="E28:G28"/>
    <mergeCell ref="A48:A50"/>
    <mergeCell ref="B49:D49"/>
    <mergeCell ref="B48:D48"/>
    <mergeCell ref="E48:G48"/>
    <mergeCell ref="E49:G49"/>
  </mergeCells>
  <pageMargins left="0.78740157480314965" right="0.59055118110236227" top="0.59055118110236227" bottom="0.59055118110236227" header="0" footer="0.39370078740157483"/>
  <pageSetup paperSize="9" firstPageNumber="38" orientation="landscape" useFirstPageNumber="1" r:id="rId1"/>
  <headerFooter alignWithMargins="0">
    <oddFooter>&amp;R&amp;"-,полужирный"&amp;8&amp;P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21"/>
  <sheetViews>
    <sheetView zoomScale="115" zoomScaleNormal="115" workbookViewId="0">
      <selection activeCell="E14" sqref="E14"/>
    </sheetView>
  </sheetViews>
  <sheetFormatPr defaultRowHeight="12.75" x14ac:dyDescent="0.2"/>
  <cols>
    <col min="1" max="1" width="4.42578125" style="51" customWidth="1"/>
    <col min="2" max="2" width="53.42578125" style="51" customWidth="1"/>
    <col min="3" max="256" width="9.140625" style="51"/>
    <col min="257" max="257" width="4.42578125" style="51" customWidth="1"/>
    <col min="258" max="258" width="53.42578125" style="51" customWidth="1"/>
    <col min="259" max="512" width="9.140625" style="51"/>
    <col min="513" max="513" width="4.42578125" style="51" customWidth="1"/>
    <col min="514" max="514" width="53.42578125" style="51" customWidth="1"/>
    <col min="515" max="768" width="9.140625" style="51"/>
    <col min="769" max="769" width="4.42578125" style="51" customWidth="1"/>
    <col min="770" max="770" width="53.42578125" style="51" customWidth="1"/>
    <col min="771" max="1024" width="9.140625" style="51"/>
    <col min="1025" max="1025" width="4.42578125" style="51" customWidth="1"/>
    <col min="1026" max="1026" width="53.42578125" style="51" customWidth="1"/>
    <col min="1027" max="1280" width="9.140625" style="51"/>
    <col min="1281" max="1281" width="4.42578125" style="51" customWidth="1"/>
    <col min="1282" max="1282" width="53.42578125" style="51" customWidth="1"/>
    <col min="1283" max="1536" width="9.140625" style="51"/>
    <col min="1537" max="1537" width="4.42578125" style="51" customWidth="1"/>
    <col min="1538" max="1538" width="53.42578125" style="51" customWidth="1"/>
    <col min="1539" max="1792" width="9.140625" style="51"/>
    <col min="1793" max="1793" width="4.42578125" style="51" customWidth="1"/>
    <col min="1794" max="1794" width="53.42578125" style="51" customWidth="1"/>
    <col min="1795" max="2048" width="9.140625" style="51"/>
    <col min="2049" max="2049" width="4.42578125" style="51" customWidth="1"/>
    <col min="2050" max="2050" width="53.42578125" style="51" customWidth="1"/>
    <col min="2051" max="2304" width="9.140625" style="51"/>
    <col min="2305" max="2305" width="4.42578125" style="51" customWidth="1"/>
    <col min="2306" max="2306" width="53.42578125" style="51" customWidth="1"/>
    <col min="2307" max="2560" width="9.140625" style="51"/>
    <col min="2561" max="2561" width="4.42578125" style="51" customWidth="1"/>
    <col min="2562" max="2562" width="53.42578125" style="51" customWidth="1"/>
    <col min="2563" max="2816" width="9.140625" style="51"/>
    <col min="2817" max="2817" width="4.42578125" style="51" customWidth="1"/>
    <col min="2818" max="2818" width="53.42578125" style="51" customWidth="1"/>
    <col min="2819" max="3072" width="9.140625" style="51"/>
    <col min="3073" max="3073" width="4.42578125" style="51" customWidth="1"/>
    <col min="3074" max="3074" width="53.42578125" style="51" customWidth="1"/>
    <col min="3075" max="3328" width="9.140625" style="51"/>
    <col min="3329" max="3329" width="4.42578125" style="51" customWidth="1"/>
    <col min="3330" max="3330" width="53.42578125" style="51" customWidth="1"/>
    <col min="3331" max="3584" width="9.140625" style="51"/>
    <col min="3585" max="3585" width="4.42578125" style="51" customWidth="1"/>
    <col min="3586" max="3586" width="53.42578125" style="51" customWidth="1"/>
    <col min="3587" max="3840" width="9.140625" style="51"/>
    <col min="3841" max="3841" width="4.42578125" style="51" customWidth="1"/>
    <col min="3842" max="3842" width="53.42578125" style="51" customWidth="1"/>
    <col min="3843" max="4096" width="9.140625" style="51"/>
    <col min="4097" max="4097" width="4.42578125" style="51" customWidth="1"/>
    <col min="4098" max="4098" width="53.42578125" style="51" customWidth="1"/>
    <col min="4099" max="4352" width="9.140625" style="51"/>
    <col min="4353" max="4353" width="4.42578125" style="51" customWidth="1"/>
    <col min="4354" max="4354" width="53.42578125" style="51" customWidth="1"/>
    <col min="4355" max="4608" width="9.140625" style="51"/>
    <col min="4609" max="4609" width="4.42578125" style="51" customWidth="1"/>
    <col min="4610" max="4610" width="53.42578125" style="51" customWidth="1"/>
    <col min="4611" max="4864" width="9.140625" style="51"/>
    <col min="4865" max="4865" width="4.42578125" style="51" customWidth="1"/>
    <col min="4866" max="4866" width="53.42578125" style="51" customWidth="1"/>
    <col min="4867" max="5120" width="9.140625" style="51"/>
    <col min="5121" max="5121" width="4.42578125" style="51" customWidth="1"/>
    <col min="5122" max="5122" width="53.42578125" style="51" customWidth="1"/>
    <col min="5123" max="5376" width="9.140625" style="51"/>
    <col min="5377" max="5377" width="4.42578125" style="51" customWidth="1"/>
    <col min="5378" max="5378" width="53.42578125" style="51" customWidth="1"/>
    <col min="5379" max="5632" width="9.140625" style="51"/>
    <col min="5633" max="5633" width="4.42578125" style="51" customWidth="1"/>
    <col min="5634" max="5634" width="53.42578125" style="51" customWidth="1"/>
    <col min="5635" max="5888" width="9.140625" style="51"/>
    <col min="5889" max="5889" width="4.42578125" style="51" customWidth="1"/>
    <col min="5890" max="5890" width="53.42578125" style="51" customWidth="1"/>
    <col min="5891" max="6144" width="9.140625" style="51"/>
    <col min="6145" max="6145" width="4.42578125" style="51" customWidth="1"/>
    <col min="6146" max="6146" width="53.42578125" style="51" customWidth="1"/>
    <col min="6147" max="6400" width="9.140625" style="51"/>
    <col min="6401" max="6401" width="4.42578125" style="51" customWidth="1"/>
    <col min="6402" max="6402" width="53.42578125" style="51" customWidth="1"/>
    <col min="6403" max="6656" width="9.140625" style="51"/>
    <col min="6657" max="6657" width="4.42578125" style="51" customWidth="1"/>
    <col min="6658" max="6658" width="53.42578125" style="51" customWidth="1"/>
    <col min="6659" max="6912" width="9.140625" style="51"/>
    <col min="6913" max="6913" width="4.42578125" style="51" customWidth="1"/>
    <col min="6914" max="6914" width="53.42578125" style="51" customWidth="1"/>
    <col min="6915" max="7168" width="9.140625" style="51"/>
    <col min="7169" max="7169" width="4.42578125" style="51" customWidth="1"/>
    <col min="7170" max="7170" width="53.42578125" style="51" customWidth="1"/>
    <col min="7171" max="7424" width="9.140625" style="51"/>
    <col min="7425" max="7425" width="4.42578125" style="51" customWidth="1"/>
    <col min="7426" max="7426" width="53.42578125" style="51" customWidth="1"/>
    <col min="7427" max="7680" width="9.140625" style="51"/>
    <col min="7681" max="7681" width="4.42578125" style="51" customWidth="1"/>
    <col min="7682" max="7682" width="53.42578125" style="51" customWidth="1"/>
    <col min="7683" max="7936" width="9.140625" style="51"/>
    <col min="7937" max="7937" width="4.42578125" style="51" customWidth="1"/>
    <col min="7938" max="7938" width="53.42578125" style="51" customWidth="1"/>
    <col min="7939" max="8192" width="9.140625" style="51"/>
    <col min="8193" max="8193" width="4.42578125" style="51" customWidth="1"/>
    <col min="8194" max="8194" width="53.42578125" style="51" customWidth="1"/>
    <col min="8195" max="8448" width="9.140625" style="51"/>
    <col min="8449" max="8449" width="4.42578125" style="51" customWidth="1"/>
    <col min="8450" max="8450" width="53.42578125" style="51" customWidth="1"/>
    <col min="8451" max="8704" width="9.140625" style="51"/>
    <col min="8705" max="8705" width="4.42578125" style="51" customWidth="1"/>
    <col min="8706" max="8706" width="53.42578125" style="51" customWidth="1"/>
    <col min="8707" max="8960" width="9.140625" style="51"/>
    <col min="8961" max="8961" width="4.42578125" style="51" customWidth="1"/>
    <col min="8962" max="8962" width="53.42578125" style="51" customWidth="1"/>
    <col min="8963" max="9216" width="9.140625" style="51"/>
    <col min="9217" max="9217" width="4.42578125" style="51" customWidth="1"/>
    <col min="9218" max="9218" width="53.42578125" style="51" customWidth="1"/>
    <col min="9219" max="9472" width="9.140625" style="51"/>
    <col min="9473" max="9473" width="4.42578125" style="51" customWidth="1"/>
    <col min="9474" max="9474" width="53.42578125" style="51" customWidth="1"/>
    <col min="9475" max="9728" width="9.140625" style="51"/>
    <col min="9729" max="9729" width="4.42578125" style="51" customWidth="1"/>
    <col min="9730" max="9730" width="53.42578125" style="51" customWidth="1"/>
    <col min="9731" max="9984" width="9.140625" style="51"/>
    <col min="9985" max="9985" width="4.42578125" style="51" customWidth="1"/>
    <col min="9986" max="9986" width="53.42578125" style="51" customWidth="1"/>
    <col min="9987" max="10240" width="9.140625" style="51"/>
    <col min="10241" max="10241" width="4.42578125" style="51" customWidth="1"/>
    <col min="10242" max="10242" width="53.42578125" style="51" customWidth="1"/>
    <col min="10243" max="10496" width="9.140625" style="51"/>
    <col min="10497" max="10497" width="4.42578125" style="51" customWidth="1"/>
    <col min="10498" max="10498" width="53.42578125" style="51" customWidth="1"/>
    <col min="10499" max="10752" width="9.140625" style="51"/>
    <col min="10753" max="10753" width="4.42578125" style="51" customWidth="1"/>
    <col min="10754" max="10754" width="53.42578125" style="51" customWidth="1"/>
    <col min="10755" max="11008" width="9.140625" style="51"/>
    <col min="11009" max="11009" width="4.42578125" style="51" customWidth="1"/>
    <col min="11010" max="11010" width="53.42578125" style="51" customWidth="1"/>
    <col min="11011" max="11264" width="9.140625" style="51"/>
    <col min="11265" max="11265" width="4.42578125" style="51" customWidth="1"/>
    <col min="11266" max="11266" width="53.42578125" style="51" customWidth="1"/>
    <col min="11267" max="11520" width="9.140625" style="51"/>
    <col min="11521" max="11521" width="4.42578125" style="51" customWidth="1"/>
    <col min="11522" max="11522" width="53.42578125" style="51" customWidth="1"/>
    <col min="11523" max="11776" width="9.140625" style="51"/>
    <col min="11777" max="11777" width="4.42578125" style="51" customWidth="1"/>
    <col min="11778" max="11778" width="53.42578125" style="51" customWidth="1"/>
    <col min="11779" max="12032" width="9.140625" style="51"/>
    <col min="12033" max="12033" width="4.42578125" style="51" customWidth="1"/>
    <col min="12034" max="12034" width="53.42578125" style="51" customWidth="1"/>
    <col min="12035" max="12288" width="9.140625" style="51"/>
    <col min="12289" max="12289" width="4.42578125" style="51" customWidth="1"/>
    <col min="12290" max="12290" width="53.42578125" style="51" customWidth="1"/>
    <col min="12291" max="12544" width="9.140625" style="51"/>
    <col min="12545" max="12545" width="4.42578125" style="51" customWidth="1"/>
    <col min="12546" max="12546" width="53.42578125" style="51" customWidth="1"/>
    <col min="12547" max="12800" width="9.140625" style="51"/>
    <col min="12801" max="12801" width="4.42578125" style="51" customWidth="1"/>
    <col min="12802" max="12802" width="53.42578125" style="51" customWidth="1"/>
    <col min="12803" max="13056" width="9.140625" style="51"/>
    <col min="13057" max="13057" width="4.42578125" style="51" customWidth="1"/>
    <col min="13058" max="13058" width="53.42578125" style="51" customWidth="1"/>
    <col min="13059" max="13312" width="9.140625" style="51"/>
    <col min="13313" max="13313" width="4.42578125" style="51" customWidth="1"/>
    <col min="13314" max="13314" width="53.42578125" style="51" customWidth="1"/>
    <col min="13315" max="13568" width="9.140625" style="51"/>
    <col min="13569" max="13569" width="4.42578125" style="51" customWidth="1"/>
    <col min="13570" max="13570" width="53.42578125" style="51" customWidth="1"/>
    <col min="13571" max="13824" width="9.140625" style="51"/>
    <col min="13825" max="13825" width="4.42578125" style="51" customWidth="1"/>
    <col min="13826" max="13826" width="53.42578125" style="51" customWidth="1"/>
    <col min="13827" max="14080" width="9.140625" style="51"/>
    <col min="14081" max="14081" width="4.42578125" style="51" customWidth="1"/>
    <col min="14082" max="14082" width="53.42578125" style="51" customWidth="1"/>
    <col min="14083" max="14336" width="9.140625" style="51"/>
    <col min="14337" max="14337" width="4.42578125" style="51" customWidth="1"/>
    <col min="14338" max="14338" width="53.42578125" style="51" customWidth="1"/>
    <col min="14339" max="14592" width="9.140625" style="51"/>
    <col min="14593" max="14593" width="4.42578125" style="51" customWidth="1"/>
    <col min="14594" max="14594" width="53.42578125" style="51" customWidth="1"/>
    <col min="14595" max="14848" width="9.140625" style="51"/>
    <col min="14849" max="14849" width="4.42578125" style="51" customWidth="1"/>
    <col min="14850" max="14850" width="53.42578125" style="51" customWidth="1"/>
    <col min="14851" max="15104" width="9.140625" style="51"/>
    <col min="15105" max="15105" width="4.42578125" style="51" customWidth="1"/>
    <col min="15106" max="15106" width="53.42578125" style="51" customWidth="1"/>
    <col min="15107" max="15360" width="9.140625" style="51"/>
    <col min="15361" max="15361" width="4.42578125" style="51" customWidth="1"/>
    <col min="15362" max="15362" width="53.42578125" style="51" customWidth="1"/>
    <col min="15363" max="15616" width="9.140625" style="51"/>
    <col min="15617" max="15617" width="4.42578125" style="51" customWidth="1"/>
    <col min="15618" max="15618" width="53.42578125" style="51" customWidth="1"/>
    <col min="15619" max="15872" width="9.140625" style="51"/>
    <col min="15873" max="15873" width="4.42578125" style="51" customWidth="1"/>
    <col min="15874" max="15874" width="53.42578125" style="51" customWidth="1"/>
    <col min="15875" max="16128" width="9.140625" style="51"/>
    <col min="16129" max="16129" width="4.42578125" style="51" customWidth="1"/>
    <col min="16130" max="16130" width="53.42578125" style="51" customWidth="1"/>
    <col min="16131" max="16384" width="9.140625" style="51"/>
  </cols>
  <sheetData>
    <row r="6" spans="2:2" x14ac:dyDescent="0.2">
      <c r="B6" s="52"/>
    </row>
    <row r="7" spans="2:2" x14ac:dyDescent="0.2">
      <c r="B7" s="52"/>
    </row>
    <row r="9" spans="2:2" x14ac:dyDescent="0.2">
      <c r="B9" s="53" t="s">
        <v>2</v>
      </c>
    </row>
    <row r="10" spans="2:2" x14ac:dyDescent="0.2">
      <c r="B10" s="53" t="s">
        <v>3</v>
      </c>
    </row>
    <row r="11" spans="2:2" x14ac:dyDescent="0.2">
      <c r="B11" s="53" t="s">
        <v>4</v>
      </c>
    </row>
    <row r="12" spans="2:2" x14ac:dyDescent="0.2">
      <c r="B12" s="53" t="s">
        <v>5</v>
      </c>
    </row>
    <row r="13" spans="2:2" x14ac:dyDescent="0.2">
      <c r="B13" s="53" t="s">
        <v>6</v>
      </c>
    </row>
    <row r="14" spans="2:2" ht="40.5" customHeight="1" x14ac:dyDescent="0.2">
      <c r="B14" s="54" t="s">
        <v>7</v>
      </c>
    </row>
    <row r="21" spans="2:4" x14ac:dyDescent="0.2">
      <c r="B21" s="55" t="s">
        <v>8</v>
      </c>
      <c r="C21" s="56"/>
      <c r="D21" s="56"/>
    </row>
  </sheetData>
  <pageMargins left="0.78740157480314965" right="0.39370078740157483" top="0.39370078740157483" bottom="0.39370078740157483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G24" sqref="B5:G24"/>
    </sheetView>
  </sheetViews>
  <sheetFormatPr defaultRowHeight="12.75" x14ac:dyDescent="0.2"/>
  <cols>
    <col min="1" max="1" width="25.5703125" style="51" customWidth="1"/>
    <col min="2" max="7" width="17.42578125" style="51" customWidth="1"/>
    <col min="8" max="8" width="9.140625" style="51"/>
    <col min="9" max="9" width="9.140625" style="51" customWidth="1"/>
    <col min="10" max="16384" width="9.140625" style="51"/>
  </cols>
  <sheetData>
    <row r="1" spans="1:10" ht="36" customHeight="1" x14ac:dyDescent="0.2">
      <c r="A1" s="380" t="s">
        <v>234</v>
      </c>
      <c r="B1" s="448"/>
      <c r="C1" s="448"/>
      <c r="D1" s="448"/>
      <c r="E1" s="448"/>
      <c r="F1" s="448"/>
      <c r="G1" s="448"/>
    </row>
    <row r="2" spans="1:10" ht="18.75" customHeight="1" x14ac:dyDescent="0.2">
      <c r="A2" s="244"/>
      <c r="B2" s="244"/>
      <c r="C2" s="244"/>
      <c r="D2" s="244"/>
      <c r="E2" s="244"/>
      <c r="F2" s="244"/>
      <c r="G2" s="244"/>
    </row>
    <row r="3" spans="1:10" ht="33" customHeight="1" x14ac:dyDescent="0.2">
      <c r="A3" s="438"/>
      <c r="B3" s="439" t="s">
        <v>187</v>
      </c>
      <c r="C3" s="439"/>
      <c r="D3" s="439"/>
      <c r="E3" s="439" t="s">
        <v>186</v>
      </c>
      <c r="F3" s="439"/>
      <c r="G3" s="440"/>
    </row>
    <row r="4" spans="1:10" ht="30" customHeight="1" x14ac:dyDescent="0.2">
      <c r="A4" s="438"/>
      <c r="B4" s="294" t="s">
        <v>198</v>
      </c>
      <c r="C4" s="294" t="s">
        <v>78</v>
      </c>
      <c r="D4" s="294" t="s">
        <v>214</v>
      </c>
      <c r="E4" s="294" t="s">
        <v>198</v>
      </c>
      <c r="F4" s="294" t="s">
        <v>78</v>
      </c>
      <c r="G4" s="295" t="s">
        <v>214</v>
      </c>
    </row>
    <row r="5" spans="1:10" x14ac:dyDescent="0.2">
      <c r="A5" s="152" t="s">
        <v>86</v>
      </c>
      <c r="B5" s="175">
        <v>854492.4</v>
      </c>
      <c r="C5" s="175">
        <v>779807</v>
      </c>
      <c r="D5" s="175">
        <v>109.6</v>
      </c>
      <c r="E5" s="175">
        <v>4.5999999999999996</v>
      </c>
      <c r="F5" s="175">
        <v>4.5999999999999996</v>
      </c>
      <c r="G5" s="175">
        <v>100</v>
      </c>
      <c r="H5" s="245"/>
      <c r="I5" s="245"/>
      <c r="J5" s="245"/>
    </row>
    <row r="6" spans="1:10" x14ac:dyDescent="0.2">
      <c r="A6" s="152" t="s">
        <v>87</v>
      </c>
      <c r="B6" s="175">
        <v>14532.1</v>
      </c>
      <c r="C6" s="175">
        <v>13946.5</v>
      </c>
      <c r="D6" s="175">
        <v>104.2</v>
      </c>
      <c r="E6" s="175">
        <v>2.9</v>
      </c>
      <c r="F6" s="175">
        <v>3.2</v>
      </c>
      <c r="G6" s="175">
        <v>90.6</v>
      </c>
      <c r="H6" s="245"/>
      <c r="I6" s="245"/>
      <c r="J6" s="245"/>
    </row>
    <row r="7" spans="1:10" x14ac:dyDescent="0.2">
      <c r="A7" s="152" t="s">
        <v>88</v>
      </c>
      <c r="B7" s="175">
        <v>142852.70000000001</v>
      </c>
      <c r="C7" s="175">
        <v>165262.20000000001</v>
      </c>
      <c r="D7" s="175">
        <v>86.4</v>
      </c>
      <c r="E7" s="175">
        <v>4.2</v>
      </c>
      <c r="F7" s="175">
        <v>4.8</v>
      </c>
      <c r="G7" s="175">
        <v>87.5</v>
      </c>
      <c r="H7" s="245"/>
      <c r="I7" s="245"/>
      <c r="J7" s="245"/>
    </row>
    <row r="8" spans="1:10" x14ac:dyDescent="0.2">
      <c r="A8" s="152" t="s">
        <v>89</v>
      </c>
      <c r="B8" s="175">
        <v>37366.699999999997</v>
      </c>
      <c r="C8" s="175">
        <v>29314.6</v>
      </c>
      <c r="D8" s="175">
        <v>127.5</v>
      </c>
      <c r="E8" s="175">
        <v>5.0999999999999996</v>
      </c>
      <c r="F8" s="175">
        <v>4.5999999999999996</v>
      </c>
      <c r="G8" s="175">
        <v>110.9</v>
      </c>
      <c r="H8" s="245"/>
      <c r="I8" s="245"/>
      <c r="J8" s="245"/>
    </row>
    <row r="9" spans="1:10" x14ac:dyDescent="0.2">
      <c r="A9" s="152" t="s">
        <v>90</v>
      </c>
      <c r="B9" s="175">
        <v>38290.9</v>
      </c>
      <c r="C9" s="175">
        <v>25365.7</v>
      </c>
      <c r="D9" s="175">
        <v>151</v>
      </c>
      <c r="E9" s="175">
        <v>1.4</v>
      </c>
      <c r="F9" s="175">
        <v>1.1000000000000001</v>
      </c>
      <c r="G9" s="175">
        <v>127.3</v>
      </c>
      <c r="H9" s="245"/>
      <c r="I9" s="245"/>
      <c r="J9" s="245"/>
    </row>
    <row r="10" spans="1:10" x14ac:dyDescent="0.2">
      <c r="A10" s="152" t="s">
        <v>91</v>
      </c>
      <c r="B10" s="175">
        <v>2915.3</v>
      </c>
      <c r="C10" s="175">
        <v>2439.6</v>
      </c>
      <c r="D10" s="175">
        <v>119.5</v>
      </c>
      <c r="E10" s="175">
        <v>3.7</v>
      </c>
      <c r="F10" s="175">
        <v>3.2</v>
      </c>
      <c r="G10" s="175">
        <v>115.6</v>
      </c>
      <c r="H10" s="245"/>
      <c r="I10" s="245"/>
      <c r="J10" s="245"/>
    </row>
    <row r="11" spans="1:10" x14ac:dyDescent="0.2">
      <c r="A11" s="152" t="s">
        <v>92</v>
      </c>
      <c r="B11" s="175">
        <v>31319</v>
      </c>
      <c r="C11" s="175">
        <v>22843.3</v>
      </c>
      <c r="D11" s="175">
        <v>137.1</v>
      </c>
      <c r="E11" s="175">
        <v>4.2</v>
      </c>
      <c r="F11" s="175">
        <v>3.4</v>
      </c>
      <c r="G11" s="175">
        <v>123.5</v>
      </c>
      <c r="H11" s="245"/>
      <c r="I11" s="245"/>
      <c r="J11" s="245"/>
    </row>
    <row r="12" spans="1:10" x14ac:dyDescent="0.2">
      <c r="A12" s="152" t="s">
        <v>93</v>
      </c>
      <c r="B12" s="175">
        <v>20018.8</v>
      </c>
      <c r="C12" s="175">
        <v>5233.7</v>
      </c>
      <c r="D12" s="175" t="s">
        <v>254</v>
      </c>
      <c r="E12" s="175">
        <v>4</v>
      </c>
      <c r="F12" s="175">
        <v>1</v>
      </c>
      <c r="G12" s="175" t="s">
        <v>253</v>
      </c>
      <c r="H12" s="245"/>
      <c r="I12" s="245"/>
      <c r="J12" s="245"/>
    </row>
    <row r="13" spans="1:10" x14ac:dyDescent="0.2">
      <c r="A13" s="152" t="s">
        <v>94</v>
      </c>
      <c r="B13" s="175">
        <v>18742</v>
      </c>
      <c r="C13" s="175">
        <v>15118.5</v>
      </c>
      <c r="D13" s="175">
        <v>124</v>
      </c>
      <c r="E13" s="175">
        <v>2.2000000000000002</v>
      </c>
      <c r="F13" s="175">
        <v>1.9</v>
      </c>
      <c r="G13" s="175">
        <v>115.8</v>
      </c>
      <c r="H13" s="245"/>
      <c r="I13" s="245"/>
      <c r="J13" s="245"/>
    </row>
    <row r="14" spans="1:10" x14ac:dyDescent="0.2">
      <c r="A14" s="152" t="s">
        <v>95</v>
      </c>
      <c r="B14" s="175">
        <v>27080.1</v>
      </c>
      <c r="C14" s="175">
        <v>37861.5</v>
      </c>
      <c r="D14" s="175">
        <v>71.5</v>
      </c>
      <c r="E14" s="175">
        <v>2</v>
      </c>
      <c r="F14" s="175">
        <v>3.1</v>
      </c>
      <c r="G14" s="175">
        <v>64.5</v>
      </c>
      <c r="H14" s="245"/>
      <c r="I14" s="245"/>
      <c r="J14" s="245"/>
    </row>
    <row r="15" spans="1:10" x14ac:dyDescent="0.2">
      <c r="A15" s="152" t="s">
        <v>96</v>
      </c>
      <c r="B15" s="175">
        <v>170887</v>
      </c>
      <c r="C15" s="175">
        <v>185473.4</v>
      </c>
      <c r="D15" s="175">
        <v>92.1</v>
      </c>
      <c r="E15" s="175">
        <v>10.4</v>
      </c>
      <c r="F15" s="175">
        <v>12.1</v>
      </c>
      <c r="G15" s="175">
        <v>86</v>
      </c>
      <c r="H15" s="245"/>
      <c r="I15" s="245"/>
      <c r="J15" s="245"/>
    </row>
    <row r="16" spans="1:10" x14ac:dyDescent="0.2">
      <c r="A16" s="152" t="s">
        <v>97</v>
      </c>
      <c r="B16" s="175">
        <v>2060.1</v>
      </c>
      <c r="C16" s="175">
        <v>1682.9</v>
      </c>
      <c r="D16" s="175">
        <v>122.4</v>
      </c>
      <c r="E16" s="175">
        <v>1.4</v>
      </c>
      <c r="F16" s="175">
        <v>1.3</v>
      </c>
      <c r="G16" s="175">
        <v>107.7</v>
      </c>
      <c r="H16" s="245"/>
      <c r="I16" s="245"/>
      <c r="J16" s="245"/>
    </row>
    <row r="17" spans="1:10" x14ac:dyDescent="0.2">
      <c r="A17" s="152" t="s">
        <v>98</v>
      </c>
      <c r="B17" s="175">
        <v>140.4</v>
      </c>
      <c r="C17" s="175">
        <v>132.19999999999999</v>
      </c>
      <c r="D17" s="175">
        <v>106.2</v>
      </c>
      <c r="E17" s="175">
        <v>0.1</v>
      </c>
      <c r="F17" s="175">
        <v>0.1</v>
      </c>
      <c r="G17" s="175">
        <v>100</v>
      </c>
      <c r="H17" s="245"/>
      <c r="I17" s="245"/>
      <c r="J17" s="245"/>
    </row>
    <row r="18" spans="1:10" x14ac:dyDescent="0.2">
      <c r="A18" s="152" t="s">
        <v>99</v>
      </c>
      <c r="B18" s="175">
        <v>80996.3</v>
      </c>
      <c r="C18" s="175">
        <v>63464.9</v>
      </c>
      <c r="D18" s="175">
        <v>127.6</v>
      </c>
      <c r="E18" s="175">
        <v>6.6</v>
      </c>
      <c r="F18" s="175">
        <v>5.6</v>
      </c>
      <c r="G18" s="175">
        <v>117.9</v>
      </c>
      <c r="H18" s="245"/>
      <c r="I18" s="245"/>
      <c r="J18" s="245"/>
    </row>
    <row r="19" spans="1:10" x14ac:dyDescent="0.2">
      <c r="A19" s="152" t="s">
        <v>100</v>
      </c>
      <c r="B19" s="175">
        <v>183041.8</v>
      </c>
      <c r="C19" s="175">
        <v>159878.20000000001</v>
      </c>
      <c r="D19" s="175">
        <v>114.5</v>
      </c>
      <c r="E19" s="175">
        <v>10.6</v>
      </c>
      <c r="F19" s="175">
        <v>10</v>
      </c>
      <c r="G19" s="175">
        <v>106</v>
      </c>
      <c r="H19" s="245"/>
      <c r="I19" s="245"/>
      <c r="J19" s="245"/>
    </row>
    <row r="20" spans="1:10" x14ac:dyDescent="0.2">
      <c r="A20" s="152" t="s">
        <v>211</v>
      </c>
      <c r="B20" s="175">
        <v>28376.3</v>
      </c>
      <c r="C20" s="175">
        <v>19598.900000000001</v>
      </c>
      <c r="D20" s="175">
        <v>144.80000000000001</v>
      </c>
      <c r="E20" s="175">
        <v>2.1</v>
      </c>
      <c r="F20" s="175">
        <v>1.7</v>
      </c>
      <c r="G20" s="175">
        <v>123.5</v>
      </c>
      <c r="H20" s="245"/>
      <c r="I20" s="245"/>
      <c r="J20" s="245"/>
    </row>
    <row r="21" spans="1:10" x14ac:dyDescent="0.2">
      <c r="A21" s="152" t="s">
        <v>102</v>
      </c>
      <c r="B21" s="175">
        <v>1004.7</v>
      </c>
      <c r="C21" s="175">
        <v>958.2</v>
      </c>
      <c r="D21" s="175">
        <v>104.8</v>
      </c>
      <c r="E21" s="175">
        <v>1.3</v>
      </c>
      <c r="F21" s="175">
        <v>1.3</v>
      </c>
      <c r="G21" s="175">
        <v>100</v>
      </c>
      <c r="H21" s="245"/>
      <c r="I21" s="245"/>
      <c r="J21" s="245"/>
    </row>
    <row r="22" spans="1:10" x14ac:dyDescent="0.2">
      <c r="A22" s="152" t="s">
        <v>103</v>
      </c>
      <c r="B22" s="175">
        <v>49941.3</v>
      </c>
      <c r="C22" s="175">
        <v>28254.3</v>
      </c>
      <c r="D22" s="175">
        <v>176.8</v>
      </c>
      <c r="E22" s="175">
        <v>5</v>
      </c>
      <c r="F22" s="175">
        <v>3.1</v>
      </c>
      <c r="G22" s="175">
        <v>161.30000000000001</v>
      </c>
      <c r="H22" s="245"/>
      <c r="I22" s="245"/>
      <c r="J22" s="245"/>
    </row>
    <row r="23" spans="1:10" x14ac:dyDescent="0.2">
      <c r="A23" s="152" t="s">
        <v>212</v>
      </c>
      <c r="B23" s="175">
        <v>42.9</v>
      </c>
      <c r="C23" s="175">
        <v>46.9</v>
      </c>
      <c r="D23" s="175">
        <v>91.5</v>
      </c>
      <c r="E23" s="175">
        <v>3.4</v>
      </c>
      <c r="F23" s="175">
        <v>3.3</v>
      </c>
      <c r="G23" s="175">
        <v>103</v>
      </c>
      <c r="H23" s="245"/>
      <c r="I23" s="245"/>
      <c r="J23" s="245"/>
    </row>
    <row r="24" spans="1:10" x14ac:dyDescent="0.2">
      <c r="A24" s="151" t="s">
        <v>213</v>
      </c>
      <c r="B24" s="158">
        <v>4884.2</v>
      </c>
      <c r="C24" s="158">
        <v>2931.6</v>
      </c>
      <c r="D24" s="158">
        <v>166.6</v>
      </c>
      <c r="E24" s="158">
        <v>2.5</v>
      </c>
      <c r="F24" s="158">
        <v>1.6</v>
      </c>
      <c r="G24" s="158">
        <v>156.30000000000001</v>
      </c>
      <c r="H24" s="245"/>
      <c r="I24" s="245"/>
      <c r="J24" s="245"/>
    </row>
    <row r="26" spans="1:10" x14ac:dyDescent="0.2">
      <c r="B26" s="78"/>
      <c r="C26" s="78"/>
      <c r="D26" s="78"/>
      <c r="E26" s="78"/>
      <c r="F26" s="78"/>
      <c r="G26" s="78"/>
    </row>
    <row r="27" spans="1:10" x14ac:dyDescent="0.2">
      <c r="B27" s="78"/>
      <c r="C27" s="82"/>
      <c r="D27" s="78"/>
      <c r="E27" s="78"/>
      <c r="F27" s="82"/>
      <c r="G27" s="78"/>
    </row>
    <row r="28" spans="1:10" x14ac:dyDescent="0.2">
      <c r="B28" s="78"/>
      <c r="C28" s="78"/>
      <c r="D28" s="78"/>
      <c r="E28" s="78"/>
      <c r="F28" s="78"/>
      <c r="G28" s="78"/>
    </row>
    <row r="29" spans="1:10" x14ac:dyDescent="0.2">
      <c r="B29" s="78"/>
      <c r="C29" s="78"/>
      <c r="D29" s="78"/>
      <c r="E29" s="78"/>
      <c r="F29" s="78"/>
      <c r="G29" s="78"/>
    </row>
    <row r="30" spans="1:10" x14ac:dyDescent="0.2">
      <c r="B30" s="78"/>
      <c r="C30" s="78"/>
      <c r="D30" s="78"/>
      <c r="E30" s="78"/>
      <c r="F30" s="78"/>
      <c r="G30" s="78"/>
    </row>
    <row r="31" spans="1:10" x14ac:dyDescent="0.2">
      <c r="B31" s="78"/>
      <c r="C31" s="78"/>
      <c r="D31" s="78"/>
      <c r="E31" s="78"/>
      <c r="F31" s="78"/>
      <c r="G31" s="78"/>
    </row>
    <row r="32" spans="1:10" x14ac:dyDescent="0.2">
      <c r="B32" s="78"/>
      <c r="C32" s="78"/>
      <c r="D32" s="78"/>
      <c r="E32" s="78"/>
      <c r="F32" s="78"/>
      <c r="G32" s="78"/>
    </row>
    <row r="33" spans="2:7" x14ac:dyDescent="0.2">
      <c r="B33" s="78"/>
      <c r="C33" s="78"/>
      <c r="D33" s="78"/>
      <c r="E33" s="78"/>
      <c r="F33" s="78"/>
      <c r="G33" s="78"/>
    </row>
    <row r="34" spans="2:7" x14ac:dyDescent="0.2">
      <c r="B34" s="78"/>
      <c r="C34" s="82"/>
      <c r="D34" s="78"/>
      <c r="E34" s="78"/>
      <c r="F34" s="82"/>
      <c r="G34" s="78"/>
    </row>
    <row r="35" spans="2:7" x14ac:dyDescent="0.2">
      <c r="B35" s="78"/>
      <c r="C35" s="78"/>
      <c r="D35" s="78"/>
      <c r="E35" s="78"/>
      <c r="F35" s="78"/>
      <c r="G35" s="78"/>
    </row>
    <row r="36" spans="2:7" x14ac:dyDescent="0.2">
      <c r="B36" s="78"/>
      <c r="C36" s="78"/>
      <c r="D36" s="78"/>
      <c r="E36" s="78"/>
      <c r="F36" s="78"/>
      <c r="G36" s="78"/>
    </row>
    <row r="37" spans="2:7" x14ac:dyDescent="0.2">
      <c r="B37" s="78"/>
      <c r="C37" s="78"/>
      <c r="D37" s="78"/>
      <c r="E37" s="78"/>
      <c r="F37" s="78"/>
      <c r="G37" s="78"/>
    </row>
    <row r="38" spans="2:7" x14ac:dyDescent="0.2">
      <c r="B38" s="78"/>
      <c r="C38" s="82"/>
      <c r="D38" s="78"/>
      <c r="E38" s="78"/>
      <c r="F38" s="78"/>
      <c r="G38" s="82"/>
    </row>
    <row r="39" spans="2:7" x14ac:dyDescent="0.2">
      <c r="B39" s="78"/>
      <c r="C39" s="78"/>
      <c r="D39" s="78"/>
      <c r="E39" s="78"/>
      <c r="F39" s="78"/>
      <c r="G39" s="78"/>
    </row>
    <row r="40" spans="2:7" x14ac:dyDescent="0.2">
      <c r="B40" s="78"/>
      <c r="C40" s="78"/>
      <c r="D40" s="78"/>
      <c r="E40" s="78"/>
      <c r="F40" s="78"/>
      <c r="G40" s="78"/>
    </row>
    <row r="41" spans="2:7" x14ac:dyDescent="0.2">
      <c r="B41" s="78"/>
      <c r="C41" s="78"/>
      <c r="D41" s="78"/>
      <c r="E41" s="78"/>
      <c r="F41" s="78"/>
      <c r="G41" s="78"/>
    </row>
    <row r="42" spans="2:7" x14ac:dyDescent="0.2">
      <c r="B42" s="78"/>
      <c r="C42" s="82"/>
      <c r="D42" s="78"/>
      <c r="E42" s="78"/>
      <c r="F42" s="82"/>
      <c r="G42" s="78"/>
    </row>
    <row r="43" spans="2:7" x14ac:dyDescent="0.2">
      <c r="B43" s="78"/>
      <c r="C43" s="78"/>
      <c r="D43" s="78"/>
      <c r="E43" s="78"/>
      <c r="F43" s="78"/>
      <c r="G43" s="78"/>
    </row>
    <row r="44" spans="2:7" x14ac:dyDescent="0.2">
      <c r="B44" s="78"/>
      <c r="C44" s="78"/>
      <c r="D44" s="78"/>
      <c r="E44" s="78"/>
      <c r="F44" s="78"/>
      <c r="G44" s="78"/>
    </row>
    <row r="45" spans="2:7" x14ac:dyDescent="0.2">
      <c r="B45" s="82"/>
      <c r="C45" s="78"/>
      <c r="D45" s="82"/>
      <c r="E45" s="82"/>
      <c r="F45" s="78"/>
      <c r="G45" s="82"/>
    </row>
    <row r="46" spans="2:7" x14ac:dyDescent="0.2">
      <c r="B46" s="82"/>
      <c r="C46" s="78"/>
      <c r="D46" s="82"/>
      <c r="E46" s="82"/>
      <c r="F46" s="78"/>
      <c r="G46" s="82"/>
    </row>
  </sheetData>
  <mergeCells count="4">
    <mergeCell ref="A1:G1"/>
    <mergeCell ref="A3:A4"/>
    <mergeCell ref="B3:D3"/>
    <mergeCell ref="E3:G3"/>
  </mergeCells>
  <hyperlinks>
    <hyperlink ref="B5" r:id="rId1" display="https://bitrix.statdata.kz/video/U6F8mPGR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activeCell="B11" sqref="B11"/>
    </sheetView>
  </sheetViews>
  <sheetFormatPr defaultRowHeight="12.75" x14ac:dyDescent="0.2"/>
  <cols>
    <col min="1" max="1" width="20.28515625" style="51" customWidth="1"/>
    <col min="2" max="2" width="18.28515625" style="51" customWidth="1"/>
    <col min="3" max="3" width="10.7109375" style="51" customWidth="1"/>
    <col min="4" max="4" width="11.5703125" style="51" customWidth="1"/>
    <col min="5" max="5" width="10.140625" style="51" customWidth="1"/>
    <col min="6" max="6" width="10.42578125" style="51" customWidth="1"/>
    <col min="7" max="7" width="9.85546875" style="51" customWidth="1"/>
    <col min="8" max="9" width="10.5703125" style="51" customWidth="1"/>
    <col min="10" max="10" width="9.140625" style="51" customWidth="1"/>
    <col min="11" max="11" width="10.7109375" style="51" customWidth="1"/>
    <col min="12" max="256" width="9.140625" style="51"/>
    <col min="257" max="257" width="20.28515625" style="51" customWidth="1"/>
    <col min="258" max="258" width="18.28515625" style="51" customWidth="1"/>
    <col min="259" max="259" width="10.7109375" style="51" customWidth="1"/>
    <col min="260" max="260" width="11.5703125" style="51" customWidth="1"/>
    <col min="261" max="261" width="10.140625" style="51" customWidth="1"/>
    <col min="262" max="262" width="10.42578125" style="51" customWidth="1"/>
    <col min="263" max="263" width="9.85546875" style="51" customWidth="1"/>
    <col min="264" max="265" width="10.5703125" style="51" customWidth="1"/>
    <col min="266" max="266" width="9.140625" style="51" customWidth="1"/>
    <col min="267" max="267" width="10.7109375" style="51" customWidth="1"/>
    <col min="268" max="512" width="9.140625" style="51"/>
    <col min="513" max="513" width="20.28515625" style="51" customWidth="1"/>
    <col min="514" max="514" width="18.28515625" style="51" customWidth="1"/>
    <col min="515" max="515" width="10.7109375" style="51" customWidth="1"/>
    <col min="516" max="516" width="11.5703125" style="51" customWidth="1"/>
    <col min="517" max="517" width="10.140625" style="51" customWidth="1"/>
    <col min="518" max="518" width="10.42578125" style="51" customWidth="1"/>
    <col min="519" max="519" width="9.85546875" style="51" customWidth="1"/>
    <col min="520" max="521" width="10.5703125" style="51" customWidth="1"/>
    <col min="522" max="522" width="9.140625" style="51" customWidth="1"/>
    <col min="523" max="523" width="10.7109375" style="51" customWidth="1"/>
    <col min="524" max="768" width="9.140625" style="51"/>
    <col min="769" max="769" width="20.28515625" style="51" customWidth="1"/>
    <col min="770" max="770" width="18.28515625" style="51" customWidth="1"/>
    <col min="771" max="771" width="10.7109375" style="51" customWidth="1"/>
    <col min="772" max="772" width="11.5703125" style="51" customWidth="1"/>
    <col min="773" max="773" width="10.140625" style="51" customWidth="1"/>
    <col min="774" max="774" width="10.42578125" style="51" customWidth="1"/>
    <col min="775" max="775" width="9.85546875" style="51" customWidth="1"/>
    <col min="776" max="777" width="10.5703125" style="51" customWidth="1"/>
    <col min="778" max="778" width="9.140625" style="51" customWidth="1"/>
    <col min="779" max="779" width="10.7109375" style="51" customWidth="1"/>
    <col min="780" max="1024" width="9.140625" style="51"/>
    <col min="1025" max="1025" width="20.28515625" style="51" customWidth="1"/>
    <col min="1026" max="1026" width="18.28515625" style="51" customWidth="1"/>
    <col min="1027" max="1027" width="10.7109375" style="51" customWidth="1"/>
    <col min="1028" max="1028" width="11.5703125" style="51" customWidth="1"/>
    <col min="1029" max="1029" width="10.140625" style="51" customWidth="1"/>
    <col min="1030" max="1030" width="10.42578125" style="51" customWidth="1"/>
    <col min="1031" max="1031" width="9.85546875" style="51" customWidth="1"/>
    <col min="1032" max="1033" width="10.5703125" style="51" customWidth="1"/>
    <col min="1034" max="1034" width="9.140625" style="51" customWidth="1"/>
    <col min="1035" max="1035" width="10.7109375" style="51" customWidth="1"/>
    <col min="1036" max="1280" width="9.140625" style="51"/>
    <col min="1281" max="1281" width="20.28515625" style="51" customWidth="1"/>
    <col min="1282" max="1282" width="18.28515625" style="51" customWidth="1"/>
    <col min="1283" max="1283" width="10.7109375" style="51" customWidth="1"/>
    <col min="1284" max="1284" width="11.5703125" style="51" customWidth="1"/>
    <col min="1285" max="1285" width="10.140625" style="51" customWidth="1"/>
    <col min="1286" max="1286" width="10.42578125" style="51" customWidth="1"/>
    <col min="1287" max="1287" width="9.85546875" style="51" customWidth="1"/>
    <col min="1288" max="1289" width="10.5703125" style="51" customWidth="1"/>
    <col min="1290" max="1290" width="9.140625" style="51" customWidth="1"/>
    <col min="1291" max="1291" width="10.7109375" style="51" customWidth="1"/>
    <col min="1292" max="1536" width="9.140625" style="51"/>
    <col min="1537" max="1537" width="20.28515625" style="51" customWidth="1"/>
    <col min="1538" max="1538" width="18.28515625" style="51" customWidth="1"/>
    <col min="1539" max="1539" width="10.7109375" style="51" customWidth="1"/>
    <col min="1540" max="1540" width="11.5703125" style="51" customWidth="1"/>
    <col min="1541" max="1541" width="10.140625" style="51" customWidth="1"/>
    <col min="1542" max="1542" width="10.42578125" style="51" customWidth="1"/>
    <col min="1543" max="1543" width="9.85546875" style="51" customWidth="1"/>
    <col min="1544" max="1545" width="10.5703125" style="51" customWidth="1"/>
    <col min="1546" max="1546" width="9.140625" style="51" customWidth="1"/>
    <col min="1547" max="1547" width="10.7109375" style="51" customWidth="1"/>
    <col min="1548" max="1792" width="9.140625" style="51"/>
    <col min="1793" max="1793" width="20.28515625" style="51" customWidth="1"/>
    <col min="1794" max="1794" width="18.28515625" style="51" customWidth="1"/>
    <col min="1795" max="1795" width="10.7109375" style="51" customWidth="1"/>
    <col min="1796" max="1796" width="11.5703125" style="51" customWidth="1"/>
    <col min="1797" max="1797" width="10.140625" style="51" customWidth="1"/>
    <col min="1798" max="1798" width="10.42578125" style="51" customWidth="1"/>
    <col min="1799" max="1799" width="9.85546875" style="51" customWidth="1"/>
    <col min="1800" max="1801" width="10.5703125" style="51" customWidth="1"/>
    <col min="1802" max="1802" width="9.140625" style="51" customWidth="1"/>
    <col min="1803" max="1803" width="10.7109375" style="51" customWidth="1"/>
    <col min="1804" max="2048" width="9.140625" style="51"/>
    <col min="2049" max="2049" width="20.28515625" style="51" customWidth="1"/>
    <col min="2050" max="2050" width="18.28515625" style="51" customWidth="1"/>
    <col min="2051" max="2051" width="10.7109375" style="51" customWidth="1"/>
    <col min="2052" max="2052" width="11.5703125" style="51" customWidth="1"/>
    <col min="2053" max="2053" width="10.140625" style="51" customWidth="1"/>
    <col min="2054" max="2054" width="10.42578125" style="51" customWidth="1"/>
    <col min="2055" max="2055" width="9.85546875" style="51" customWidth="1"/>
    <col min="2056" max="2057" width="10.5703125" style="51" customWidth="1"/>
    <col min="2058" max="2058" width="9.140625" style="51" customWidth="1"/>
    <col min="2059" max="2059" width="10.7109375" style="51" customWidth="1"/>
    <col min="2060" max="2304" width="9.140625" style="51"/>
    <col min="2305" max="2305" width="20.28515625" style="51" customWidth="1"/>
    <col min="2306" max="2306" width="18.28515625" style="51" customWidth="1"/>
    <col min="2307" max="2307" width="10.7109375" style="51" customWidth="1"/>
    <col min="2308" max="2308" width="11.5703125" style="51" customWidth="1"/>
    <col min="2309" max="2309" width="10.140625" style="51" customWidth="1"/>
    <col min="2310" max="2310" width="10.42578125" style="51" customWidth="1"/>
    <col min="2311" max="2311" width="9.85546875" style="51" customWidth="1"/>
    <col min="2312" max="2313" width="10.5703125" style="51" customWidth="1"/>
    <col min="2314" max="2314" width="9.140625" style="51" customWidth="1"/>
    <col min="2315" max="2315" width="10.7109375" style="51" customWidth="1"/>
    <col min="2316" max="2560" width="9.140625" style="51"/>
    <col min="2561" max="2561" width="20.28515625" style="51" customWidth="1"/>
    <col min="2562" max="2562" width="18.28515625" style="51" customWidth="1"/>
    <col min="2563" max="2563" width="10.7109375" style="51" customWidth="1"/>
    <col min="2564" max="2564" width="11.5703125" style="51" customWidth="1"/>
    <col min="2565" max="2565" width="10.140625" style="51" customWidth="1"/>
    <col min="2566" max="2566" width="10.42578125" style="51" customWidth="1"/>
    <col min="2567" max="2567" width="9.85546875" style="51" customWidth="1"/>
    <col min="2568" max="2569" width="10.5703125" style="51" customWidth="1"/>
    <col min="2570" max="2570" width="9.140625" style="51" customWidth="1"/>
    <col min="2571" max="2571" width="10.7109375" style="51" customWidth="1"/>
    <col min="2572" max="2816" width="9.140625" style="51"/>
    <col min="2817" max="2817" width="20.28515625" style="51" customWidth="1"/>
    <col min="2818" max="2818" width="18.28515625" style="51" customWidth="1"/>
    <col min="2819" max="2819" width="10.7109375" style="51" customWidth="1"/>
    <col min="2820" max="2820" width="11.5703125" style="51" customWidth="1"/>
    <col min="2821" max="2821" width="10.140625" style="51" customWidth="1"/>
    <col min="2822" max="2822" width="10.42578125" style="51" customWidth="1"/>
    <col min="2823" max="2823" width="9.85546875" style="51" customWidth="1"/>
    <col min="2824" max="2825" width="10.5703125" style="51" customWidth="1"/>
    <col min="2826" max="2826" width="9.140625" style="51" customWidth="1"/>
    <col min="2827" max="2827" width="10.7109375" style="51" customWidth="1"/>
    <col min="2828" max="3072" width="9.140625" style="51"/>
    <col min="3073" max="3073" width="20.28515625" style="51" customWidth="1"/>
    <col min="3074" max="3074" width="18.28515625" style="51" customWidth="1"/>
    <col min="3075" max="3075" width="10.7109375" style="51" customWidth="1"/>
    <col min="3076" max="3076" width="11.5703125" style="51" customWidth="1"/>
    <col min="3077" max="3077" width="10.140625" style="51" customWidth="1"/>
    <col min="3078" max="3078" width="10.42578125" style="51" customWidth="1"/>
    <col min="3079" max="3079" width="9.85546875" style="51" customWidth="1"/>
    <col min="3080" max="3081" width="10.5703125" style="51" customWidth="1"/>
    <col min="3082" max="3082" width="9.140625" style="51" customWidth="1"/>
    <col min="3083" max="3083" width="10.7109375" style="51" customWidth="1"/>
    <col min="3084" max="3328" width="9.140625" style="51"/>
    <col min="3329" max="3329" width="20.28515625" style="51" customWidth="1"/>
    <col min="3330" max="3330" width="18.28515625" style="51" customWidth="1"/>
    <col min="3331" max="3331" width="10.7109375" style="51" customWidth="1"/>
    <col min="3332" max="3332" width="11.5703125" style="51" customWidth="1"/>
    <col min="3333" max="3333" width="10.140625" style="51" customWidth="1"/>
    <col min="3334" max="3334" width="10.42578125" style="51" customWidth="1"/>
    <col min="3335" max="3335" width="9.85546875" style="51" customWidth="1"/>
    <col min="3336" max="3337" width="10.5703125" style="51" customWidth="1"/>
    <col min="3338" max="3338" width="9.140625" style="51" customWidth="1"/>
    <col min="3339" max="3339" width="10.7109375" style="51" customWidth="1"/>
    <col min="3340" max="3584" width="9.140625" style="51"/>
    <col min="3585" max="3585" width="20.28515625" style="51" customWidth="1"/>
    <col min="3586" max="3586" width="18.28515625" style="51" customWidth="1"/>
    <col min="3587" max="3587" width="10.7109375" style="51" customWidth="1"/>
    <col min="3588" max="3588" width="11.5703125" style="51" customWidth="1"/>
    <col min="3589" max="3589" width="10.140625" style="51" customWidth="1"/>
    <col min="3590" max="3590" width="10.42578125" style="51" customWidth="1"/>
    <col min="3591" max="3591" width="9.85546875" style="51" customWidth="1"/>
    <col min="3592" max="3593" width="10.5703125" style="51" customWidth="1"/>
    <col min="3594" max="3594" width="9.140625" style="51" customWidth="1"/>
    <col min="3595" max="3595" width="10.7109375" style="51" customWidth="1"/>
    <col min="3596" max="3840" width="9.140625" style="51"/>
    <col min="3841" max="3841" width="20.28515625" style="51" customWidth="1"/>
    <col min="3842" max="3842" width="18.28515625" style="51" customWidth="1"/>
    <col min="3843" max="3843" width="10.7109375" style="51" customWidth="1"/>
    <col min="3844" max="3844" width="11.5703125" style="51" customWidth="1"/>
    <col min="3845" max="3845" width="10.140625" style="51" customWidth="1"/>
    <col min="3846" max="3846" width="10.42578125" style="51" customWidth="1"/>
    <col min="3847" max="3847" width="9.85546875" style="51" customWidth="1"/>
    <col min="3848" max="3849" width="10.5703125" style="51" customWidth="1"/>
    <col min="3850" max="3850" width="9.140625" style="51" customWidth="1"/>
    <col min="3851" max="3851" width="10.7109375" style="51" customWidth="1"/>
    <col min="3852" max="4096" width="9.140625" style="51"/>
    <col min="4097" max="4097" width="20.28515625" style="51" customWidth="1"/>
    <col min="4098" max="4098" width="18.28515625" style="51" customWidth="1"/>
    <col min="4099" max="4099" width="10.7109375" style="51" customWidth="1"/>
    <col min="4100" max="4100" width="11.5703125" style="51" customWidth="1"/>
    <col min="4101" max="4101" width="10.140625" style="51" customWidth="1"/>
    <col min="4102" max="4102" width="10.42578125" style="51" customWidth="1"/>
    <col min="4103" max="4103" width="9.85546875" style="51" customWidth="1"/>
    <col min="4104" max="4105" width="10.5703125" style="51" customWidth="1"/>
    <col min="4106" max="4106" width="9.140625" style="51" customWidth="1"/>
    <col min="4107" max="4107" width="10.7109375" style="51" customWidth="1"/>
    <col min="4108" max="4352" width="9.140625" style="51"/>
    <col min="4353" max="4353" width="20.28515625" style="51" customWidth="1"/>
    <col min="4354" max="4354" width="18.28515625" style="51" customWidth="1"/>
    <col min="4355" max="4355" width="10.7109375" style="51" customWidth="1"/>
    <col min="4356" max="4356" width="11.5703125" style="51" customWidth="1"/>
    <col min="4357" max="4357" width="10.140625" style="51" customWidth="1"/>
    <col min="4358" max="4358" width="10.42578125" style="51" customWidth="1"/>
    <col min="4359" max="4359" width="9.85546875" style="51" customWidth="1"/>
    <col min="4360" max="4361" width="10.5703125" style="51" customWidth="1"/>
    <col min="4362" max="4362" width="9.140625" style="51" customWidth="1"/>
    <col min="4363" max="4363" width="10.7109375" style="51" customWidth="1"/>
    <col min="4364" max="4608" width="9.140625" style="51"/>
    <col min="4609" max="4609" width="20.28515625" style="51" customWidth="1"/>
    <col min="4610" max="4610" width="18.28515625" style="51" customWidth="1"/>
    <col min="4611" max="4611" width="10.7109375" style="51" customWidth="1"/>
    <col min="4612" max="4612" width="11.5703125" style="51" customWidth="1"/>
    <col min="4613" max="4613" width="10.140625" style="51" customWidth="1"/>
    <col min="4614" max="4614" width="10.42578125" style="51" customWidth="1"/>
    <col min="4615" max="4615" width="9.85546875" style="51" customWidth="1"/>
    <col min="4616" max="4617" width="10.5703125" style="51" customWidth="1"/>
    <col min="4618" max="4618" width="9.140625" style="51" customWidth="1"/>
    <col min="4619" max="4619" width="10.7109375" style="51" customWidth="1"/>
    <col min="4620" max="4864" width="9.140625" style="51"/>
    <col min="4865" max="4865" width="20.28515625" style="51" customWidth="1"/>
    <col min="4866" max="4866" width="18.28515625" style="51" customWidth="1"/>
    <col min="4867" max="4867" width="10.7109375" style="51" customWidth="1"/>
    <col min="4868" max="4868" width="11.5703125" style="51" customWidth="1"/>
    <col min="4869" max="4869" width="10.140625" style="51" customWidth="1"/>
    <col min="4870" max="4870" width="10.42578125" style="51" customWidth="1"/>
    <col min="4871" max="4871" width="9.85546875" style="51" customWidth="1"/>
    <col min="4872" max="4873" width="10.5703125" style="51" customWidth="1"/>
    <col min="4874" max="4874" width="9.140625" style="51" customWidth="1"/>
    <col min="4875" max="4875" width="10.7109375" style="51" customWidth="1"/>
    <col min="4876" max="5120" width="9.140625" style="51"/>
    <col min="5121" max="5121" width="20.28515625" style="51" customWidth="1"/>
    <col min="5122" max="5122" width="18.28515625" style="51" customWidth="1"/>
    <col min="5123" max="5123" width="10.7109375" style="51" customWidth="1"/>
    <col min="5124" max="5124" width="11.5703125" style="51" customWidth="1"/>
    <col min="5125" max="5125" width="10.140625" style="51" customWidth="1"/>
    <col min="5126" max="5126" width="10.42578125" style="51" customWidth="1"/>
    <col min="5127" max="5127" width="9.85546875" style="51" customWidth="1"/>
    <col min="5128" max="5129" width="10.5703125" style="51" customWidth="1"/>
    <col min="5130" max="5130" width="9.140625" style="51" customWidth="1"/>
    <col min="5131" max="5131" width="10.7109375" style="51" customWidth="1"/>
    <col min="5132" max="5376" width="9.140625" style="51"/>
    <col min="5377" max="5377" width="20.28515625" style="51" customWidth="1"/>
    <col min="5378" max="5378" width="18.28515625" style="51" customWidth="1"/>
    <col min="5379" max="5379" width="10.7109375" style="51" customWidth="1"/>
    <col min="5380" max="5380" width="11.5703125" style="51" customWidth="1"/>
    <col min="5381" max="5381" width="10.140625" style="51" customWidth="1"/>
    <col min="5382" max="5382" width="10.42578125" style="51" customWidth="1"/>
    <col min="5383" max="5383" width="9.85546875" style="51" customWidth="1"/>
    <col min="5384" max="5385" width="10.5703125" style="51" customWidth="1"/>
    <col min="5386" max="5386" width="9.140625" style="51" customWidth="1"/>
    <col min="5387" max="5387" width="10.7109375" style="51" customWidth="1"/>
    <col min="5388" max="5632" width="9.140625" style="51"/>
    <col min="5633" max="5633" width="20.28515625" style="51" customWidth="1"/>
    <col min="5634" max="5634" width="18.28515625" style="51" customWidth="1"/>
    <col min="5635" max="5635" width="10.7109375" style="51" customWidth="1"/>
    <col min="5636" max="5636" width="11.5703125" style="51" customWidth="1"/>
    <col min="5637" max="5637" width="10.140625" style="51" customWidth="1"/>
    <col min="5638" max="5638" width="10.42578125" style="51" customWidth="1"/>
    <col min="5639" max="5639" width="9.85546875" style="51" customWidth="1"/>
    <col min="5640" max="5641" width="10.5703125" style="51" customWidth="1"/>
    <col min="5642" max="5642" width="9.140625" style="51" customWidth="1"/>
    <col min="5643" max="5643" width="10.7109375" style="51" customWidth="1"/>
    <col min="5644" max="5888" width="9.140625" style="51"/>
    <col min="5889" max="5889" width="20.28515625" style="51" customWidth="1"/>
    <col min="5890" max="5890" width="18.28515625" style="51" customWidth="1"/>
    <col min="5891" max="5891" width="10.7109375" style="51" customWidth="1"/>
    <col min="5892" max="5892" width="11.5703125" style="51" customWidth="1"/>
    <col min="5893" max="5893" width="10.140625" style="51" customWidth="1"/>
    <col min="5894" max="5894" width="10.42578125" style="51" customWidth="1"/>
    <col min="5895" max="5895" width="9.85546875" style="51" customWidth="1"/>
    <col min="5896" max="5897" width="10.5703125" style="51" customWidth="1"/>
    <col min="5898" max="5898" width="9.140625" style="51" customWidth="1"/>
    <col min="5899" max="5899" width="10.7109375" style="51" customWidth="1"/>
    <col min="5900" max="6144" width="9.140625" style="51"/>
    <col min="6145" max="6145" width="20.28515625" style="51" customWidth="1"/>
    <col min="6146" max="6146" width="18.28515625" style="51" customWidth="1"/>
    <col min="6147" max="6147" width="10.7109375" style="51" customWidth="1"/>
    <col min="6148" max="6148" width="11.5703125" style="51" customWidth="1"/>
    <col min="6149" max="6149" width="10.140625" style="51" customWidth="1"/>
    <col min="6150" max="6150" width="10.42578125" style="51" customWidth="1"/>
    <col min="6151" max="6151" width="9.85546875" style="51" customWidth="1"/>
    <col min="6152" max="6153" width="10.5703125" style="51" customWidth="1"/>
    <col min="6154" max="6154" width="9.140625" style="51" customWidth="1"/>
    <col min="6155" max="6155" width="10.7109375" style="51" customWidth="1"/>
    <col min="6156" max="6400" width="9.140625" style="51"/>
    <col min="6401" max="6401" width="20.28515625" style="51" customWidth="1"/>
    <col min="6402" max="6402" width="18.28515625" style="51" customWidth="1"/>
    <col min="6403" max="6403" width="10.7109375" style="51" customWidth="1"/>
    <col min="6404" max="6404" width="11.5703125" style="51" customWidth="1"/>
    <col min="6405" max="6405" width="10.140625" style="51" customWidth="1"/>
    <col min="6406" max="6406" width="10.42578125" style="51" customWidth="1"/>
    <col min="6407" max="6407" width="9.85546875" style="51" customWidth="1"/>
    <col min="6408" max="6409" width="10.5703125" style="51" customWidth="1"/>
    <col min="6410" max="6410" width="9.140625" style="51" customWidth="1"/>
    <col min="6411" max="6411" width="10.7109375" style="51" customWidth="1"/>
    <col min="6412" max="6656" width="9.140625" style="51"/>
    <col min="6657" max="6657" width="20.28515625" style="51" customWidth="1"/>
    <col min="6658" max="6658" width="18.28515625" style="51" customWidth="1"/>
    <col min="6659" max="6659" width="10.7109375" style="51" customWidth="1"/>
    <col min="6660" max="6660" width="11.5703125" style="51" customWidth="1"/>
    <col min="6661" max="6661" width="10.140625" style="51" customWidth="1"/>
    <col min="6662" max="6662" width="10.42578125" style="51" customWidth="1"/>
    <col min="6663" max="6663" width="9.85546875" style="51" customWidth="1"/>
    <col min="6664" max="6665" width="10.5703125" style="51" customWidth="1"/>
    <col min="6666" max="6666" width="9.140625" style="51" customWidth="1"/>
    <col min="6667" max="6667" width="10.7109375" style="51" customWidth="1"/>
    <col min="6668" max="6912" width="9.140625" style="51"/>
    <col min="6913" max="6913" width="20.28515625" style="51" customWidth="1"/>
    <col min="6914" max="6914" width="18.28515625" style="51" customWidth="1"/>
    <col min="6915" max="6915" width="10.7109375" style="51" customWidth="1"/>
    <col min="6916" max="6916" width="11.5703125" style="51" customWidth="1"/>
    <col min="6917" max="6917" width="10.140625" style="51" customWidth="1"/>
    <col min="6918" max="6918" width="10.42578125" style="51" customWidth="1"/>
    <col min="6919" max="6919" width="9.85546875" style="51" customWidth="1"/>
    <col min="6920" max="6921" width="10.5703125" style="51" customWidth="1"/>
    <col min="6922" max="6922" width="9.140625" style="51" customWidth="1"/>
    <col min="6923" max="6923" width="10.7109375" style="51" customWidth="1"/>
    <col min="6924" max="7168" width="9.140625" style="51"/>
    <col min="7169" max="7169" width="20.28515625" style="51" customWidth="1"/>
    <col min="7170" max="7170" width="18.28515625" style="51" customWidth="1"/>
    <col min="7171" max="7171" width="10.7109375" style="51" customWidth="1"/>
    <col min="7172" max="7172" width="11.5703125" style="51" customWidth="1"/>
    <col min="7173" max="7173" width="10.140625" style="51" customWidth="1"/>
    <col min="7174" max="7174" width="10.42578125" style="51" customWidth="1"/>
    <col min="7175" max="7175" width="9.85546875" style="51" customWidth="1"/>
    <col min="7176" max="7177" width="10.5703125" style="51" customWidth="1"/>
    <col min="7178" max="7178" width="9.140625" style="51" customWidth="1"/>
    <col min="7179" max="7179" width="10.7109375" style="51" customWidth="1"/>
    <col min="7180" max="7424" width="9.140625" style="51"/>
    <col min="7425" max="7425" width="20.28515625" style="51" customWidth="1"/>
    <col min="7426" max="7426" width="18.28515625" style="51" customWidth="1"/>
    <col min="7427" max="7427" width="10.7109375" style="51" customWidth="1"/>
    <col min="7428" max="7428" width="11.5703125" style="51" customWidth="1"/>
    <col min="7429" max="7429" width="10.140625" style="51" customWidth="1"/>
    <col min="7430" max="7430" width="10.42578125" style="51" customWidth="1"/>
    <col min="7431" max="7431" width="9.85546875" style="51" customWidth="1"/>
    <col min="7432" max="7433" width="10.5703125" style="51" customWidth="1"/>
    <col min="7434" max="7434" width="9.140625" style="51" customWidth="1"/>
    <col min="7435" max="7435" width="10.7109375" style="51" customWidth="1"/>
    <col min="7436" max="7680" width="9.140625" style="51"/>
    <col min="7681" max="7681" width="20.28515625" style="51" customWidth="1"/>
    <col min="7682" max="7682" width="18.28515625" style="51" customWidth="1"/>
    <col min="7683" max="7683" width="10.7109375" style="51" customWidth="1"/>
    <col min="7684" max="7684" width="11.5703125" style="51" customWidth="1"/>
    <col min="7685" max="7685" width="10.140625" style="51" customWidth="1"/>
    <col min="7686" max="7686" width="10.42578125" style="51" customWidth="1"/>
    <col min="7687" max="7687" width="9.85546875" style="51" customWidth="1"/>
    <col min="7688" max="7689" width="10.5703125" style="51" customWidth="1"/>
    <col min="7690" max="7690" width="9.140625" style="51" customWidth="1"/>
    <col min="7691" max="7691" width="10.7109375" style="51" customWidth="1"/>
    <col min="7692" max="7936" width="9.140625" style="51"/>
    <col min="7937" max="7937" width="20.28515625" style="51" customWidth="1"/>
    <col min="7938" max="7938" width="18.28515625" style="51" customWidth="1"/>
    <col min="7939" max="7939" width="10.7109375" style="51" customWidth="1"/>
    <col min="7940" max="7940" width="11.5703125" style="51" customWidth="1"/>
    <col min="7941" max="7941" width="10.140625" style="51" customWidth="1"/>
    <col min="7942" max="7942" width="10.42578125" style="51" customWidth="1"/>
    <col min="7943" max="7943" width="9.85546875" style="51" customWidth="1"/>
    <col min="7944" max="7945" width="10.5703125" style="51" customWidth="1"/>
    <col min="7946" max="7946" width="9.140625" style="51" customWidth="1"/>
    <col min="7947" max="7947" width="10.7109375" style="51" customWidth="1"/>
    <col min="7948" max="8192" width="9.140625" style="51"/>
    <col min="8193" max="8193" width="20.28515625" style="51" customWidth="1"/>
    <col min="8194" max="8194" width="18.28515625" style="51" customWidth="1"/>
    <col min="8195" max="8195" width="10.7109375" style="51" customWidth="1"/>
    <col min="8196" max="8196" width="11.5703125" style="51" customWidth="1"/>
    <col min="8197" max="8197" width="10.140625" style="51" customWidth="1"/>
    <col min="8198" max="8198" width="10.42578125" style="51" customWidth="1"/>
    <col min="8199" max="8199" width="9.85546875" style="51" customWidth="1"/>
    <col min="8200" max="8201" width="10.5703125" style="51" customWidth="1"/>
    <col min="8202" max="8202" width="9.140625" style="51" customWidth="1"/>
    <col min="8203" max="8203" width="10.7109375" style="51" customWidth="1"/>
    <col min="8204" max="8448" width="9.140625" style="51"/>
    <col min="8449" max="8449" width="20.28515625" style="51" customWidth="1"/>
    <col min="8450" max="8450" width="18.28515625" style="51" customWidth="1"/>
    <col min="8451" max="8451" width="10.7109375" style="51" customWidth="1"/>
    <col min="8452" max="8452" width="11.5703125" style="51" customWidth="1"/>
    <col min="8453" max="8453" width="10.140625" style="51" customWidth="1"/>
    <col min="8454" max="8454" width="10.42578125" style="51" customWidth="1"/>
    <col min="8455" max="8455" width="9.85546875" style="51" customWidth="1"/>
    <col min="8456" max="8457" width="10.5703125" style="51" customWidth="1"/>
    <col min="8458" max="8458" width="9.140625" style="51" customWidth="1"/>
    <col min="8459" max="8459" width="10.7109375" style="51" customWidth="1"/>
    <col min="8460" max="8704" width="9.140625" style="51"/>
    <col min="8705" max="8705" width="20.28515625" style="51" customWidth="1"/>
    <col min="8706" max="8706" width="18.28515625" style="51" customWidth="1"/>
    <col min="8707" max="8707" width="10.7109375" style="51" customWidth="1"/>
    <col min="8708" max="8708" width="11.5703125" style="51" customWidth="1"/>
    <col min="8709" max="8709" width="10.140625" style="51" customWidth="1"/>
    <col min="8710" max="8710" width="10.42578125" style="51" customWidth="1"/>
    <col min="8711" max="8711" width="9.85546875" style="51" customWidth="1"/>
    <col min="8712" max="8713" width="10.5703125" style="51" customWidth="1"/>
    <col min="8714" max="8714" width="9.140625" style="51" customWidth="1"/>
    <col min="8715" max="8715" width="10.7109375" style="51" customWidth="1"/>
    <col min="8716" max="8960" width="9.140625" style="51"/>
    <col min="8961" max="8961" width="20.28515625" style="51" customWidth="1"/>
    <col min="8962" max="8962" width="18.28515625" style="51" customWidth="1"/>
    <col min="8963" max="8963" width="10.7109375" style="51" customWidth="1"/>
    <col min="8964" max="8964" width="11.5703125" style="51" customWidth="1"/>
    <col min="8965" max="8965" width="10.140625" style="51" customWidth="1"/>
    <col min="8966" max="8966" width="10.42578125" style="51" customWidth="1"/>
    <col min="8967" max="8967" width="9.85546875" style="51" customWidth="1"/>
    <col min="8968" max="8969" width="10.5703125" style="51" customWidth="1"/>
    <col min="8970" max="8970" width="9.140625" style="51" customWidth="1"/>
    <col min="8971" max="8971" width="10.7109375" style="51" customWidth="1"/>
    <col min="8972" max="9216" width="9.140625" style="51"/>
    <col min="9217" max="9217" width="20.28515625" style="51" customWidth="1"/>
    <col min="9218" max="9218" width="18.28515625" style="51" customWidth="1"/>
    <col min="9219" max="9219" width="10.7109375" style="51" customWidth="1"/>
    <col min="9220" max="9220" width="11.5703125" style="51" customWidth="1"/>
    <col min="9221" max="9221" width="10.140625" style="51" customWidth="1"/>
    <col min="9222" max="9222" width="10.42578125" style="51" customWidth="1"/>
    <col min="9223" max="9223" width="9.85546875" style="51" customWidth="1"/>
    <col min="9224" max="9225" width="10.5703125" style="51" customWidth="1"/>
    <col min="9226" max="9226" width="9.140625" style="51" customWidth="1"/>
    <col min="9227" max="9227" width="10.7109375" style="51" customWidth="1"/>
    <col min="9228" max="9472" width="9.140625" style="51"/>
    <col min="9473" max="9473" width="20.28515625" style="51" customWidth="1"/>
    <col min="9474" max="9474" width="18.28515625" style="51" customWidth="1"/>
    <col min="9475" max="9475" width="10.7109375" style="51" customWidth="1"/>
    <col min="9476" max="9476" width="11.5703125" style="51" customWidth="1"/>
    <col min="9477" max="9477" width="10.140625" style="51" customWidth="1"/>
    <col min="9478" max="9478" width="10.42578125" style="51" customWidth="1"/>
    <col min="9479" max="9479" width="9.85546875" style="51" customWidth="1"/>
    <col min="9480" max="9481" width="10.5703125" style="51" customWidth="1"/>
    <col min="9482" max="9482" width="9.140625" style="51" customWidth="1"/>
    <col min="9483" max="9483" width="10.7109375" style="51" customWidth="1"/>
    <col min="9484" max="9728" width="9.140625" style="51"/>
    <col min="9729" max="9729" width="20.28515625" style="51" customWidth="1"/>
    <col min="9730" max="9730" width="18.28515625" style="51" customWidth="1"/>
    <col min="9731" max="9731" width="10.7109375" style="51" customWidth="1"/>
    <col min="9732" max="9732" width="11.5703125" style="51" customWidth="1"/>
    <col min="9733" max="9733" width="10.140625" style="51" customWidth="1"/>
    <col min="9734" max="9734" width="10.42578125" style="51" customWidth="1"/>
    <col min="9735" max="9735" width="9.85546875" style="51" customWidth="1"/>
    <col min="9736" max="9737" width="10.5703125" style="51" customWidth="1"/>
    <col min="9738" max="9738" width="9.140625" style="51" customWidth="1"/>
    <col min="9739" max="9739" width="10.7109375" style="51" customWidth="1"/>
    <col min="9740" max="9984" width="9.140625" style="51"/>
    <col min="9985" max="9985" width="20.28515625" style="51" customWidth="1"/>
    <col min="9986" max="9986" width="18.28515625" style="51" customWidth="1"/>
    <col min="9987" max="9987" width="10.7109375" style="51" customWidth="1"/>
    <col min="9988" max="9988" width="11.5703125" style="51" customWidth="1"/>
    <col min="9989" max="9989" width="10.140625" style="51" customWidth="1"/>
    <col min="9990" max="9990" width="10.42578125" style="51" customWidth="1"/>
    <col min="9991" max="9991" width="9.85546875" style="51" customWidth="1"/>
    <col min="9992" max="9993" width="10.5703125" style="51" customWidth="1"/>
    <col min="9994" max="9994" width="9.140625" style="51" customWidth="1"/>
    <col min="9995" max="9995" width="10.7109375" style="51" customWidth="1"/>
    <col min="9996" max="10240" width="9.140625" style="51"/>
    <col min="10241" max="10241" width="20.28515625" style="51" customWidth="1"/>
    <col min="10242" max="10242" width="18.28515625" style="51" customWidth="1"/>
    <col min="10243" max="10243" width="10.7109375" style="51" customWidth="1"/>
    <col min="10244" max="10244" width="11.5703125" style="51" customWidth="1"/>
    <col min="10245" max="10245" width="10.140625" style="51" customWidth="1"/>
    <col min="10246" max="10246" width="10.42578125" style="51" customWidth="1"/>
    <col min="10247" max="10247" width="9.85546875" style="51" customWidth="1"/>
    <col min="10248" max="10249" width="10.5703125" style="51" customWidth="1"/>
    <col min="10250" max="10250" width="9.140625" style="51" customWidth="1"/>
    <col min="10251" max="10251" width="10.7109375" style="51" customWidth="1"/>
    <col min="10252" max="10496" width="9.140625" style="51"/>
    <col min="10497" max="10497" width="20.28515625" style="51" customWidth="1"/>
    <col min="10498" max="10498" width="18.28515625" style="51" customWidth="1"/>
    <col min="10499" max="10499" width="10.7109375" style="51" customWidth="1"/>
    <col min="10500" max="10500" width="11.5703125" style="51" customWidth="1"/>
    <col min="10501" max="10501" width="10.140625" style="51" customWidth="1"/>
    <col min="10502" max="10502" width="10.42578125" style="51" customWidth="1"/>
    <col min="10503" max="10503" width="9.85546875" style="51" customWidth="1"/>
    <col min="10504" max="10505" width="10.5703125" style="51" customWidth="1"/>
    <col min="10506" max="10506" width="9.140625" style="51" customWidth="1"/>
    <col min="10507" max="10507" width="10.7109375" style="51" customWidth="1"/>
    <col min="10508" max="10752" width="9.140625" style="51"/>
    <col min="10753" max="10753" width="20.28515625" style="51" customWidth="1"/>
    <col min="10754" max="10754" width="18.28515625" style="51" customWidth="1"/>
    <col min="10755" max="10755" width="10.7109375" style="51" customWidth="1"/>
    <col min="10756" max="10756" width="11.5703125" style="51" customWidth="1"/>
    <col min="10757" max="10757" width="10.140625" style="51" customWidth="1"/>
    <col min="10758" max="10758" width="10.42578125" style="51" customWidth="1"/>
    <col min="10759" max="10759" width="9.85546875" style="51" customWidth="1"/>
    <col min="10760" max="10761" width="10.5703125" style="51" customWidth="1"/>
    <col min="10762" max="10762" width="9.140625" style="51" customWidth="1"/>
    <col min="10763" max="10763" width="10.7109375" style="51" customWidth="1"/>
    <col min="10764" max="11008" width="9.140625" style="51"/>
    <col min="11009" max="11009" width="20.28515625" style="51" customWidth="1"/>
    <col min="11010" max="11010" width="18.28515625" style="51" customWidth="1"/>
    <col min="11011" max="11011" width="10.7109375" style="51" customWidth="1"/>
    <col min="11012" max="11012" width="11.5703125" style="51" customWidth="1"/>
    <col min="11013" max="11013" width="10.140625" style="51" customWidth="1"/>
    <col min="11014" max="11014" width="10.42578125" style="51" customWidth="1"/>
    <col min="11015" max="11015" width="9.85546875" style="51" customWidth="1"/>
    <col min="11016" max="11017" width="10.5703125" style="51" customWidth="1"/>
    <col min="11018" max="11018" width="9.140625" style="51" customWidth="1"/>
    <col min="11019" max="11019" width="10.7109375" style="51" customWidth="1"/>
    <col min="11020" max="11264" width="9.140625" style="51"/>
    <col min="11265" max="11265" width="20.28515625" style="51" customWidth="1"/>
    <col min="11266" max="11266" width="18.28515625" style="51" customWidth="1"/>
    <col min="11267" max="11267" width="10.7109375" style="51" customWidth="1"/>
    <col min="11268" max="11268" width="11.5703125" style="51" customWidth="1"/>
    <col min="11269" max="11269" width="10.140625" style="51" customWidth="1"/>
    <col min="11270" max="11270" width="10.42578125" style="51" customWidth="1"/>
    <col min="11271" max="11271" width="9.85546875" style="51" customWidth="1"/>
    <col min="11272" max="11273" width="10.5703125" style="51" customWidth="1"/>
    <col min="11274" max="11274" width="9.140625" style="51" customWidth="1"/>
    <col min="11275" max="11275" width="10.7109375" style="51" customWidth="1"/>
    <col min="11276" max="11520" width="9.140625" style="51"/>
    <col min="11521" max="11521" width="20.28515625" style="51" customWidth="1"/>
    <col min="11522" max="11522" width="18.28515625" style="51" customWidth="1"/>
    <col min="11523" max="11523" width="10.7109375" style="51" customWidth="1"/>
    <col min="11524" max="11524" width="11.5703125" style="51" customWidth="1"/>
    <col min="11525" max="11525" width="10.140625" style="51" customWidth="1"/>
    <col min="11526" max="11526" width="10.42578125" style="51" customWidth="1"/>
    <col min="11527" max="11527" width="9.85546875" style="51" customWidth="1"/>
    <col min="11528" max="11529" width="10.5703125" style="51" customWidth="1"/>
    <col min="11530" max="11530" width="9.140625" style="51" customWidth="1"/>
    <col min="11531" max="11531" width="10.7109375" style="51" customWidth="1"/>
    <col min="11532" max="11776" width="9.140625" style="51"/>
    <col min="11777" max="11777" width="20.28515625" style="51" customWidth="1"/>
    <col min="11778" max="11778" width="18.28515625" style="51" customWidth="1"/>
    <col min="11779" max="11779" width="10.7109375" style="51" customWidth="1"/>
    <col min="11780" max="11780" width="11.5703125" style="51" customWidth="1"/>
    <col min="11781" max="11781" width="10.140625" style="51" customWidth="1"/>
    <col min="11782" max="11782" width="10.42578125" style="51" customWidth="1"/>
    <col min="11783" max="11783" width="9.85546875" style="51" customWidth="1"/>
    <col min="11784" max="11785" width="10.5703125" style="51" customWidth="1"/>
    <col min="11786" max="11786" width="9.140625" style="51" customWidth="1"/>
    <col min="11787" max="11787" width="10.7109375" style="51" customWidth="1"/>
    <col min="11788" max="12032" width="9.140625" style="51"/>
    <col min="12033" max="12033" width="20.28515625" style="51" customWidth="1"/>
    <col min="12034" max="12034" width="18.28515625" style="51" customWidth="1"/>
    <col min="12035" max="12035" width="10.7109375" style="51" customWidth="1"/>
    <col min="12036" max="12036" width="11.5703125" style="51" customWidth="1"/>
    <col min="12037" max="12037" width="10.140625" style="51" customWidth="1"/>
    <col min="12038" max="12038" width="10.42578125" style="51" customWidth="1"/>
    <col min="12039" max="12039" width="9.85546875" style="51" customWidth="1"/>
    <col min="12040" max="12041" width="10.5703125" style="51" customWidth="1"/>
    <col min="12042" max="12042" width="9.140625" style="51" customWidth="1"/>
    <col min="12043" max="12043" width="10.7109375" style="51" customWidth="1"/>
    <col min="12044" max="12288" width="9.140625" style="51"/>
    <col min="12289" max="12289" width="20.28515625" style="51" customWidth="1"/>
    <col min="12290" max="12290" width="18.28515625" style="51" customWidth="1"/>
    <col min="12291" max="12291" width="10.7109375" style="51" customWidth="1"/>
    <col min="12292" max="12292" width="11.5703125" style="51" customWidth="1"/>
    <col min="12293" max="12293" width="10.140625" style="51" customWidth="1"/>
    <col min="12294" max="12294" width="10.42578125" style="51" customWidth="1"/>
    <col min="12295" max="12295" width="9.85546875" style="51" customWidth="1"/>
    <col min="12296" max="12297" width="10.5703125" style="51" customWidth="1"/>
    <col min="12298" max="12298" width="9.140625" style="51" customWidth="1"/>
    <col min="12299" max="12299" width="10.7109375" style="51" customWidth="1"/>
    <col min="12300" max="12544" width="9.140625" style="51"/>
    <col min="12545" max="12545" width="20.28515625" style="51" customWidth="1"/>
    <col min="12546" max="12546" width="18.28515625" style="51" customWidth="1"/>
    <col min="12547" max="12547" width="10.7109375" style="51" customWidth="1"/>
    <col min="12548" max="12548" width="11.5703125" style="51" customWidth="1"/>
    <col min="12549" max="12549" width="10.140625" style="51" customWidth="1"/>
    <col min="12550" max="12550" width="10.42578125" style="51" customWidth="1"/>
    <col min="12551" max="12551" width="9.85546875" style="51" customWidth="1"/>
    <col min="12552" max="12553" width="10.5703125" style="51" customWidth="1"/>
    <col min="12554" max="12554" width="9.140625" style="51" customWidth="1"/>
    <col min="12555" max="12555" width="10.7109375" style="51" customWidth="1"/>
    <col min="12556" max="12800" width="9.140625" style="51"/>
    <col min="12801" max="12801" width="20.28515625" style="51" customWidth="1"/>
    <col min="12802" max="12802" width="18.28515625" style="51" customWidth="1"/>
    <col min="12803" max="12803" width="10.7109375" style="51" customWidth="1"/>
    <col min="12804" max="12804" width="11.5703125" style="51" customWidth="1"/>
    <col min="12805" max="12805" width="10.140625" style="51" customWidth="1"/>
    <col min="12806" max="12806" width="10.42578125" style="51" customWidth="1"/>
    <col min="12807" max="12807" width="9.85546875" style="51" customWidth="1"/>
    <col min="12808" max="12809" width="10.5703125" style="51" customWidth="1"/>
    <col min="12810" max="12810" width="9.140625" style="51" customWidth="1"/>
    <col min="12811" max="12811" width="10.7109375" style="51" customWidth="1"/>
    <col min="12812" max="13056" width="9.140625" style="51"/>
    <col min="13057" max="13057" width="20.28515625" style="51" customWidth="1"/>
    <col min="13058" max="13058" width="18.28515625" style="51" customWidth="1"/>
    <col min="13059" max="13059" width="10.7109375" style="51" customWidth="1"/>
    <col min="13060" max="13060" width="11.5703125" style="51" customWidth="1"/>
    <col min="13061" max="13061" width="10.140625" style="51" customWidth="1"/>
    <col min="13062" max="13062" width="10.42578125" style="51" customWidth="1"/>
    <col min="13063" max="13063" width="9.85546875" style="51" customWidth="1"/>
    <col min="13064" max="13065" width="10.5703125" style="51" customWidth="1"/>
    <col min="13066" max="13066" width="9.140625" style="51" customWidth="1"/>
    <col min="13067" max="13067" width="10.7109375" style="51" customWidth="1"/>
    <col min="13068" max="13312" width="9.140625" style="51"/>
    <col min="13313" max="13313" width="20.28515625" style="51" customWidth="1"/>
    <col min="13314" max="13314" width="18.28515625" style="51" customWidth="1"/>
    <col min="13315" max="13315" width="10.7109375" style="51" customWidth="1"/>
    <col min="13316" max="13316" width="11.5703125" style="51" customWidth="1"/>
    <col min="13317" max="13317" width="10.140625" style="51" customWidth="1"/>
    <col min="13318" max="13318" width="10.42578125" style="51" customWidth="1"/>
    <col min="13319" max="13319" width="9.85546875" style="51" customWidth="1"/>
    <col min="13320" max="13321" width="10.5703125" style="51" customWidth="1"/>
    <col min="13322" max="13322" width="9.140625" style="51" customWidth="1"/>
    <col min="13323" max="13323" width="10.7109375" style="51" customWidth="1"/>
    <col min="13324" max="13568" width="9.140625" style="51"/>
    <col min="13569" max="13569" width="20.28515625" style="51" customWidth="1"/>
    <col min="13570" max="13570" width="18.28515625" style="51" customWidth="1"/>
    <col min="13571" max="13571" width="10.7109375" style="51" customWidth="1"/>
    <col min="13572" max="13572" width="11.5703125" style="51" customWidth="1"/>
    <col min="13573" max="13573" width="10.140625" style="51" customWidth="1"/>
    <col min="13574" max="13574" width="10.42578125" style="51" customWidth="1"/>
    <col min="13575" max="13575" width="9.85546875" style="51" customWidth="1"/>
    <col min="13576" max="13577" width="10.5703125" style="51" customWidth="1"/>
    <col min="13578" max="13578" width="9.140625" style="51" customWidth="1"/>
    <col min="13579" max="13579" width="10.7109375" style="51" customWidth="1"/>
    <col min="13580" max="13824" width="9.140625" style="51"/>
    <col min="13825" max="13825" width="20.28515625" style="51" customWidth="1"/>
    <col min="13826" max="13826" width="18.28515625" style="51" customWidth="1"/>
    <col min="13827" max="13827" width="10.7109375" style="51" customWidth="1"/>
    <col min="13828" max="13828" width="11.5703125" style="51" customWidth="1"/>
    <col min="13829" max="13829" width="10.140625" style="51" customWidth="1"/>
    <col min="13830" max="13830" width="10.42578125" style="51" customWidth="1"/>
    <col min="13831" max="13831" width="9.85546875" style="51" customWidth="1"/>
    <col min="13832" max="13833" width="10.5703125" style="51" customWidth="1"/>
    <col min="13834" max="13834" width="9.140625" style="51" customWidth="1"/>
    <col min="13835" max="13835" width="10.7109375" style="51" customWidth="1"/>
    <col min="13836" max="14080" width="9.140625" style="51"/>
    <col min="14081" max="14081" width="20.28515625" style="51" customWidth="1"/>
    <col min="14082" max="14082" width="18.28515625" style="51" customWidth="1"/>
    <col min="14083" max="14083" width="10.7109375" style="51" customWidth="1"/>
    <col min="14084" max="14084" width="11.5703125" style="51" customWidth="1"/>
    <col min="14085" max="14085" width="10.140625" style="51" customWidth="1"/>
    <col min="14086" max="14086" width="10.42578125" style="51" customWidth="1"/>
    <col min="14087" max="14087" width="9.85546875" style="51" customWidth="1"/>
    <col min="14088" max="14089" width="10.5703125" style="51" customWidth="1"/>
    <col min="14090" max="14090" width="9.140625" style="51" customWidth="1"/>
    <col min="14091" max="14091" width="10.7109375" style="51" customWidth="1"/>
    <col min="14092" max="14336" width="9.140625" style="51"/>
    <col min="14337" max="14337" width="20.28515625" style="51" customWidth="1"/>
    <col min="14338" max="14338" width="18.28515625" style="51" customWidth="1"/>
    <col min="14339" max="14339" width="10.7109375" style="51" customWidth="1"/>
    <col min="14340" max="14340" width="11.5703125" style="51" customWidth="1"/>
    <col min="14341" max="14341" width="10.140625" style="51" customWidth="1"/>
    <col min="14342" max="14342" width="10.42578125" style="51" customWidth="1"/>
    <col min="14343" max="14343" width="9.85546875" style="51" customWidth="1"/>
    <col min="14344" max="14345" width="10.5703125" style="51" customWidth="1"/>
    <col min="14346" max="14346" width="9.140625" style="51" customWidth="1"/>
    <col min="14347" max="14347" width="10.7109375" style="51" customWidth="1"/>
    <col min="14348" max="14592" width="9.140625" style="51"/>
    <col min="14593" max="14593" width="20.28515625" style="51" customWidth="1"/>
    <col min="14594" max="14594" width="18.28515625" style="51" customWidth="1"/>
    <col min="14595" max="14595" width="10.7109375" style="51" customWidth="1"/>
    <col min="14596" max="14596" width="11.5703125" style="51" customWidth="1"/>
    <col min="14597" max="14597" width="10.140625" style="51" customWidth="1"/>
    <col min="14598" max="14598" width="10.42578125" style="51" customWidth="1"/>
    <col min="14599" max="14599" width="9.85546875" style="51" customWidth="1"/>
    <col min="14600" max="14601" width="10.5703125" style="51" customWidth="1"/>
    <col min="14602" max="14602" width="9.140625" style="51" customWidth="1"/>
    <col min="14603" max="14603" width="10.7109375" style="51" customWidth="1"/>
    <col min="14604" max="14848" width="9.140625" style="51"/>
    <col min="14849" max="14849" width="20.28515625" style="51" customWidth="1"/>
    <col min="14850" max="14850" width="18.28515625" style="51" customWidth="1"/>
    <col min="14851" max="14851" width="10.7109375" style="51" customWidth="1"/>
    <col min="14852" max="14852" width="11.5703125" style="51" customWidth="1"/>
    <col min="14853" max="14853" width="10.140625" style="51" customWidth="1"/>
    <col min="14854" max="14854" width="10.42578125" style="51" customWidth="1"/>
    <col min="14855" max="14855" width="9.85546875" style="51" customWidth="1"/>
    <col min="14856" max="14857" width="10.5703125" style="51" customWidth="1"/>
    <col min="14858" max="14858" width="9.140625" style="51" customWidth="1"/>
    <col min="14859" max="14859" width="10.7109375" style="51" customWidth="1"/>
    <col min="14860" max="15104" width="9.140625" style="51"/>
    <col min="15105" max="15105" width="20.28515625" style="51" customWidth="1"/>
    <col min="15106" max="15106" width="18.28515625" style="51" customWidth="1"/>
    <col min="15107" max="15107" width="10.7109375" style="51" customWidth="1"/>
    <col min="15108" max="15108" width="11.5703125" style="51" customWidth="1"/>
    <col min="15109" max="15109" width="10.140625" style="51" customWidth="1"/>
    <col min="15110" max="15110" width="10.42578125" style="51" customWidth="1"/>
    <col min="15111" max="15111" width="9.85546875" style="51" customWidth="1"/>
    <col min="15112" max="15113" width="10.5703125" style="51" customWidth="1"/>
    <col min="15114" max="15114" width="9.140625" style="51" customWidth="1"/>
    <col min="15115" max="15115" width="10.7109375" style="51" customWidth="1"/>
    <col min="15116" max="15360" width="9.140625" style="51"/>
    <col min="15361" max="15361" width="20.28515625" style="51" customWidth="1"/>
    <col min="15362" max="15362" width="18.28515625" style="51" customWidth="1"/>
    <col min="15363" max="15363" width="10.7109375" style="51" customWidth="1"/>
    <col min="15364" max="15364" width="11.5703125" style="51" customWidth="1"/>
    <col min="15365" max="15365" width="10.140625" style="51" customWidth="1"/>
    <col min="15366" max="15366" width="10.42578125" style="51" customWidth="1"/>
    <col min="15367" max="15367" width="9.85546875" style="51" customWidth="1"/>
    <col min="15368" max="15369" width="10.5703125" style="51" customWidth="1"/>
    <col min="15370" max="15370" width="9.140625" style="51" customWidth="1"/>
    <col min="15371" max="15371" width="10.7109375" style="51" customWidth="1"/>
    <col min="15372" max="15616" width="9.140625" style="51"/>
    <col min="15617" max="15617" width="20.28515625" style="51" customWidth="1"/>
    <col min="15618" max="15618" width="18.28515625" style="51" customWidth="1"/>
    <col min="15619" max="15619" width="10.7109375" style="51" customWidth="1"/>
    <col min="15620" max="15620" width="11.5703125" style="51" customWidth="1"/>
    <col min="15621" max="15621" width="10.140625" style="51" customWidth="1"/>
    <col min="15622" max="15622" width="10.42578125" style="51" customWidth="1"/>
    <col min="15623" max="15623" width="9.85546875" style="51" customWidth="1"/>
    <col min="15624" max="15625" width="10.5703125" style="51" customWidth="1"/>
    <col min="15626" max="15626" width="9.140625" style="51" customWidth="1"/>
    <col min="15627" max="15627" width="10.7109375" style="51" customWidth="1"/>
    <col min="15628" max="15872" width="9.140625" style="51"/>
    <col min="15873" max="15873" width="20.28515625" style="51" customWidth="1"/>
    <col min="15874" max="15874" width="18.28515625" style="51" customWidth="1"/>
    <col min="15875" max="15875" width="10.7109375" style="51" customWidth="1"/>
    <col min="15876" max="15876" width="11.5703125" style="51" customWidth="1"/>
    <col min="15877" max="15877" width="10.140625" style="51" customWidth="1"/>
    <col min="15878" max="15878" width="10.42578125" style="51" customWidth="1"/>
    <col min="15879" max="15879" width="9.85546875" style="51" customWidth="1"/>
    <col min="15880" max="15881" width="10.5703125" style="51" customWidth="1"/>
    <col min="15882" max="15882" width="9.140625" style="51" customWidth="1"/>
    <col min="15883" max="15883" width="10.7109375" style="51" customWidth="1"/>
    <col min="15884" max="16128" width="9.140625" style="51"/>
    <col min="16129" max="16129" width="20.28515625" style="51" customWidth="1"/>
    <col min="16130" max="16130" width="18.28515625" style="51" customWidth="1"/>
    <col min="16131" max="16131" width="10.7109375" style="51" customWidth="1"/>
    <col min="16132" max="16132" width="11.5703125" style="51" customWidth="1"/>
    <col min="16133" max="16133" width="10.140625" style="51" customWidth="1"/>
    <col min="16134" max="16134" width="10.42578125" style="51" customWidth="1"/>
    <col min="16135" max="16135" width="9.85546875" style="51" customWidth="1"/>
    <col min="16136" max="16137" width="10.5703125" style="51" customWidth="1"/>
    <col min="16138" max="16138" width="9.140625" style="51" customWidth="1"/>
    <col min="16139" max="16139" width="10.7109375" style="51" customWidth="1"/>
    <col min="16140" max="16384" width="9.140625" style="51"/>
  </cols>
  <sheetData>
    <row r="1" spans="1:11" ht="30.75" customHeight="1" x14ac:dyDescent="0.2">
      <c r="A1" s="380" t="s">
        <v>233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1" ht="12" customHeight="1" x14ac:dyDescent="0.2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x14ac:dyDescent="0.2">
      <c r="A3" s="246"/>
      <c r="B3" s="246"/>
      <c r="C3" s="246"/>
      <c r="D3" s="246"/>
      <c r="E3" s="246"/>
      <c r="F3" s="246"/>
      <c r="G3" s="246"/>
      <c r="H3" s="246"/>
      <c r="I3" s="80"/>
      <c r="J3" s="80"/>
      <c r="K3" s="247" t="s">
        <v>85</v>
      </c>
    </row>
    <row r="4" spans="1:11" ht="85.5" customHeight="1" x14ac:dyDescent="0.2">
      <c r="A4" s="19"/>
      <c r="B4" s="21" t="s">
        <v>188</v>
      </c>
      <c r="C4" s="21" t="s">
        <v>189</v>
      </c>
      <c r="D4" s="21" t="s">
        <v>190</v>
      </c>
      <c r="E4" s="21" t="s">
        <v>191</v>
      </c>
      <c r="F4" s="21" t="s">
        <v>192</v>
      </c>
      <c r="G4" s="21" t="s">
        <v>193</v>
      </c>
      <c r="H4" s="21" t="s">
        <v>194</v>
      </c>
      <c r="I4" s="21" t="s">
        <v>195</v>
      </c>
      <c r="J4" s="22" t="s">
        <v>196</v>
      </c>
      <c r="K4" s="22" t="s">
        <v>197</v>
      </c>
    </row>
    <row r="5" spans="1:11" x14ac:dyDescent="0.2">
      <c r="A5" s="150" t="s">
        <v>86</v>
      </c>
      <c r="B5" s="138">
        <v>5645.5</v>
      </c>
      <c r="C5" s="138">
        <v>60844.9</v>
      </c>
      <c r="D5" s="138">
        <v>2836.6</v>
      </c>
      <c r="E5" s="138">
        <v>794347.4</v>
      </c>
      <c r="F5" s="138">
        <v>531296.30000000005</v>
      </c>
      <c r="G5" s="138">
        <v>371877.7</v>
      </c>
      <c r="H5" s="138">
        <v>121868.2</v>
      </c>
      <c r="I5" s="138">
        <v>199764.8</v>
      </c>
      <c r="J5" s="138">
        <v>8898.6</v>
      </c>
      <c r="K5" s="138">
        <v>15832.3</v>
      </c>
    </row>
    <row r="6" spans="1:11" x14ac:dyDescent="0.2">
      <c r="A6" s="150" t="s">
        <v>87</v>
      </c>
      <c r="B6" s="141" t="s">
        <v>208</v>
      </c>
      <c r="C6" s="138">
        <v>993</v>
      </c>
      <c r="D6" s="138">
        <v>204</v>
      </c>
      <c r="E6" s="138">
        <v>9441.6</v>
      </c>
      <c r="F6" s="138">
        <v>70791.600000000006</v>
      </c>
      <c r="G6" s="138">
        <v>2507.3000000000002</v>
      </c>
      <c r="H6" s="138">
        <v>1689.4</v>
      </c>
      <c r="I6" s="138">
        <v>1645.3</v>
      </c>
      <c r="J6" s="141">
        <v>12.5</v>
      </c>
      <c r="K6" s="138">
        <v>391</v>
      </c>
    </row>
    <row r="7" spans="1:11" x14ac:dyDescent="0.2">
      <c r="A7" s="150" t="s">
        <v>88</v>
      </c>
      <c r="B7" s="138">
        <v>161.80000000000001</v>
      </c>
      <c r="C7" s="138">
        <v>15503.6</v>
      </c>
      <c r="D7" s="138">
        <v>538.1</v>
      </c>
      <c r="E7" s="138">
        <v>75645.100000000006</v>
      </c>
      <c r="F7" s="138">
        <v>70688.3</v>
      </c>
      <c r="G7" s="138">
        <v>46328.7</v>
      </c>
      <c r="H7" s="138">
        <v>24232.2</v>
      </c>
      <c r="I7" s="138">
        <v>26858.2</v>
      </c>
      <c r="J7" s="138">
        <v>1898.1</v>
      </c>
      <c r="K7" s="138">
        <v>3966.8</v>
      </c>
    </row>
    <row r="8" spans="1:11" x14ac:dyDescent="0.2">
      <c r="A8" s="150" t="s">
        <v>89</v>
      </c>
      <c r="B8" s="141" t="s">
        <v>208</v>
      </c>
      <c r="C8" s="138">
        <v>519</v>
      </c>
      <c r="D8" s="141">
        <v>149</v>
      </c>
      <c r="E8" s="138">
        <v>5494.2</v>
      </c>
      <c r="F8" s="138">
        <v>53416.4</v>
      </c>
      <c r="G8" s="138">
        <v>4410</v>
      </c>
      <c r="H8" s="138">
        <v>606</v>
      </c>
      <c r="I8" s="138">
        <v>20</v>
      </c>
      <c r="J8" s="138" t="s">
        <v>208</v>
      </c>
      <c r="K8" s="138">
        <v>8371.9</v>
      </c>
    </row>
    <row r="9" spans="1:11" x14ac:dyDescent="0.2">
      <c r="A9" s="150" t="s">
        <v>90</v>
      </c>
      <c r="B9" s="141" t="s">
        <v>242</v>
      </c>
      <c r="C9" s="138">
        <v>6039.5</v>
      </c>
      <c r="D9" s="138">
        <v>289.5</v>
      </c>
      <c r="E9" s="138">
        <v>37520.699999999997</v>
      </c>
      <c r="F9" s="138">
        <v>11726.1</v>
      </c>
      <c r="G9" s="138">
        <v>5215.2</v>
      </c>
      <c r="H9" s="138">
        <v>1008.1</v>
      </c>
      <c r="I9" s="138">
        <v>13884.9</v>
      </c>
      <c r="J9" s="138">
        <v>172.6</v>
      </c>
      <c r="K9" s="138">
        <v>406.5</v>
      </c>
    </row>
    <row r="10" spans="1:11" x14ac:dyDescent="0.2">
      <c r="A10" s="150" t="s">
        <v>91</v>
      </c>
      <c r="B10" s="141" t="s">
        <v>208</v>
      </c>
      <c r="C10" s="141" t="s">
        <v>208</v>
      </c>
      <c r="D10" s="141" t="s">
        <v>208</v>
      </c>
      <c r="E10" s="138">
        <v>735.2</v>
      </c>
      <c r="F10" s="138">
        <v>7188.2</v>
      </c>
      <c r="G10" s="141" t="s">
        <v>208</v>
      </c>
      <c r="H10" s="138" t="s">
        <v>242</v>
      </c>
      <c r="I10" s="138">
        <v>149</v>
      </c>
      <c r="J10" s="141" t="s">
        <v>242</v>
      </c>
      <c r="K10" s="141" t="s">
        <v>208</v>
      </c>
    </row>
    <row r="11" spans="1:11" x14ac:dyDescent="0.2">
      <c r="A11" s="150" t="s">
        <v>92</v>
      </c>
      <c r="B11" s="141">
        <v>0</v>
      </c>
      <c r="C11" s="138">
        <v>4769.7</v>
      </c>
      <c r="D11" s="141" t="s">
        <v>242</v>
      </c>
      <c r="E11" s="138">
        <v>1747.2</v>
      </c>
      <c r="F11" s="138">
        <v>50681.3</v>
      </c>
      <c r="G11" s="138">
        <v>162.19999999999999</v>
      </c>
      <c r="H11" s="138">
        <v>493.4</v>
      </c>
      <c r="I11" s="138">
        <v>4389.6000000000004</v>
      </c>
      <c r="J11" s="138">
        <v>15.1</v>
      </c>
      <c r="K11" s="138">
        <v>18.600000000000001</v>
      </c>
    </row>
    <row r="12" spans="1:11" x14ac:dyDescent="0.2">
      <c r="A12" s="150" t="s">
        <v>93</v>
      </c>
      <c r="B12" s="141" t="s">
        <v>208</v>
      </c>
      <c r="C12" s="138">
        <v>3544</v>
      </c>
      <c r="D12" s="138">
        <v>520.9</v>
      </c>
      <c r="E12" s="138">
        <v>367.3</v>
      </c>
      <c r="F12" s="138">
        <v>6940.7</v>
      </c>
      <c r="G12" s="138">
        <v>1241.5999999999999</v>
      </c>
      <c r="H12" s="138">
        <v>104.7</v>
      </c>
      <c r="I12" s="138">
        <v>14731</v>
      </c>
      <c r="J12" s="138">
        <v>406</v>
      </c>
      <c r="K12" s="138">
        <v>1711.1</v>
      </c>
    </row>
    <row r="13" spans="1:11" x14ac:dyDescent="0.2">
      <c r="A13" s="150" t="s">
        <v>94</v>
      </c>
      <c r="B13" s="141" t="s">
        <v>242</v>
      </c>
      <c r="C13" s="138">
        <v>2966.8</v>
      </c>
      <c r="D13" s="138">
        <v>47.3</v>
      </c>
      <c r="E13" s="138">
        <v>21525.5</v>
      </c>
      <c r="F13" s="138">
        <v>11963.1</v>
      </c>
      <c r="G13" s="138">
        <v>6591.5</v>
      </c>
      <c r="H13" s="138">
        <v>218.4</v>
      </c>
      <c r="I13" s="138">
        <v>1194.2</v>
      </c>
      <c r="J13" s="138">
        <v>128</v>
      </c>
      <c r="K13" s="138" t="s">
        <v>242</v>
      </c>
    </row>
    <row r="14" spans="1:11" x14ac:dyDescent="0.2">
      <c r="A14" s="150" t="s">
        <v>95</v>
      </c>
      <c r="B14" s="138">
        <v>534.79999999999995</v>
      </c>
      <c r="C14" s="138" t="s">
        <v>208</v>
      </c>
      <c r="D14" s="141" t="s">
        <v>208</v>
      </c>
      <c r="E14" s="138">
        <v>162.6</v>
      </c>
      <c r="F14" s="138">
        <v>24934.799999999999</v>
      </c>
      <c r="G14" s="138">
        <v>3339.6</v>
      </c>
      <c r="H14" s="138">
        <v>1464.6</v>
      </c>
      <c r="I14" s="138">
        <v>13651.4</v>
      </c>
      <c r="J14" s="141" t="s">
        <v>208</v>
      </c>
      <c r="K14" s="141" t="s">
        <v>208</v>
      </c>
    </row>
    <row r="15" spans="1:11" x14ac:dyDescent="0.2">
      <c r="A15" s="150" t="s">
        <v>96</v>
      </c>
      <c r="B15" s="141" t="s">
        <v>208</v>
      </c>
      <c r="C15" s="141" t="s">
        <v>208</v>
      </c>
      <c r="D15" s="141" t="s">
        <v>208</v>
      </c>
      <c r="E15" s="138">
        <v>207755.8</v>
      </c>
      <c r="F15" s="138">
        <v>72152.899999999994</v>
      </c>
      <c r="G15" s="138">
        <v>108021.3</v>
      </c>
      <c r="H15" s="138">
        <v>38349.699999999997</v>
      </c>
      <c r="I15" s="138">
        <v>42015.9</v>
      </c>
      <c r="J15" s="141" t="s">
        <v>208</v>
      </c>
      <c r="K15" s="141" t="s">
        <v>208</v>
      </c>
    </row>
    <row r="16" spans="1:11" x14ac:dyDescent="0.2">
      <c r="A16" s="150" t="s">
        <v>97</v>
      </c>
      <c r="B16" s="141">
        <v>3.1</v>
      </c>
      <c r="C16" s="138">
        <v>266.39999999999998</v>
      </c>
      <c r="D16" s="138" t="s">
        <v>208</v>
      </c>
      <c r="E16" s="138">
        <v>1591.4</v>
      </c>
      <c r="F16" s="138">
        <v>1969.9</v>
      </c>
      <c r="G16" s="138">
        <v>12</v>
      </c>
      <c r="H16" s="138">
        <v>14.1</v>
      </c>
      <c r="I16" s="138">
        <v>378.2</v>
      </c>
      <c r="J16" s="141" t="s">
        <v>208</v>
      </c>
      <c r="K16" s="138">
        <v>85.7</v>
      </c>
    </row>
    <row r="17" spans="1:11" x14ac:dyDescent="0.2">
      <c r="A17" s="150" t="s">
        <v>98</v>
      </c>
      <c r="B17" s="141" t="s">
        <v>208</v>
      </c>
      <c r="C17" s="138">
        <v>117.5</v>
      </c>
      <c r="D17" s="141" t="s">
        <v>208</v>
      </c>
      <c r="E17" s="141" t="s">
        <v>208</v>
      </c>
      <c r="F17" s="138">
        <v>30.5</v>
      </c>
      <c r="G17" s="141" t="s">
        <v>208</v>
      </c>
      <c r="H17" s="141" t="s">
        <v>208</v>
      </c>
      <c r="I17" s="141" t="s">
        <v>208</v>
      </c>
      <c r="J17" s="141" t="s">
        <v>208</v>
      </c>
      <c r="K17" s="138">
        <v>10.8</v>
      </c>
    </row>
    <row r="18" spans="1:11" x14ac:dyDescent="0.2">
      <c r="A18" s="150" t="s">
        <v>99</v>
      </c>
      <c r="B18" s="141">
        <v>4202</v>
      </c>
      <c r="C18" s="138">
        <v>2189.1999999999998</v>
      </c>
      <c r="D18" s="141">
        <v>14.6</v>
      </c>
      <c r="E18" s="138">
        <v>133831.9</v>
      </c>
      <c r="F18" s="138">
        <v>53577.4</v>
      </c>
      <c r="G18" s="138">
        <v>38130.400000000001</v>
      </c>
      <c r="H18" s="138">
        <v>7405.2</v>
      </c>
      <c r="I18" s="138">
        <v>9791.2000000000007</v>
      </c>
      <c r="J18" s="138">
        <v>5081.8</v>
      </c>
      <c r="K18" s="141" t="s">
        <v>242</v>
      </c>
    </row>
    <row r="19" spans="1:11" x14ac:dyDescent="0.2">
      <c r="A19" s="150" t="s">
        <v>100</v>
      </c>
      <c r="B19" s="141">
        <v>26.9</v>
      </c>
      <c r="C19" s="138">
        <v>145</v>
      </c>
      <c r="D19" s="138">
        <v>30.8</v>
      </c>
      <c r="E19" s="138">
        <v>238374.2</v>
      </c>
      <c r="F19" s="138">
        <v>58217.5</v>
      </c>
      <c r="G19" s="138">
        <v>136946.79999999999</v>
      </c>
      <c r="H19" s="138">
        <v>41961.3</v>
      </c>
      <c r="I19" s="138">
        <v>50624.4</v>
      </c>
      <c r="J19" s="138">
        <v>435.9</v>
      </c>
      <c r="K19" s="141" t="s">
        <v>208</v>
      </c>
    </row>
    <row r="20" spans="1:11" x14ac:dyDescent="0.2">
      <c r="A20" s="150" t="s">
        <v>211</v>
      </c>
      <c r="B20" s="138">
        <v>678.9</v>
      </c>
      <c r="C20" s="138">
        <v>8397.4</v>
      </c>
      <c r="D20" s="138" t="s">
        <v>208</v>
      </c>
      <c r="E20" s="138">
        <v>7823.1</v>
      </c>
      <c r="F20" s="138">
        <v>25090.5</v>
      </c>
      <c r="G20" s="138">
        <v>2085.9</v>
      </c>
      <c r="H20" s="138">
        <v>1379.8</v>
      </c>
      <c r="I20" s="138">
        <v>1183.8</v>
      </c>
      <c r="J20" s="138">
        <v>168.3</v>
      </c>
      <c r="K20" s="138">
        <v>116.1</v>
      </c>
    </row>
    <row r="21" spans="1:11" x14ac:dyDescent="0.2">
      <c r="A21" s="150" t="s">
        <v>102</v>
      </c>
      <c r="B21" s="141" t="s">
        <v>208</v>
      </c>
      <c r="C21" s="141" t="s">
        <v>208</v>
      </c>
      <c r="D21" s="141" t="s">
        <v>208</v>
      </c>
      <c r="E21" s="141" t="s">
        <v>208</v>
      </c>
      <c r="F21" s="138">
        <v>1945</v>
      </c>
      <c r="G21" s="141" t="s">
        <v>208</v>
      </c>
      <c r="H21" s="141" t="s">
        <v>208</v>
      </c>
      <c r="I21" s="138">
        <v>217.6</v>
      </c>
      <c r="J21" s="141" t="s">
        <v>208</v>
      </c>
      <c r="K21" s="141" t="s">
        <v>208</v>
      </c>
    </row>
    <row r="22" spans="1:11" x14ac:dyDescent="0.2">
      <c r="A22" s="150" t="s">
        <v>103</v>
      </c>
      <c r="B22" s="138" t="s">
        <v>208</v>
      </c>
      <c r="C22" s="138">
        <v>12375.5</v>
      </c>
      <c r="D22" s="138" t="s">
        <v>242</v>
      </c>
      <c r="E22" s="138">
        <v>52309</v>
      </c>
      <c r="F22" s="138">
        <v>9874.1</v>
      </c>
      <c r="G22" s="138">
        <v>16881.7</v>
      </c>
      <c r="H22" s="138">
        <v>2369.8000000000002</v>
      </c>
      <c r="I22" s="138">
        <v>17099</v>
      </c>
      <c r="J22" s="138">
        <v>555.9</v>
      </c>
      <c r="K22" s="138">
        <v>686.5</v>
      </c>
    </row>
    <row r="23" spans="1:11" x14ac:dyDescent="0.2">
      <c r="A23" s="150" t="s">
        <v>212</v>
      </c>
      <c r="B23" s="141" t="s">
        <v>208</v>
      </c>
      <c r="C23" s="141" t="s">
        <v>208</v>
      </c>
      <c r="D23" s="141" t="s">
        <v>208</v>
      </c>
      <c r="E23" s="141" t="s">
        <v>208</v>
      </c>
      <c r="F23" s="138">
        <v>30.3</v>
      </c>
      <c r="G23" s="141" t="s">
        <v>208</v>
      </c>
      <c r="H23" s="138">
        <v>10</v>
      </c>
      <c r="I23" s="138">
        <v>40</v>
      </c>
      <c r="J23" s="141" t="s">
        <v>208</v>
      </c>
      <c r="K23" s="141" t="s">
        <v>208</v>
      </c>
    </row>
    <row r="24" spans="1:11" x14ac:dyDescent="0.2">
      <c r="A24" s="151" t="s">
        <v>213</v>
      </c>
      <c r="B24" s="144" t="s">
        <v>242</v>
      </c>
      <c r="C24" s="158">
        <v>3018.3</v>
      </c>
      <c r="D24" s="158">
        <v>6.4</v>
      </c>
      <c r="E24" s="158">
        <v>22.6</v>
      </c>
      <c r="F24" s="158">
        <v>77.7</v>
      </c>
      <c r="G24" s="144" t="s">
        <v>242</v>
      </c>
      <c r="H24" s="158">
        <v>561.4</v>
      </c>
      <c r="I24" s="158">
        <v>1891.2</v>
      </c>
      <c r="J24" s="144">
        <v>23.5</v>
      </c>
      <c r="K24" s="144" t="s">
        <v>208</v>
      </c>
    </row>
    <row r="25" spans="1:11" x14ac:dyDescent="0.2">
      <c r="B25" s="248"/>
      <c r="C25" s="248"/>
      <c r="D25" s="248"/>
      <c r="E25" s="248"/>
      <c r="F25" s="248"/>
      <c r="G25" s="248"/>
      <c r="H25" s="248"/>
      <c r="I25" s="248"/>
      <c r="J25" s="248"/>
      <c r="K25" s="248"/>
    </row>
    <row r="26" spans="1:11" s="224" customFormat="1" ht="12" customHeight="1" x14ac:dyDescent="0.2">
      <c r="A26" s="449" t="s">
        <v>290</v>
      </c>
      <c r="B26" s="249"/>
      <c r="C26" s="249"/>
      <c r="D26" s="250"/>
      <c r="E26" s="249"/>
      <c r="F26" s="249"/>
      <c r="G26" s="249"/>
      <c r="H26" s="249"/>
      <c r="I26" s="249"/>
      <c r="J26" s="249"/>
      <c r="K26" s="251"/>
    </row>
    <row r="27" spans="1:11" s="224" customFormat="1" x14ac:dyDescent="0.2">
      <c r="A27" s="450" t="s">
        <v>291</v>
      </c>
      <c r="B27" s="69"/>
      <c r="C27" s="69"/>
      <c r="D27" s="69"/>
      <c r="E27" s="69"/>
      <c r="F27" s="69"/>
      <c r="G27" s="69"/>
      <c r="H27" s="69"/>
      <c r="I27" s="69"/>
      <c r="J27" s="69"/>
      <c r="K27" s="252"/>
    </row>
    <row r="28" spans="1:11" s="224" customFormat="1" ht="15" x14ac:dyDescent="0.25">
      <c r="A28" s="329" t="s">
        <v>202</v>
      </c>
      <c r="B28" s="330"/>
      <c r="C28" s="330"/>
      <c r="D28" s="331"/>
      <c r="E28" s="331"/>
      <c r="F28" s="332" t="s">
        <v>285</v>
      </c>
      <c r="G28" s="330"/>
      <c r="H28" s="330"/>
      <c r="I28" s="333"/>
      <c r="J28" s="334" t="s">
        <v>215</v>
      </c>
      <c r="K28" s="335"/>
    </row>
    <row r="29" spans="1:11" s="224" customFormat="1" ht="15" x14ac:dyDescent="0.25">
      <c r="A29" s="336" t="s">
        <v>203</v>
      </c>
      <c r="B29" s="332"/>
      <c r="C29" s="332"/>
      <c r="D29" s="331"/>
      <c r="E29" s="331"/>
      <c r="F29" s="337" t="s">
        <v>204</v>
      </c>
      <c r="G29" s="332"/>
      <c r="H29" s="332"/>
      <c r="I29" s="332"/>
      <c r="J29" s="338" t="s">
        <v>205</v>
      </c>
      <c r="K29" s="335"/>
    </row>
    <row r="30" spans="1:11" s="224" customFormat="1" ht="15" x14ac:dyDescent="0.25">
      <c r="A30" s="339"/>
      <c r="B30" s="340"/>
      <c r="C30" s="340"/>
      <c r="D30" s="341"/>
      <c r="E30" s="341"/>
      <c r="F30" s="342" t="s">
        <v>206</v>
      </c>
      <c r="G30" s="343"/>
      <c r="H30" s="344"/>
      <c r="I30" s="345"/>
      <c r="J30" s="346" t="s">
        <v>216</v>
      </c>
      <c r="K30" s="343"/>
    </row>
    <row r="32" spans="1:11" s="224" customFormat="1" x14ac:dyDescent="0.2">
      <c r="A32" s="253"/>
      <c r="B32" s="67"/>
      <c r="C32" s="67"/>
      <c r="D32" s="67"/>
      <c r="E32" s="254"/>
      <c r="F32" s="51"/>
      <c r="G32" s="255"/>
      <c r="H32" s="51"/>
      <c r="I32" s="254"/>
      <c r="J32" s="67"/>
      <c r="K32" s="254"/>
    </row>
    <row r="33" spans="1:11" s="224" customFormat="1" x14ac:dyDescent="0.2">
      <c r="A33" s="34"/>
      <c r="B33" s="67"/>
      <c r="C33" s="67"/>
      <c r="D33" s="67"/>
      <c r="E33" s="254"/>
      <c r="F33" s="51"/>
      <c r="G33" s="255"/>
      <c r="H33" s="254"/>
      <c r="I33" s="254"/>
      <c r="J33" s="67"/>
      <c r="K33" s="254"/>
    </row>
    <row r="34" spans="1:11" s="224" customFormat="1" x14ac:dyDescent="0.2">
      <c r="A34" s="37"/>
      <c r="B34" s="34"/>
      <c r="C34" s="34"/>
      <c r="D34" s="34"/>
      <c r="E34" s="254"/>
      <c r="F34" s="64"/>
      <c r="G34" s="255"/>
      <c r="H34" s="254"/>
      <c r="I34" s="254"/>
      <c r="J34" s="67"/>
      <c r="K34" s="254"/>
    </row>
    <row r="35" spans="1:11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x14ac:dyDescent="0.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41" spans="1:11" x14ac:dyDescent="0.2">
      <c r="E41" s="52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I21" sqref="I21"/>
    </sheetView>
  </sheetViews>
  <sheetFormatPr defaultRowHeight="12.75" x14ac:dyDescent="0.2"/>
  <cols>
    <col min="1" max="1" width="8.7109375" style="57" customWidth="1"/>
    <col min="2" max="2" width="112.28515625" style="64" customWidth="1"/>
    <col min="3" max="256" width="9.140625" style="51"/>
    <col min="257" max="257" width="8.7109375" style="51" customWidth="1"/>
    <col min="258" max="258" width="112.28515625" style="51" customWidth="1"/>
    <col min="259" max="512" width="9.140625" style="51"/>
    <col min="513" max="513" width="8.7109375" style="51" customWidth="1"/>
    <col min="514" max="514" width="112.28515625" style="51" customWidth="1"/>
    <col min="515" max="768" width="9.140625" style="51"/>
    <col min="769" max="769" width="8.7109375" style="51" customWidth="1"/>
    <col min="770" max="770" width="112.28515625" style="51" customWidth="1"/>
    <col min="771" max="1024" width="9.140625" style="51"/>
    <col min="1025" max="1025" width="8.7109375" style="51" customWidth="1"/>
    <col min="1026" max="1026" width="112.28515625" style="51" customWidth="1"/>
    <col min="1027" max="1280" width="9.140625" style="51"/>
    <col min="1281" max="1281" width="8.7109375" style="51" customWidth="1"/>
    <col min="1282" max="1282" width="112.28515625" style="51" customWidth="1"/>
    <col min="1283" max="1536" width="9.140625" style="51"/>
    <col min="1537" max="1537" width="8.7109375" style="51" customWidth="1"/>
    <col min="1538" max="1538" width="112.28515625" style="51" customWidth="1"/>
    <col min="1539" max="1792" width="9.140625" style="51"/>
    <col min="1793" max="1793" width="8.7109375" style="51" customWidth="1"/>
    <col min="1794" max="1794" width="112.28515625" style="51" customWidth="1"/>
    <col min="1795" max="2048" width="9.140625" style="51"/>
    <col min="2049" max="2049" width="8.7109375" style="51" customWidth="1"/>
    <col min="2050" max="2050" width="112.28515625" style="51" customWidth="1"/>
    <col min="2051" max="2304" width="9.140625" style="51"/>
    <col min="2305" max="2305" width="8.7109375" style="51" customWidth="1"/>
    <col min="2306" max="2306" width="112.28515625" style="51" customWidth="1"/>
    <col min="2307" max="2560" width="9.140625" style="51"/>
    <col min="2561" max="2561" width="8.7109375" style="51" customWidth="1"/>
    <col min="2562" max="2562" width="112.28515625" style="51" customWidth="1"/>
    <col min="2563" max="2816" width="9.140625" style="51"/>
    <col min="2817" max="2817" width="8.7109375" style="51" customWidth="1"/>
    <col min="2818" max="2818" width="112.28515625" style="51" customWidth="1"/>
    <col min="2819" max="3072" width="9.140625" style="51"/>
    <col min="3073" max="3073" width="8.7109375" style="51" customWidth="1"/>
    <col min="3074" max="3074" width="112.28515625" style="51" customWidth="1"/>
    <col min="3075" max="3328" width="9.140625" style="51"/>
    <col min="3329" max="3329" width="8.7109375" style="51" customWidth="1"/>
    <col min="3330" max="3330" width="112.28515625" style="51" customWidth="1"/>
    <col min="3331" max="3584" width="9.140625" style="51"/>
    <col min="3585" max="3585" width="8.7109375" style="51" customWidth="1"/>
    <col min="3586" max="3586" width="112.28515625" style="51" customWidth="1"/>
    <col min="3587" max="3840" width="9.140625" style="51"/>
    <col min="3841" max="3841" width="8.7109375" style="51" customWidth="1"/>
    <col min="3842" max="3842" width="112.28515625" style="51" customWidth="1"/>
    <col min="3843" max="4096" width="9.140625" style="51"/>
    <col min="4097" max="4097" width="8.7109375" style="51" customWidth="1"/>
    <col min="4098" max="4098" width="112.28515625" style="51" customWidth="1"/>
    <col min="4099" max="4352" width="9.140625" style="51"/>
    <col min="4353" max="4353" width="8.7109375" style="51" customWidth="1"/>
    <col min="4354" max="4354" width="112.28515625" style="51" customWidth="1"/>
    <col min="4355" max="4608" width="9.140625" style="51"/>
    <col min="4609" max="4609" width="8.7109375" style="51" customWidth="1"/>
    <col min="4610" max="4610" width="112.28515625" style="51" customWidth="1"/>
    <col min="4611" max="4864" width="9.140625" style="51"/>
    <col min="4865" max="4865" width="8.7109375" style="51" customWidth="1"/>
    <col min="4866" max="4866" width="112.28515625" style="51" customWidth="1"/>
    <col min="4867" max="5120" width="9.140625" style="51"/>
    <col min="5121" max="5121" width="8.7109375" style="51" customWidth="1"/>
    <col min="5122" max="5122" width="112.28515625" style="51" customWidth="1"/>
    <col min="5123" max="5376" width="9.140625" style="51"/>
    <col min="5377" max="5377" width="8.7109375" style="51" customWidth="1"/>
    <col min="5378" max="5378" width="112.28515625" style="51" customWidth="1"/>
    <col min="5379" max="5632" width="9.140625" style="51"/>
    <col min="5633" max="5633" width="8.7109375" style="51" customWidth="1"/>
    <col min="5634" max="5634" width="112.28515625" style="51" customWidth="1"/>
    <col min="5635" max="5888" width="9.140625" style="51"/>
    <col min="5889" max="5889" width="8.7109375" style="51" customWidth="1"/>
    <col min="5890" max="5890" width="112.28515625" style="51" customWidth="1"/>
    <col min="5891" max="6144" width="9.140625" style="51"/>
    <col min="6145" max="6145" width="8.7109375" style="51" customWidth="1"/>
    <col min="6146" max="6146" width="112.28515625" style="51" customWidth="1"/>
    <col min="6147" max="6400" width="9.140625" style="51"/>
    <col min="6401" max="6401" width="8.7109375" style="51" customWidth="1"/>
    <col min="6402" max="6402" width="112.28515625" style="51" customWidth="1"/>
    <col min="6403" max="6656" width="9.140625" style="51"/>
    <col min="6657" max="6657" width="8.7109375" style="51" customWidth="1"/>
    <col min="6658" max="6658" width="112.28515625" style="51" customWidth="1"/>
    <col min="6659" max="6912" width="9.140625" style="51"/>
    <col min="6913" max="6913" width="8.7109375" style="51" customWidth="1"/>
    <col min="6914" max="6914" width="112.28515625" style="51" customWidth="1"/>
    <col min="6915" max="7168" width="9.140625" style="51"/>
    <col min="7169" max="7169" width="8.7109375" style="51" customWidth="1"/>
    <col min="7170" max="7170" width="112.28515625" style="51" customWidth="1"/>
    <col min="7171" max="7424" width="9.140625" style="51"/>
    <col min="7425" max="7425" width="8.7109375" style="51" customWidth="1"/>
    <col min="7426" max="7426" width="112.28515625" style="51" customWidth="1"/>
    <col min="7427" max="7680" width="9.140625" style="51"/>
    <col min="7681" max="7681" width="8.7109375" style="51" customWidth="1"/>
    <col min="7682" max="7682" width="112.28515625" style="51" customWidth="1"/>
    <col min="7683" max="7936" width="9.140625" style="51"/>
    <col min="7937" max="7937" width="8.7109375" style="51" customWidth="1"/>
    <col min="7938" max="7938" width="112.28515625" style="51" customWidth="1"/>
    <col min="7939" max="8192" width="9.140625" style="51"/>
    <col min="8193" max="8193" width="8.7109375" style="51" customWidth="1"/>
    <col min="8194" max="8194" width="112.28515625" style="51" customWidth="1"/>
    <col min="8195" max="8448" width="9.140625" style="51"/>
    <col min="8449" max="8449" width="8.7109375" style="51" customWidth="1"/>
    <col min="8450" max="8450" width="112.28515625" style="51" customWidth="1"/>
    <col min="8451" max="8704" width="9.140625" style="51"/>
    <col min="8705" max="8705" width="8.7109375" style="51" customWidth="1"/>
    <col min="8706" max="8706" width="112.28515625" style="51" customWidth="1"/>
    <col min="8707" max="8960" width="9.140625" style="51"/>
    <col min="8961" max="8961" width="8.7109375" style="51" customWidth="1"/>
    <col min="8962" max="8962" width="112.28515625" style="51" customWidth="1"/>
    <col min="8963" max="9216" width="9.140625" style="51"/>
    <col min="9217" max="9217" width="8.7109375" style="51" customWidth="1"/>
    <col min="9218" max="9218" width="112.28515625" style="51" customWidth="1"/>
    <col min="9219" max="9472" width="9.140625" style="51"/>
    <col min="9473" max="9473" width="8.7109375" style="51" customWidth="1"/>
    <col min="9474" max="9474" width="112.28515625" style="51" customWidth="1"/>
    <col min="9475" max="9728" width="9.140625" style="51"/>
    <col min="9729" max="9729" width="8.7109375" style="51" customWidth="1"/>
    <col min="9730" max="9730" width="112.28515625" style="51" customWidth="1"/>
    <col min="9731" max="9984" width="9.140625" style="51"/>
    <col min="9985" max="9985" width="8.7109375" style="51" customWidth="1"/>
    <col min="9986" max="9986" width="112.28515625" style="51" customWidth="1"/>
    <col min="9987" max="10240" width="9.140625" style="51"/>
    <col min="10241" max="10241" width="8.7109375" style="51" customWidth="1"/>
    <col min="10242" max="10242" width="112.28515625" style="51" customWidth="1"/>
    <col min="10243" max="10496" width="9.140625" style="51"/>
    <col min="10497" max="10497" width="8.7109375" style="51" customWidth="1"/>
    <col min="10498" max="10498" width="112.28515625" style="51" customWidth="1"/>
    <col min="10499" max="10752" width="9.140625" style="51"/>
    <col min="10753" max="10753" width="8.7109375" style="51" customWidth="1"/>
    <col min="10754" max="10754" width="112.28515625" style="51" customWidth="1"/>
    <col min="10755" max="11008" width="9.140625" style="51"/>
    <col min="11009" max="11009" width="8.7109375" style="51" customWidth="1"/>
    <col min="11010" max="11010" width="112.28515625" style="51" customWidth="1"/>
    <col min="11011" max="11264" width="9.140625" style="51"/>
    <col min="11265" max="11265" width="8.7109375" style="51" customWidth="1"/>
    <col min="11266" max="11266" width="112.28515625" style="51" customWidth="1"/>
    <col min="11267" max="11520" width="9.140625" style="51"/>
    <col min="11521" max="11521" width="8.7109375" style="51" customWidth="1"/>
    <col min="11522" max="11522" width="112.28515625" style="51" customWidth="1"/>
    <col min="11523" max="11776" width="9.140625" style="51"/>
    <col min="11777" max="11777" width="8.7109375" style="51" customWidth="1"/>
    <col min="11778" max="11778" width="112.28515625" style="51" customWidth="1"/>
    <col min="11779" max="12032" width="9.140625" style="51"/>
    <col min="12033" max="12033" width="8.7109375" style="51" customWidth="1"/>
    <col min="12034" max="12034" width="112.28515625" style="51" customWidth="1"/>
    <col min="12035" max="12288" width="9.140625" style="51"/>
    <col min="12289" max="12289" width="8.7109375" style="51" customWidth="1"/>
    <col min="12290" max="12290" width="112.28515625" style="51" customWidth="1"/>
    <col min="12291" max="12544" width="9.140625" style="51"/>
    <col min="12545" max="12545" width="8.7109375" style="51" customWidth="1"/>
    <col min="12546" max="12546" width="112.28515625" style="51" customWidth="1"/>
    <col min="12547" max="12800" width="9.140625" style="51"/>
    <col min="12801" max="12801" width="8.7109375" style="51" customWidth="1"/>
    <col min="12802" max="12802" width="112.28515625" style="51" customWidth="1"/>
    <col min="12803" max="13056" width="9.140625" style="51"/>
    <col min="13057" max="13057" width="8.7109375" style="51" customWidth="1"/>
    <col min="13058" max="13058" width="112.28515625" style="51" customWidth="1"/>
    <col min="13059" max="13312" width="9.140625" style="51"/>
    <col min="13313" max="13313" width="8.7109375" style="51" customWidth="1"/>
    <col min="13314" max="13314" width="112.28515625" style="51" customWidth="1"/>
    <col min="13315" max="13568" width="9.140625" style="51"/>
    <col min="13569" max="13569" width="8.7109375" style="51" customWidth="1"/>
    <col min="13570" max="13570" width="112.28515625" style="51" customWidth="1"/>
    <col min="13571" max="13824" width="9.140625" style="51"/>
    <col min="13825" max="13825" width="8.7109375" style="51" customWidth="1"/>
    <col min="13826" max="13826" width="112.28515625" style="51" customWidth="1"/>
    <col min="13827" max="14080" width="9.140625" style="51"/>
    <col min="14081" max="14081" width="8.7109375" style="51" customWidth="1"/>
    <col min="14082" max="14082" width="112.28515625" style="51" customWidth="1"/>
    <col min="14083" max="14336" width="9.140625" style="51"/>
    <col min="14337" max="14337" width="8.7109375" style="51" customWidth="1"/>
    <col min="14338" max="14338" width="112.28515625" style="51" customWidth="1"/>
    <col min="14339" max="14592" width="9.140625" style="51"/>
    <col min="14593" max="14593" width="8.7109375" style="51" customWidth="1"/>
    <col min="14594" max="14594" width="112.28515625" style="51" customWidth="1"/>
    <col min="14595" max="14848" width="9.140625" style="51"/>
    <col min="14849" max="14849" width="8.7109375" style="51" customWidth="1"/>
    <col min="14850" max="14850" width="112.28515625" style="51" customWidth="1"/>
    <col min="14851" max="15104" width="9.140625" style="51"/>
    <col min="15105" max="15105" width="8.7109375" style="51" customWidth="1"/>
    <col min="15106" max="15106" width="112.28515625" style="51" customWidth="1"/>
    <col min="15107" max="15360" width="9.140625" style="51"/>
    <col min="15361" max="15361" width="8.7109375" style="51" customWidth="1"/>
    <col min="15362" max="15362" width="112.28515625" style="51" customWidth="1"/>
    <col min="15363" max="15616" width="9.140625" style="51"/>
    <col min="15617" max="15617" width="8.7109375" style="51" customWidth="1"/>
    <col min="15618" max="15618" width="112.28515625" style="51" customWidth="1"/>
    <col min="15619" max="15872" width="9.140625" style="51"/>
    <col min="15873" max="15873" width="8.7109375" style="51" customWidth="1"/>
    <col min="15874" max="15874" width="112.28515625" style="51" customWidth="1"/>
    <col min="15875" max="16128" width="9.140625" style="51"/>
    <col min="16129" max="16129" width="8.7109375" style="51" customWidth="1"/>
    <col min="16130" max="16130" width="112.28515625" style="51" customWidth="1"/>
    <col min="16131" max="16384" width="9.140625" style="51"/>
  </cols>
  <sheetData>
    <row r="1" spans="1:2" x14ac:dyDescent="0.2">
      <c r="B1" s="58" t="s">
        <v>9</v>
      </c>
    </row>
    <row r="2" spans="1:2" x14ac:dyDescent="0.2">
      <c r="B2" s="58"/>
    </row>
    <row r="3" spans="1:2" x14ac:dyDescent="0.2">
      <c r="A3" s="59" t="s">
        <v>10</v>
      </c>
      <c r="B3" s="60" t="s">
        <v>11</v>
      </c>
    </row>
    <row r="4" spans="1:2" x14ac:dyDescent="0.2">
      <c r="A4" s="59" t="s">
        <v>12</v>
      </c>
      <c r="B4" s="60" t="s">
        <v>13</v>
      </c>
    </row>
    <row r="5" spans="1:2" x14ac:dyDescent="0.2">
      <c r="A5" s="61" t="s">
        <v>14</v>
      </c>
      <c r="B5" s="60" t="s">
        <v>15</v>
      </c>
    </row>
    <row r="6" spans="1:2" x14ac:dyDescent="0.2">
      <c r="A6" s="61" t="s">
        <v>16</v>
      </c>
      <c r="B6" s="60" t="s">
        <v>17</v>
      </c>
    </row>
    <row r="7" spans="1:2" ht="13.15" customHeight="1" x14ac:dyDescent="0.2">
      <c r="A7" s="61" t="s">
        <v>18</v>
      </c>
      <c r="B7" s="60" t="s">
        <v>19</v>
      </c>
    </row>
    <row r="8" spans="1:2" ht="15" customHeight="1" x14ac:dyDescent="0.2">
      <c r="A8" s="61" t="s">
        <v>20</v>
      </c>
      <c r="B8" s="60" t="s">
        <v>21</v>
      </c>
    </row>
    <row r="9" spans="1:2" x14ac:dyDescent="0.2">
      <c r="A9" s="59" t="s">
        <v>22</v>
      </c>
      <c r="B9" s="62" t="s">
        <v>23</v>
      </c>
    </row>
    <row r="10" spans="1:2" ht="15.6" customHeight="1" x14ac:dyDescent="0.2">
      <c r="A10" s="61" t="s">
        <v>24</v>
      </c>
      <c r="B10" s="62" t="s">
        <v>25</v>
      </c>
    </row>
    <row r="11" spans="1:2" x14ac:dyDescent="0.2">
      <c r="A11" s="59" t="s">
        <v>26</v>
      </c>
      <c r="B11" s="62" t="s">
        <v>27</v>
      </c>
    </row>
    <row r="12" spans="1:2" x14ac:dyDescent="0.2">
      <c r="A12" s="59" t="s">
        <v>28</v>
      </c>
      <c r="B12" s="62" t="s">
        <v>29</v>
      </c>
    </row>
    <row r="13" spans="1:2" x14ac:dyDescent="0.2">
      <c r="A13" s="59" t="s">
        <v>30</v>
      </c>
      <c r="B13" s="62" t="s">
        <v>31</v>
      </c>
    </row>
    <row r="14" spans="1:2" x14ac:dyDescent="0.2">
      <c r="A14" s="59" t="s">
        <v>32</v>
      </c>
      <c r="B14" s="62" t="s">
        <v>33</v>
      </c>
    </row>
    <row r="15" spans="1:2" x14ac:dyDescent="0.2">
      <c r="A15" s="61" t="s">
        <v>58</v>
      </c>
      <c r="B15" s="62" t="s">
        <v>34</v>
      </c>
    </row>
    <row r="16" spans="1:2" x14ac:dyDescent="0.2">
      <c r="A16" s="61" t="s">
        <v>59</v>
      </c>
      <c r="B16" s="62" t="s">
        <v>35</v>
      </c>
    </row>
    <row r="17" spans="1:2" x14ac:dyDescent="0.2">
      <c r="A17" s="61" t="s">
        <v>60</v>
      </c>
      <c r="B17" s="62" t="s">
        <v>36</v>
      </c>
    </row>
    <row r="18" spans="1:2" x14ac:dyDescent="0.2">
      <c r="A18" s="61" t="s">
        <v>61</v>
      </c>
      <c r="B18" s="62" t="s">
        <v>37</v>
      </c>
    </row>
    <row r="19" spans="1:2" x14ac:dyDescent="0.2">
      <c r="A19" s="61" t="s">
        <v>62</v>
      </c>
      <c r="B19" s="62" t="s">
        <v>38</v>
      </c>
    </row>
    <row r="20" spans="1:2" x14ac:dyDescent="0.2">
      <c r="A20" s="59" t="s">
        <v>207</v>
      </c>
      <c r="B20" s="62" t="s">
        <v>217</v>
      </c>
    </row>
    <row r="21" spans="1:2" x14ac:dyDescent="0.2">
      <c r="A21" s="61" t="s">
        <v>63</v>
      </c>
      <c r="B21" s="62" t="s">
        <v>231</v>
      </c>
    </row>
    <row r="22" spans="1:2" ht="13.9" customHeight="1" x14ac:dyDescent="0.2">
      <c r="A22" s="61" t="s">
        <v>222</v>
      </c>
      <c r="B22" s="62" t="s">
        <v>40</v>
      </c>
    </row>
    <row r="23" spans="1:2" x14ac:dyDescent="0.2">
      <c r="A23" s="61" t="s">
        <v>223</v>
      </c>
      <c r="B23" s="62" t="s">
        <v>41</v>
      </c>
    </row>
    <row r="24" spans="1:2" x14ac:dyDescent="0.2">
      <c r="A24" s="61" t="s">
        <v>224</v>
      </c>
      <c r="B24" s="62" t="s">
        <v>42</v>
      </c>
    </row>
    <row r="25" spans="1:2" x14ac:dyDescent="0.2">
      <c r="A25" s="61" t="s">
        <v>225</v>
      </c>
      <c r="B25" s="62" t="s">
        <v>43</v>
      </c>
    </row>
    <row r="26" spans="1:2" x14ac:dyDescent="0.2">
      <c r="A26" s="61" t="s">
        <v>226</v>
      </c>
      <c r="B26" s="62" t="s">
        <v>44</v>
      </c>
    </row>
    <row r="27" spans="1:2" ht="13.9" customHeight="1" x14ac:dyDescent="0.2">
      <c r="A27" s="61" t="s">
        <v>227</v>
      </c>
      <c r="B27" s="62" t="s">
        <v>45</v>
      </c>
    </row>
    <row r="28" spans="1:2" x14ac:dyDescent="0.2">
      <c r="A28" s="61" t="s">
        <v>228</v>
      </c>
      <c r="B28" s="62" t="s">
        <v>46</v>
      </c>
    </row>
    <row r="29" spans="1:2" ht="14.45" customHeight="1" x14ac:dyDescent="0.2">
      <c r="A29" s="61" t="s">
        <v>229</v>
      </c>
      <c r="B29" s="62" t="s">
        <v>47</v>
      </c>
    </row>
    <row r="30" spans="1:2" x14ac:dyDescent="0.2">
      <c r="A30" s="61" t="s">
        <v>230</v>
      </c>
      <c r="B30" s="62" t="s">
        <v>48</v>
      </c>
    </row>
    <row r="31" spans="1:2" ht="13.9" customHeight="1" x14ac:dyDescent="0.2">
      <c r="A31" s="59" t="s">
        <v>39</v>
      </c>
      <c r="B31" s="62" t="s">
        <v>50</v>
      </c>
    </row>
    <row r="32" spans="1:2" x14ac:dyDescent="0.2">
      <c r="A32" s="59" t="s">
        <v>49</v>
      </c>
      <c r="B32" s="62" t="s">
        <v>52</v>
      </c>
    </row>
    <row r="33" spans="1:3" x14ac:dyDescent="0.2">
      <c r="A33" s="59" t="s">
        <v>51</v>
      </c>
      <c r="B33" s="62" t="s">
        <v>55</v>
      </c>
    </row>
    <row r="34" spans="1:3" x14ac:dyDescent="0.2">
      <c r="A34" s="59" t="s">
        <v>53</v>
      </c>
      <c r="B34" s="62" t="s">
        <v>57</v>
      </c>
    </row>
    <row r="35" spans="1:3" x14ac:dyDescent="0.2">
      <c r="A35" s="59" t="s">
        <v>54</v>
      </c>
      <c r="B35" s="62" t="s">
        <v>274</v>
      </c>
      <c r="C35" s="63"/>
    </row>
    <row r="36" spans="1:3" x14ac:dyDescent="0.2">
      <c r="A36" s="59" t="s">
        <v>56</v>
      </c>
      <c r="B36" s="62" t="s">
        <v>275</v>
      </c>
      <c r="C36" s="63"/>
    </row>
  </sheetData>
  <hyperlinks>
    <hyperlink ref="B3" location="'1.'!A1" display="Основные показатели развития животноводства во всех категориях хозяйств"/>
    <hyperlink ref="B4" location="'2.1'!A1" display="Забито в хозяйстве или реализовано на убой скота и птицы"/>
    <hyperlink ref="B5" location="'2.1'!A1" display="Забито в хозяйстве или реализовано на убой скота и птицы (в живом весе)"/>
    <hyperlink ref="B6" location="'2.2'!A1" display="Забито в хозяйстве или реализовано на убой скота и птицы (в живом весе) по всем  категориям хозяйств"/>
    <hyperlink ref="B7" location="'2.3'!A1" display="Забито в хозяйстве или реализовано на убой скота и птицы (в убойном весе)"/>
    <hyperlink ref="B8" location="'2.4'!A1" display="Забито в хозяйстве или реализовано на убой скота и птицы (в убойном весе) во всех категориях хозяйств"/>
    <hyperlink ref="B9" location="'3'!A1" display="Надоено молока коровьего"/>
    <hyperlink ref="B10" location="'3.1'!A1" display="Объем товарного производства сырого коровьего молока"/>
    <hyperlink ref="B11" location="'4'!A1" display="Получено яиц куриных "/>
    <hyperlink ref="B12" location="'5'!A1" display="Получено шкур крупных"/>
    <hyperlink ref="B13" location="'6'!A1" display="Получено шкур мелких"/>
    <hyperlink ref="B14" location="'7'!A1" display="Реализовано продукции животноводства сельскохозяйственными предприятиями"/>
    <hyperlink ref="B15" location="'7'!A1" display="Реализовано на убой всех видов скота и птицы в живом весе"/>
    <hyperlink ref="B16" location="'7'!A1" display="Реализовано молока коровьего"/>
    <hyperlink ref="B17" location="'7'!A1" display="Реализовано яиц куриных "/>
    <hyperlink ref="B18" location="'7'!A1" display="Реализовано шкур крупных "/>
    <hyperlink ref="B19" location="'7'!A1" display="Реализовано шкур мелких "/>
    <hyperlink ref="B22" location="'8'!A1" display="Крупный рогатый скот "/>
    <hyperlink ref="B23" location="'8'!A1" display="из них коровы "/>
    <hyperlink ref="B24" location="'8'!A1" display="Численность крупного рогатого скота по направлению продуктивности"/>
    <hyperlink ref="B25" location="'8'!A1" display="Овцы "/>
    <hyperlink ref="B26" location="'8'!A1" display="Козы "/>
    <hyperlink ref="B27" location="'8'!A1" display="Свиньи "/>
    <hyperlink ref="B28" location="'8'!A1" display="Лошади  "/>
    <hyperlink ref="B29" location="'8'!A1" display="Верблюды  "/>
    <hyperlink ref="B30" location="'8'!A1" display="Птица "/>
    <hyperlink ref="B31" location="'9'!A1" display="Средний надой молока на одну дойную корову"/>
    <hyperlink ref="B32" location="'10'!A1" display="Средний выход яиц на одну курицу-несушку"/>
    <hyperlink ref="B33" location="'11'!A1" display="Получено приплода от сельскохозяйственных животных"/>
    <hyperlink ref="B34" location="'12'!A1" display="Падеж скота"/>
    <hyperlink ref="B35" location="'13'!A1" display="Наличие кормов в сельхозпредприятиях по состоянию на 1 ноября"/>
    <hyperlink ref="B36" location="'14'!A1" display="Наличие кормов в сельхозпредприятиях по видам по состоянию на 1  ноября 2022 года"/>
    <hyperlink ref="B21" location="'8'!A1" display="Численность скота и птицы по состоянию на 1 октября"/>
  </hyperlinks>
  <pageMargins left="0.78740157480314965" right="0.39370078740157483" top="0.39370078740157483" bottom="0.39370078740157483" header="0" footer="0"/>
  <pageSetup paperSize="9" scale="98" orientation="landscape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SheetLayoutView="75" workbookViewId="0">
      <selection activeCell="R27" sqref="R27"/>
    </sheetView>
  </sheetViews>
  <sheetFormatPr defaultRowHeight="12" x14ac:dyDescent="0.2"/>
  <cols>
    <col min="1" max="1" width="23.140625" style="17" customWidth="1"/>
    <col min="2" max="2" width="11.28515625" style="17" customWidth="1"/>
    <col min="3" max="3" width="11.7109375" style="17" customWidth="1"/>
    <col min="4" max="4" width="10.140625" style="17" customWidth="1"/>
    <col min="5" max="6" width="10.85546875" style="17" customWidth="1"/>
    <col min="7" max="7" width="8.85546875" style="17" customWidth="1"/>
    <col min="8" max="9" width="9.85546875" style="17" customWidth="1"/>
    <col min="10" max="10" width="9.42578125" style="17" customWidth="1"/>
    <col min="11" max="11" width="11.140625" style="17" customWidth="1"/>
    <col min="12" max="12" width="10.140625" style="17" customWidth="1"/>
    <col min="13" max="13" width="9.42578125" style="17" customWidth="1"/>
    <col min="14" max="16" width="10.140625" style="17" customWidth="1"/>
    <col min="17" max="16384" width="9.140625" style="17"/>
  </cols>
  <sheetData>
    <row r="1" spans="1:18" ht="32.25" customHeight="1" x14ac:dyDescent="0.2">
      <c r="A1" s="366" t="s">
        <v>11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2" spans="1:18" ht="1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8" ht="18" customHeight="1" x14ac:dyDescent="0.2">
      <c r="A3" s="367"/>
      <c r="B3" s="362" t="s">
        <v>200</v>
      </c>
      <c r="C3" s="362"/>
      <c r="D3" s="362"/>
      <c r="E3" s="363" t="s">
        <v>81</v>
      </c>
      <c r="F3" s="368"/>
      <c r="G3" s="368"/>
      <c r="H3" s="368"/>
      <c r="I3" s="368"/>
      <c r="J3" s="368"/>
      <c r="K3" s="356" t="s">
        <v>287</v>
      </c>
      <c r="L3" s="357"/>
      <c r="M3" s="358"/>
      <c r="N3" s="362" t="s">
        <v>82</v>
      </c>
      <c r="O3" s="362"/>
      <c r="P3" s="363"/>
      <c r="Q3" s="20"/>
    </row>
    <row r="4" spans="1:18" ht="30.75" customHeight="1" x14ac:dyDescent="0.2">
      <c r="A4" s="367"/>
      <c r="B4" s="362"/>
      <c r="C4" s="362"/>
      <c r="D4" s="362"/>
      <c r="E4" s="362" t="s">
        <v>80</v>
      </c>
      <c r="F4" s="362"/>
      <c r="G4" s="362"/>
      <c r="H4" s="362" t="s">
        <v>79</v>
      </c>
      <c r="I4" s="362"/>
      <c r="J4" s="362"/>
      <c r="K4" s="359"/>
      <c r="L4" s="360"/>
      <c r="M4" s="361"/>
      <c r="N4" s="362"/>
      <c r="O4" s="362"/>
      <c r="P4" s="363"/>
      <c r="Q4" s="20"/>
    </row>
    <row r="5" spans="1:18" ht="39.75" customHeight="1" x14ac:dyDescent="0.2">
      <c r="A5" s="367"/>
      <c r="B5" s="21" t="s">
        <v>198</v>
      </c>
      <c r="C5" s="21" t="s">
        <v>78</v>
      </c>
      <c r="D5" s="21" t="s">
        <v>199</v>
      </c>
      <c r="E5" s="21" t="s">
        <v>198</v>
      </c>
      <c r="F5" s="21" t="s">
        <v>78</v>
      </c>
      <c r="G5" s="21" t="s">
        <v>199</v>
      </c>
      <c r="H5" s="21" t="s">
        <v>198</v>
      </c>
      <c r="I5" s="21" t="s">
        <v>78</v>
      </c>
      <c r="J5" s="21" t="s">
        <v>199</v>
      </c>
      <c r="K5" s="21" t="s">
        <v>198</v>
      </c>
      <c r="L5" s="21" t="s">
        <v>78</v>
      </c>
      <c r="M5" s="22" t="s">
        <v>199</v>
      </c>
      <c r="N5" s="21" t="s">
        <v>198</v>
      </c>
      <c r="O5" s="21" t="s">
        <v>78</v>
      </c>
      <c r="P5" s="22" t="s">
        <v>199</v>
      </c>
      <c r="Q5" s="20"/>
    </row>
    <row r="6" spans="1:18" ht="26.25" customHeight="1" x14ac:dyDescent="0.2">
      <c r="A6" s="364" t="s">
        <v>288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</row>
    <row r="7" spans="1:18" ht="45.75" customHeight="1" x14ac:dyDescent="0.2">
      <c r="A7" s="23" t="s">
        <v>77</v>
      </c>
      <c r="B7" s="24">
        <f>E7+H7</f>
        <v>138897.05000000002</v>
      </c>
      <c r="C7" s="24">
        <f>F7+I7</f>
        <v>129248.13</v>
      </c>
      <c r="D7" s="24">
        <f>B7/C7*100</f>
        <v>107.46542329084375</v>
      </c>
      <c r="E7" s="25">
        <f>'2.1'!E7</f>
        <v>99114.02</v>
      </c>
      <c r="F7" s="26">
        <f>'2.1'!F7</f>
        <v>89956.85</v>
      </c>
      <c r="G7" s="24">
        <f>E7/F7*100</f>
        <v>110.1795138446933</v>
      </c>
      <c r="H7" s="25">
        <f>'2.1'!H7</f>
        <v>39783.030000000006</v>
      </c>
      <c r="I7" s="26">
        <f>'2.1'!I7</f>
        <v>39291.279999999999</v>
      </c>
      <c r="J7" s="24">
        <f>H7/I7*100</f>
        <v>101.25154996223083</v>
      </c>
      <c r="K7" s="25">
        <f>'2.1'!K7</f>
        <v>139874.70000000001</v>
      </c>
      <c r="L7" s="26">
        <f>'2.1'!L7</f>
        <v>147160.73999999996</v>
      </c>
      <c r="M7" s="24">
        <f>K7/L7*100</f>
        <v>95.048924054064997</v>
      </c>
      <c r="N7" s="27">
        <f>'2.1'!N7</f>
        <v>278771.74</v>
      </c>
      <c r="O7" s="27">
        <f>'2.1'!O7</f>
        <v>276408.90000000002</v>
      </c>
      <c r="P7" s="27">
        <f>N7/O7*100</f>
        <v>100.85483499265038</v>
      </c>
      <c r="R7" s="274"/>
    </row>
    <row r="8" spans="1:18" ht="46.5" customHeight="1" x14ac:dyDescent="0.2">
      <c r="A8" s="28" t="s">
        <v>76</v>
      </c>
      <c r="B8" s="24">
        <f>E8+H8</f>
        <v>93529.94</v>
      </c>
      <c r="C8" s="24">
        <f>F8+I8</f>
        <v>86486.270000000019</v>
      </c>
      <c r="D8" s="24">
        <f t="shared" ref="D8:D12" si="0">B8/C8*100</f>
        <v>108.14426382361036</v>
      </c>
      <c r="E8" s="25">
        <f>'2.3'!E6</f>
        <v>72726.840000000011</v>
      </c>
      <c r="F8" s="25">
        <f>'2.3'!F6</f>
        <v>65691.780000000013</v>
      </c>
      <c r="G8" s="24">
        <f t="shared" ref="G8:G12" si="1">E8/F8*100</f>
        <v>110.70919375300836</v>
      </c>
      <c r="H8" s="27">
        <f>'2.3'!H6</f>
        <v>20803.099999999999</v>
      </c>
      <c r="I8" s="29">
        <f>'2.3'!I6</f>
        <v>20794.490000000002</v>
      </c>
      <c r="J8" s="24">
        <f t="shared" ref="J8:J12" si="2">H8/I8*100</f>
        <v>100.04140519916574</v>
      </c>
      <c r="K8" s="27">
        <f>'2.3'!K6</f>
        <v>73021.199999999968</v>
      </c>
      <c r="L8" s="29">
        <f>'2.3'!L6</f>
        <v>76884.059999999983</v>
      </c>
      <c r="M8" s="24">
        <f t="shared" ref="M8:M12" si="3">K8/L8*100</f>
        <v>94.975733591592302</v>
      </c>
      <c r="N8" s="27">
        <f>'2.3'!N6</f>
        <v>166551.14000000004</v>
      </c>
      <c r="O8" s="27">
        <f>'2.3'!O6</f>
        <v>163370.32999999999</v>
      </c>
      <c r="P8" s="27">
        <f t="shared" ref="P8:P12" si="4">N8/O8*100</f>
        <v>101.9469936799418</v>
      </c>
    </row>
    <row r="9" spans="1:18" ht="16.5" customHeight="1" x14ac:dyDescent="0.2">
      <c r="A9" s="28" t="s">
        <v>75</v>
      </c>
      <c r="B9" s="24">
        <f t="shared" ref="B9:B12" si="5">E9+H9</f>
        <v>203486.5</v>
      </c>
      <c r="C9" s="24">
        <f t="shared" ref="C9:C12" si="6">F9+I9</f>
        <v>182395.69999999998</v>
      </c>
      <c r="D9" s="24">
        <f t="shared" si="0"/>
        <v>111.56321119412355</v>
      </c>
      <c r="E9" s="27">
        <f>'3'!E6</f>
        <v>98272.6</v>
      </c>
      <c r="F9" s="29">
        <f>'3'!F6</f>
        <v>81104.999999999985</v>
      </c>
      <c r="G9" s="24">
        <f t="shared" si="1"/>
        <v>121.16712903026942</v>
      </c>
      <c r="H9" s="27">
        <f>'3'!H6</f>
        <v>105213.90000000001</v>
      </c>
      <c r="I9" s="29">
        <f>'3'!I6</f>
        <v>101290.7</v>
      </c>
      <c r="J9" s="24">
        <f t="shared" si="2"/>
        <v>103.87320849791739</v>
      </c>
      <c r="K9" s="27">
        <f>'3'!K6</f>
        <v>329840.90000000002</v>
      </c>
      <c r="L9" s="29">
        <f>'3'!L6</f>
        <v>327915.00000000012</v>
      </c>
      <c r="M9" s="24">
        <f t="shared" si="3"/>
        <v>100.58731683515543</v>
      </c>
      <c r="N9" s="27">
        <f>'3'!N6</f>
        <v>533327.29999999993</v>
      </c>
      <c r="O9" s="27">
        <f>'3'!O6</f>
        <v>510310.8</v>
      </c>
      <c r="P9" s="27">
        <f t="shared" si="4"/>
        <v>104.51029059153754</v>
      </c>
    </row>
    <row r="10" spans="1:18" ht="16.5" customHeight="1" x14ac:dyDescent="0.2">
      <c r="A10" s="28" t="s">
        <v>74</v>
      </c>
      <c r="B10" s="24">
        <f t="shared" si="5"/>
        <v>604202.39999999991</v>
      </c>
      <c r="C10" s="24">
        <f t="shared" si="6"/>
        <v>610915.39999999991</v>
      </c>
      <c r="D10" s="24">
        <f t="shared" si="0"/>
        <v>98.901157181501731</v>
      </c>
      <c r="E10" s="27">
        <f>'4'!E6</f>
        <v>601589.49999999988</v>
      </c>
      <c r="F10" s="27">
        <f>'4'!F6</f>
        <v>608692.19999999995</v>
      </c>
      <c r="G10" s="24">
        <f t="shared" si="1"/>
        <v>98.833121239273297</v>
      </c>
      <c r="H10" s="27">
        <f>'4'!H6</f>
        <v>2612.9000000000005</v>
      </c>
      <c r="I10" s="27">
        <f>'4'!I6</f>
        <v>2223.1999999999998</v>
      </c>
      <c r="J10" s="24">
        <f t="shared" si="2"/>
        <v>117.52878733357326</v>
      </c>
      <c r="K10" s="27">
        <f>'4'!K6</f>
        <v>71485.199999999968</v>
      </c>
      <c r="L10" s="27">
        <f>'4'!L6</f>
        <v>74287.600000000006</v>
      </c>
      <c r="M10" s="24">
        <f t="shared" si="3"/>
        <v>96.22763422159278</v>
      </c>
      <c r="N10" s="27">
        <f>'4'!N6</f>
        <v>675687.6</v>
      </c>
      <c r="O10" s="27">
        <f>'4'!O6</f>
        <v>685202.99999999988</v>
      </c>
      <c r="P10" s="27">
        <f t="shared" si="4"/>
        <v>98.611302052092611</v>
      </c>
    </row>
    <row r="11" spans="1:18" ht="16.5" customHeight="1" x14ac:dyDescent="0.2">
      <c r="A11" s="23" t="s">
        <v>73</v>
      </c>
      <c r="B11" s="24">
        <f t="shared" si="5"/>
        <v>121644</v>
      </c>
      <c r="C11" s="24">
        <f t="shared" si="6"/>
        <v>110010</v>
      </c>
      <c r="D11" s="24">
        <f t="shared" si="0"/>
        <v>110.57540223616036</v>
      </c>
      <c r="E11" s="30">
        <f>'5'!E6</f>
        <v>39159</v>
      </c>
      <c r="F11" s="30">
        <f>'5'!F6</f>
        <v>27495</v>
      </c>
      <c r="G11" s="24">
        <f t="shared" si="1"/>
        <v>142.42225859247134</v>
      </c>
      <c r="H11" s="30">
        <f>'5'!H6</f>
        <v>82485</v>
      </c>
      <c r="I11" s="30">
        <f>'5'!I6</f>
        <v>82515</v>
      </c>
      <c r="J11" s="24">
        <f t="shared" si="2"/>
        <v>99.963642974004728</v>
      </c>
      <c r="K11" s="30">
        <f>'5'!K6</f>
        <v>287297</v>
      </c>
      <c r="L11" s="30">
        <f>'5'!L6</f>
        <v>339023</v>
      </c>
      <c r="M11" s="24">
        <f t="shared" si="3"/>
        <v>84.742628081280628</v>
      </c>
      <c r="N11" s="27">
        <f>'5'!N6</f>
        <v>408941</v>
      </c>
      <c r="O11" s="27">
        <f>'5'!O6</f>
        <v>449037</v>
      </c>
      <c r="P11" s="27">
        <f t="shared" si="4"/>
        <v>91.070669009458015</v>
      </c>
    </row>
    <row r="12" spans="1:18" ht="16.5" customHeight="1" x14ac:dyDescent="0.2">
      <c r="A12" s="23" t="s">
        <v>72</v>
      </c>
      <c r="B12" s="24">
        <f t="shared" si="5"/>
        <v>162111</v>
      </c>
      <c r="C12" s="24">
        <f t="shared" si="6"/>
        <v>159817</v>
      </c>
      <c r="D12" s="24">
        <f t="shared" si="0"/>
        <v>101.43539172929037</v>
      </c>
      <c r="E12" s="31">
        <f>'6'!E6</f>
        <v>13814</v>
      </c>
      <c r="F12" s="31">
        <f>'6'!F6</f>
        <v>11838</v>
      </c>
      <c r="G12" s="24">
        <f t="shared" si="1"/>
        <v>116.69200878526777</v>
      </c>
      <c r="H12" s="31">
        <f>'6'!H6</f>
        <v>148297</v>
      </c>
      <c r="I12" s="31">
        <f>'6'!I6</f>
        <v>147979</v>
      </c>
      <c r="J12" s="24">
        <f t="shared" si="2"/>
        <v>100.2148953567736</v>
      </c>
      <c r="K12" s="31">
        <f>'6'!K6</f>
        <v>582223</v>
      </c>
      <c r="L12" s="31">
        <f>'6'!L6</f>
        <v>714137</v>
      </c>
      <c r="M12" s="24">
        <f t="shared" si="3"/>
        <v>81.528194170026197</v>
      </c>
      <c r="N12" s="27">
        <f>'6'!N6</f>
        <v>744334</v>
      </c>
      <c r="O12" s="27">
        <f>'6'!O6</f>
        <v>873955</v>
      </c>
      <c r="P12" s="27">
        <f t="shared" si="4"/>
        <v>85.168458330234401</v>
      </c>
    </row>
    <row r="13" spans="1:18" s="33" customFormat="1" ht="28.5" customHeight="1" x14ac:dyDescent="0.2">
      <c r="A13" s="365" t="s">
        <v>232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2"/>
    </row>
    <row r="14" spans="1:18" ht="12.75" customHeight="1" x14ac:dyDescent="0.2">
      <c r="A14" s="34" t="s">
        <v>71</v>
      </c>
      <c r="B14" s="36">
        <f>E14+H14</f>
        <v>4497995</v>
      </c>
      <c r="C14" s="36">
        <f t="shared" ref="C14" si="7">F14+I14</f>
        <v>4257056</v>
      </c>
      <c r="D14" s="24">
        <f>B14/C14*100</f>
        <v>105.65975641382212</v>
      </c>
      <c r="E14" s="31">
        <f>'8'!E8</f>
        <v>860131</v>
      </c>
      <c r="F14" s="31">
        <f>'8'!F8</f>
        <v>816303</v>
      </c>
      <c r="G14" s="24">
        <f>E14/F14*100</f>
        <v>105.36908476386833</v>
      </c>
      <c r="H14" s="31">
        <f>'8'!H8</f>
        <v>3637864</v>
      </c>
      <c r="I14" s="31">
        <f>'8'!I8</f>
        <v>3440753</v>
      </c>
      <c r="J14" s="24">
        <f>H14/I14*100</f>
        <v>105.72871694073942</v>
      </c>
      <c r="K14" s="31">
        <f>'8'!K8</f>
        <v>4114584</v>
      </c>
      <c r="L14" s="31">
        <f>'8'!L8</f>
        <v>4386662</v>
      </c>
      <c r="M14" s="24">
        <f>K14/L14*100</f>
        <v>93.797607383472908</v>
      </c>
      <c r="N14" s="268">
        <f>'8'!N8</f>
        <v>8612579</v>
      </c>
      <c r="O14" s="268">
        <f>'8'!O8</f>
        <v>8643718</v>
      </c>
      <c r="P14" s="68">
        <f>N14/O14*100</f>
        <v>99.639749931684491</v>
      </c>
    </row>
    <row r="15" spans="1:18" ht="13.15" customHeight="1" x14ac:dyDescent="0.2">
      <c r="A15" s="35" t="s">
        <v>70</v>
      </c>
      <c r="B15" s="36">
        <f t="shared" ref="B15:B21" si="8">E15+H15</f>
        <v>2352873</v>
      </c>
      <c r="C15" s="36">
        <f t="shared" ref="C15:C21" si="9">F15+I15</f>
        <v>2151819</v>
      </c>
      <c r="D15" s="24">
        <f t="shared" ref="D15:D21" si="10">B15/C15*100</f>
        <v>109.34344384913415</v>
      </c>
      <c r="E15" s="36">
        <f>'8'!E35</f>
        <v>352541</v>
      </c>
      <c r="F15" s="36">
        <f>'8'!F35</f>
        <v>317249</v>
      </c>
      <c r="G15" s="24">
        <f t="shared" ref="G15:G21" si="11">E15/F15*100</f>
        <v>111.12438494683987</v>
      </c>
      <c r="H15" s="36">
        <f>'8'!H35</f>
        <v>2000332</v>
      </c>
      <c r="I15" s="36">
        <f>'8'!I35</f>
        <v>1834570</v>
      </c>
      <c r="J15" s="24">
        <f t="shared" ref="J15:J21" si="12">H15/I15*100</f>
        <v>109.03546880195358</v>
      </c>
      <c r="K15" s="36">
        <f>'8'!K35</f>
        <v>2094823</v>
      </c>
      <c r="L15" s="36">
        <f>'8'!L35</f>
        <v>2045388</v>
      </c>
      <c r="M15" s="24">
        <f t="shared" ref="M15:M21" si="13">K15/L15*100</f>
        <v>102.41690085206328</v>
      </c>
      <c r="N15" s="268">
        <f>'8'!N35</f>
        <v>4447696</v>
      </c>
      <c r="O15" s="268">
        <f>'8'!O35</f>
        <v>4197207</v>
      </c>
      <c r="P15" s="68">
        <f t="shared" ref="P15:P21" si="14">N15/O15*100</f>
        <v>105.96799252455264</v>
      </c>
    </row>
    <row r="16" spans="1:18" ht="13.15" customHeight="1" x14ac:dyDescent="0.2">
      <c r="A16" s="34" t="s">
        <v>69</v>
      </c>
      <c r="B16" s="36">
        <f t="shared" si="8"/>
        <v>11197966</v>
      </c>
      <c r="C16" s="36">
        <f t="shared" si="9"/>
        <v>9980707</v>
      </c>
      <c r="D16" s="24">
        <f t="shared" si="10"/>
        <v>112.19611997426635</v>
      </c>
      <c r="E16" s="31">
        <f>'8'!E119</f>
        <v>1215600</v>
      </c>
      <c r="F16" s="31">
        <f>'8'!F119</f>
        <v>1104137</v>
      </c>
      <c r="G16" s="24">
        <f t="shared" si="11"/>
        <v>110.09503349674905</v>
      </c>
      <c r="H16" s="31">
        <f>'8'!H119</f>
        <v>9982366</v>
      </c>
      <c r="I16" s="31">
        <f>'8'!I119</f>
        <v>8876570</v>
      </c>
      <c r="J16" s="24">
        <f t="shared" si="12"/>
        <v>112.45746949553713</v>
      </c>
      <c r="K16" s="31">
        <f>'8'!K119</f>
        <v>8485314</v>
      </c>
      <c r="L16" s="31">
        <f>'8'!L119</f>
        <v>9874046</v>
      </c>
      <c r="M16" s="24">
        <f t="shared" si="13"/>
        <v>85.935532404852083</v>
      </c>
      <c r="N16" s="268">
        <f>'8'!N119</f>
        <v>19683280</v>
      </c>
      <c r="O16" s="268">
        <f>'8'!O119</f>
        <v>19854753</v>
      </c>
      <c r="P16" s="68">
        <f t="shared" si="14"/>
        <v>99.136362965583103</v>
      </c>
    </row>
    <row r="17" spans="1:16" ht="13.9" customHeight="1" x14ac:dyDescent="0.2">
      <c r="A17" s="34" t="s">
        <v>68</v>
      </c>
      <c r="B17" s="36">
        <f t="shared" si="8"/>
        <v>687784</v>
      </c>
      <c r="C17" s="36">
        <f t="shared" si="9"/>
        <v>686215</v>
      </c>
      <c r="D17" s="24">
        <f t="shared" si="10"/>
        <v>100.2286455411205</v>
      </c>
      <c r="E17" s="31">
        <f>'8'!E147</f>
        <v>24558</v>
      </c>
      <c r="F17" s="31">
        <f>'8'!F147</f>
        <v>21739</v>
      </c>
      <c r="G17" s="24">
        <f t="shared" si="11"/>
        <v>112.96747780486682</v>
      </c>
      <c r="H17" s="31">
        <f>'8'!H147</f>
        <v>663226</v>
      </c>
      <c r="I17" s="31">
        <f>'8'!I147</f>
        <v>664476</v>
      </c>
      <c r="J17" s="24">
        <f t="shared" si="12"/>
        <v>99.811881843738519</v>
      </c>
      <c r="K17" s="31">
        <f>'8'!K147</f>
        <v>1346016</v>
      </c>
      <c r="L17" s="31">
        <f>'8'!L147</f>
        <v>1620446</v>
      </c>
      <c r="M17" s="24">
        <f t="shared" si="13"/>
        <v>83.064539021972962</v>
      </c>
      <c r="N17" s="268">
        <f>'8'!N147</f>
        <v>2033800</v>
      </c>
      <c r="O17" s="268">
        <f>'8'!O147</f>
        <v>2306662</v>
      </c>
      <c r="P17" s="68">
        <f t="shared" si="14"/>
        <v>88.170698611239956</v>
      </c>
    </row>
    <row r="18" spans="1:16" ht="13.9" customHeight="1" x14ac:dyDescent="0.2">
      <c r="A18" s="34" t="s">
        <v>67</v>
      </c>
      <c r="B18" s="36">
        <f t="shared" si="8"/>
        <v>308138</v>
      </c>
      <c r="C18" s="36">
        <f t="shared" si="9"/>
        <v>322491</v>
      </c>
      <c r="D18" s="24">
        <f t="shared" si="10"/>
        <v>95.549333159685077</v>
      </c>
      <c r="E18" s="31">
        <f>'8'!E175</f>
        <v>260640</v>
      </c>
      <c r="F18" s="31">
        <f>'8'!F175</f>
        <v>245634</v>
      </c>
      <c r="G18" s="24">
        <f t="shared" si="11"/>
        <v>106.10908913261194</v>
      </c>
      <c r="H18" s="31">
        <f>'8'!H175</f>
        <v>47498</v>
      </c>
      <c r="I18" s="31">
        <f>'8'!I175</f>
        <v>76857</v>
      </c>
      <c r="J18" s="24">
        <f t="shared" si="12"/>
        <v>61.800486618004868</v>
      </c>
      <c r="K18" s="31">
        <f>'8'!K175</f>
        <v>225510</v>
      </c>
      <c r="L18" s="31">
        <f>'8'!L175</f>
        <v>261147</v>
      </c>
      <c r="M18" s="24">
        <f t="shared" si="13"/>
        <v>86.353662879527633</v>
      </c>
      <c r="N18" s="268">
        <f>'8'!N175</f>
        <v>533648</v>
      </c>
      <c r="O18" s="268">
        <f>'8'!O175</f>
        <v>583638</v>
      </c>
      <c r="P18" s="68">
        <f t="shared" si="14"/>
        <v>91.434759217185984</v>
      </c>
    </row>
    <row r="19" spans="1:16" ht="12" customHeight="1" x14ac:dyDescent="0.2">
      <c r="A19" s="34" t="s">
        <v>66</v>
      </c>
      <c r="B19" s="36">
        <f t="shared" si="8"/>
        <v>2505312</v>
      </c>
      <c r="C19" s="36">
        <f t="shared" si="9"/>
        <v>2325738</v>
      </c>
      <c r="D19" s="24">
        <f t="shared" si="10"/>
        <v>107.72116205694708</v>
      </c>
      <c r="E19" s="31">
        <f>'8'!E201</f>
        <v>349580</v>
      </c>
      <c r="F19" s="31">
        <f>'8'!F201</f>
        <v>272265</v>
      </c>
      <c r="G19" s="24">
        <f t="shared" si="11"/>
        <v>128.3969661910271</v>
      </c>
      <c r="H19" s="31">
        <f>'8'!H201</f>
        <v>2155732</v>
      </c>
      <c r="I19" s="31">
        <f>'8'!I201</f>
        <v>2053473</v>
      </c>
      <c r="J19" s="24">
        <f t="shared" si="12"/>
        <v>104.97980737998502</v>
      </c>
      <c r="K19" s="31">
        <f>'8'!K201</f>
        <v>1645898</v>
      </c>
      <c r="L19" s="31">
        <f>'8'!L201</f>
        <v>1731781</v>
      </c>
      <c r="M19" s="24">
        <f t="shared" si="13"/>
        <v>95.040770166666562</v>
      </c>
      <c r="N19" s="268">
        <f>'8'!N201</f>
        <v>4151210</v>
      </c>
      <c r="O19" s="268">
        <f>'8'!O201</f>
        <v>4057520</v>
      </c>
      <c r="P19" s="68">
        <f t="shared" si="14"/>
        <v>102.30904591967507</v>
      </c>
    </row>
    <row r="20" spans="1:16" s="38" customFormat="1" x14ac:dyDescent="0.2">
      <c r="A20" s="37" t="s">
        <v>65</v>
      </c>
      <c r="B20" s="36">
        <f t="shared" si="8"/>
        <v>148462</v>
      </c>
      <c r="C20" s="36">
        <f t="shared" si="9"/>
        <v>134851</v>
      </c>
      <c r="D20" s="24">
        <f t="shared" si="10"/>
        <v>110.09336230357951</v>
      </c>
      <c r="E20" s="31">
        <f>'8'!E229</f>
        <v>17476</v>
      </c>
      <c r="F20" s="31">
        <f>'8'!F229</f>
        <v>16996</v>
      </c>
      <c r="G20" s="24">
        <f t="shared" si="11"/>
        <v>102.82419392798306</v>
      </c>
      <c r="H20" s="31">
        <f>'8'!H229</f>
        <v>130986</v>
      </c>
      <c r="I20" s="31">
        <f>'8'!I229</f>
        <v>117855</v>
      </c>
      <c r="J20" s="24">
        <f t="shared" si="12"/>
        <v>111.14165712103856</v>
      </c>
      <c r="K20" s="31">
        <f>'8'!K229</f>
        <v>125414</v>
      </c>
      <c r="L20" s="31">
        <f>'8'!L229</f>
        <v>127079</v>
      </c>
      <c r="M20" s="24">
        <f t="shared" si="13"/>
        <v>98.689791389608033</v>
      </c>
      <c r="N20" s="268">
        <f>'8'!N229</f>
        <v>273876</v>
      </c>
      <c r="O20" s="268">
        <f>'8'!O229</f>
        <v>261930</v>
      </c>
      <c r="P20" s="68">
        <f t="shared" si="14"/>
        <v>104.56076050853282</v>
      </c>
    </row>
    <row r="21" spans="1:16" x14ac:dyDescent="0.2">
      <c r="A21" s="39" t="s">
        <v>64</v>
      </c>
      <c r="B21" s="66">
        <f t="shared" si="8"/>
        <v>37818329</v>
      </c>
      <c r="C21" s="66">
        <f t="shared" si="9"/>
        <v>36501392</v>
      </c>
      <c r="D21" s="65">
        <f t="shared" si="10"/>
        <v>103.60790898056709</v>
      </c>
      <c r="E21" s="40">
        <f>'8'!E254</f>
        <v>37318750</v>
      </c>
      <c r="F21" s="40">
        <f>'8'!F254</f>
        <v>35919913</v>
      </c>
      <c r="G21" s="65">
        <f t="shared" si="11"/>
        <v>103.89432179303996</v>
      </c>
      <c r="H21" s="40">
        <f>'8'!H254</f>
        <v>499579</v>
      </c>
      <c r="I21" s="40">
        <f>'8'!I254</f>
        <v>581479</v>
      </c>
      <c r="J21" s="65">
        <f t="shared" si="12"/>
        <v>85.915226517208708</v>
      </c>
      <c r="K21" s="40">
        <f>'8'!K254</f>
        <v>8483112</v>
      </c>
      <c r="L21" s="40">
        <f>'8'!L254</f>
        <v>8518494</v>
      </c>
      <c r="M21" s="65">
        <f t="shared" si="13"/>
        <v>99.584644891456165</v>
      </c>
      <c r="N21" s="66">
        <f>'8'!N254</f>
        <v>46301441</v>
      </c>
      <c r="O21" s="66">
        <f>'8'!O254</f>
        <v>45019886</v>
      </c>
      <c r="P21" s="70">
        <f t="shared" si="14"/>
        <v>102.84664203725438</v>
      </c>
    </row>
    <row r="23" spans="1:16" x14ac:dyDescent="0.2">
      <c r="A23" s="347" t="s">
        <v>286</v>
      </c>
      <c r="B23" s="249"/>
      <c r="C23" s="249"/>
      <c r="D23" s="249"/>
      <c r="E23" s="348"/>
      <c r="F23" s="348"/>
      <c r="G23" s="348"/>
      <c r="H23" s="348"/>
      <c r="I23" s="348"/>
      <c r="J23" s="348"/>
      <c r="K23" s="348"/>
      <c r="L23" s="249"/>
    </row>
  </sheetData>
  <mergeCells count="10">
    <mergeCell ref="K3:M4"/>
    <mergeCell ref="N3:P4"/>
    <mergeCell ref="A6:M6"/>
    <mergeCell ref="A13:M13"/>
    <mergeCell ref="A1:M1"/>
    <mergeCell ref="A3:A5"/>
    <mergeCell ref="B3:D4"/>
    <mergeCell ref="E4:G4"/>
    <mergeCell ref="H4:J4"/>
    <mergeCell ref="E3:J3"/>
  </mergeCells>
  <pageMargins left="0.23622047244094491" right="0.15748031496062992" top="0.43307086614173229" bottom="7.874015748031496E-2" header="0.15748031496062992" footer="0"/>
  <pageSetup paperSize="9" scale="87" firstPageNumber="4" orientation="landscape" useFirstPageNumber="1" horizontalDpi="300" verticalDpi="300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workbookViewId="0">
      <selection activeCell="K4" sqref="K4:M5"/>
    </sheetView>
  </sheetViews>
  <sheetFormatPr defaultRowHeight="12.75" x14ac:dyDescent="0.2"/>
  <cols>
    <col min="1" max="1" width="22.85546875" style="71" customWidth="1"/>
    <col min="2" max="2" width="10.28515625" style="71" customWidth="1"/>
    <col min="3" max="3" width="9.85546875" style="71" customWidth="1"/>
    <col min="4" max="5" width="9.140625" style="71" customWidth="1"/>
    <col min="6" max="6" width="10" style="71" customWidth="1"/>
    <col min="7" max="8" width="9.140625" style="71" customWidth="1"/>
    <col min="9" max="9" width="9.42578125" style="71" customWidth="1"/>
    <col min="10" max="11" width="9.140625" style="71" customWidth="1"/>
    <col min="12" max="12" width="9.5703125" style="71" customWidth="1"/>
    <col min="13" max="13" width="9.140625" style="71" customWidth="1"/>
    <col min="14" max="14" width="10.28515625" style="71" customWidth="1"/>
    <col min="15" max="15" width="9.85546875" style="71" customWidth="1"/>
    <col min="16" max="16" width="9.140625" style="71" customWidth="1"/>
    <col min="17" max="256" width="9.140625" style="71"/>
    <col min="257" max="257" width="22.85546875" style="71" customWidth="1"/>
    <col min="258" max="258" width="10.28515625" style="71" customWidth="1"/>
    <col min="259" max="259" width="9.85546875" style="71" customWidth="1"/>
    <col min="260" max="261" width="9.140625" style="71" customWidth="1"/>
    <col min="262" max="262" width="10" style="71" customWidth="1"/>
    <col min="263" max="264" width="9.140625" style="71" customWidth="1"/>
    <col min="265" max="265" width="9.42578125" style="71" customWidth="1"/>
    <col min="266" max="267" width="9.140625" style="71" customWidth="1"/>
    <col min="268" max="268" width="9.5703125" style="71" customWidth="1"/>
    <col min="269" max="269" width="9.140625" style="71" customWidth="1"/>
    <col min="270" max="270" width="13.7109375" style="71" customWidth="1"/>
    <col min="271" max="271" width="10.28515625" style="71" customWidth="1"/>
    <col min="272" max="272" width="10.85546875" style="71" customWidth="1"/>
    <col min="273" max="512" width="9.140625" style="71"/>
    <col min="513" max="513" width="22.85546875" style="71" customWidth="1"/>
    <col min="514" max="514" width="10.28515625" style="71" customWidth="1"/>
    <col min="515" max="515" width="9.85546875" style="71" customWidth="1"/>
    <col min="516" max="517" width="9.140625" style="71" customWidth="1"/>
    <col min="518" max="518" width="10" style="71" customWidth="1"/>
    <col min="519" max="520" width="9.140625" style="71" customWidth="1"/>
    <col min="521" max="521" width="9.42578125" style="71" customWidth="1"/>
    <col min="522" max="523" width="9.140625" style="71" customWidth="1"/>
    <col min="524" max="524" width="9.5703125" style="71" customWidth="1"/>
    <col min="525" max="525" width="9.140625" style="71" customWidth="1"/>
    <col min="526" max="526" width="13.7109375" style="71" customWidth="1"/>
    <col min="527" max="527" width="10.28515625" style="71" customWidth="1"/>
    <col min="528" max="528" width="10.85546875" style="71" customWidth="1"/>
    <col min="529" max="768" width="9.140625" style="71"/>
    <col min="769" max="769" width="22.85546875" style="71" customWidth="1"/>
    <col min="770" max="770" width="10.28515625" style="71" customWidth="1"/>
    <col min="771" max="771" width="9.85546875" style="71" customWidth="1"/>
    <col min="772" max="773" width="9.140625" style="71" customWidth="1"/>
    <col min="774" max="774" width="10" style="71" customWidth="1"/>
    <col min="775" max="776" width="9.140625" style="71" customWidth="1"/>
    <col min="777" max="777" width="9.42578125" style="71" customWidth="1"/>
    <col min="778" max="779" width="9.140625" style="71" customWidth="1"/>
    <col min="780" max="780" width="9.5703125" style="71" customWidth="1"/>
    <col min="781" max="781" width="9.140625" style="71" customWidth="1"/>
    <col min="782" max="782" width="13.7109375" style="71" customWidth="1"/>
    <col min="783" max="783" width="10.28515625" style="71" customWidth="1"/>
    <col min="784" max="784" width="10.85546875" style="71" customWidth="1"/>
    <col min="785" max="1024" width="9.140625" style="71"/>
    <col min="1025" max="1025" width="22.85546875" style="71" customWidth="1"/>
    <col min="1026" max="1026" width="10.28515625" style="71" customWidth="1"/>
    <col min="1027" max="1027" width="9.85546875" style="71" customWidth="1"/>
    <col min="1028" max="1029" width="9.140625" style="71" customWidth="1"/>
    <col min="1030" max="1030" width="10" style="71" customWidth="1"/>
    <col min="1031" max="1032" width="9.140625" style="71" customWidth="1"/>
    <col min="1033" max="1033" width="9.42578125" style="71" customWidth="1"/>
    <col min="1034" max="1035" width="9.140625" style="71" customWidth="1"/>
    <col min="1036" max="1036" width="9.5703125" style="71" customWidth="1"/>
    <col min="1037" max="1037" width="9.140625" style="71" customWidth="1"/>
    <col min="1038" max="1038" width="13.7109375" style="71" customWidth="1"/>
    <col min="1039" max="1039" width="10.28515625" style="71" customWidth="1"/>
    <col min="1040" max="1040" width="10.85546875" style="71" customWidth="1"/>
    <col min="1041" max="1280" width="9.140625" style="71"/>
    <col min="1281" max="1281" width="22.85546875" style="71" customWidth="1"/>
    <col min="1282" max="1282" width="10.28515625" style="71" customWidth="1"/>
    <col min="1283" max="1283" width="9.85546875" style="71" customWidth="1"/>
    <col min="1284" max="1285" width="9.140625" style="71" customWidth="1"/>
    <col min="1286" max="1286" width="10" style="71" customWidth="1"/>
    <col min="1287" max="1288" width="9.140625" style="71" customWidth="1"/>
    <col min="1289" max="1289" width="9.42578125" style="71" customWidth="1"/>
    <col min="1290" max="1291" width="9.140625" style="71" customWidth="1"/>
    <col min="1292" max="1292" width="9.5703125" style="71" customWidth="1"/>
    <col min="1293" max="1293" width="9.140625" style="71" customWidth="1"/>
    <col min="1294" max="1294" width="13.7109375" style="71" customWidth="1"/>
    <col min="1295" max="1295" width="10.28515625" style="71" customWidth="1"/>
    <col min="1296" max="1296" width="10.85546875" style="71" customWidth="1"/>
    <col min="1297" max="1536" width="9.140625" style="71"/>
    <col min="1537" max="1537" width="22.85546875" style="71" customWidth="1"/>
    <col min="1538" max="1538" width="10.28515625" style="71" customWidth="1"/>
    <col min="1539" max="1539" width="9.85546875" style="71" customWidth="1"/>
    <col min="1540" max="1541" width="9.140625" style="71" customWidth="1"/>
    <col min="1542" max="1542" width="10" style="71" customWidth="1"/>
    <col min="1543" max="1544" width="9.140625" style="71" customWidth="1"/>
    <col min="1545" max="1545" width="9.42578125" style="71" customWidth="1"/>
    <col min="1546" max="1547" width="9.140625" style="71" customWidth="1"/>
    <col min="1548" max="1548" width="9.5703125" style="71" customWidth="1"/>
    <col min="1549" max="1549" width="9.140625" style="71" customWidth="1"/>
    <col min="1550" max="1550" width="13.7109375" style="71" customWidth="1"/>
    <col min="1551" max="1551" width="10.28515625" style="71" customWidth="1"/>
    <col min="1552" max="1552" width="10.85546875" style="71" customWidth="1"/>
    <col min="1553" max="1792" width="9.140625" style="71"/>
    <col min="1793" max="1793" width="22.85546875" style="71" customWidth="1"/>
    <col min="1794" max="1794" width="10.28515625" style="71" customWidth="1"/>
    <col min="1795" max="1795" width="9.85546875" style="71" customWidth="1"/>
    <col min="1796" max="1797" width="9.140625" style="71" customWidth="1"/>
    <col min="1798" max="1798" width="10" style="71" customWidth="1"/>
    <col min="1799" max="1800" width="9.140625" style="71" customWidth="1"/>
    <col min="1801" max="1801" width="9.42578125" style="71" customWidth="1"/>
    <col min="1802" max="1803" width="9.140625" style="71" customWidth="1"/>
    <col min="1804" max="1804" width="9.5703125" style="71" customWidth="1"/>
    <col min="1805" max="1805" width="9.140625" style="71" customWidth="1"/>
    <col min="1806" max="1806" width="13.7109375" style="71" customWidth="1"/>
    <col min="1807" max="1807" width="10.28515625" style="71" customWidth="1"/>
    <col min="1808" max="1808" width="10.85546875" style="71" customWidth="1"/>
    <col min="1809" max="2048" width="9.140625" style="71"/>
    <col min="2049" max="2049" width="22.85546875" style="71" customWidth="1"/>
    <col min="2050" max="2050" width="10.28515625" style="71" customWidth="1"/>
    <col min="2051" max="2051" width="9.85546875" style="71" customWidth="1"/>
    <col min="2052" max="2053" width="9.140625" style="71" customWidth="1"/>
    <col min="2054" max="2054" width="10" style="71" customWidth="1"/>
    <col min="2055" max="2056" width="9.140625" style="71" customWidth="1"/>
    <col min="2057" max="2057" width="9.42578125" style="71" customWidth="1"/>
    <col min="2058" max="2059" width="9.140625" style="71" customWidth="1"/>
    <col min="2060" max="2060" width="9.5703125" style="71" customWidth="1"/>
    <col min="2061" max="2061" width="9.140625" style="71" customWidth="1"/>
    <col min="2062" max="2062" width="13.7109375" style="71" customWidth="1"/>
    <col min="2063" max="2063" width="10.28515625" style="71" customWidth="1"/>
    <col min="2064" max="2064" width="10.85546875" style="71" customWidth="1"/>
    <col min="2065" max="2304" width="9.140625" style="71"/>
    <col min="2305" max="2305" width="22.85546875" style="71" customWidth="1"/>
    <col min="2306" max="2306" width="10.28515625" style="71" customWidth="1"/>
    <col min="2307" max="2307" width="9.85546875" style="71" customWidth="1"/>
    <col min="2308" max="2309" width="9.140625" style="71" customWidth="1"/>
    <col min="2310" max="2310" width="10" style="71" customWidth="1"/>
    <col min="2311" max="2312" width="9.140625" style="71" customWidth="1"/>
    <col min="2313" max="2313" width="9.42578125" style="71" customWidth="1"/>
    <col min="2314" max="2315" width="9.140625" style="71" customWidth="1"/>
    <col min="2316" max="2316" width="9.5703125" style="71" customWidth="1"/>
    <col min="2317" max="2317" width="9.140625" style="71" customWidth="1"/>
    <col min="2318" max="2318" width="13.7109375" style="71" customWidth="1"/>
    <col min="2319" max="2319" width="10.28515625" style="71" customWidth="1"/>
    <col min="2320" max="2320" width="10.85546875" style="71" customWidth="1"/>
    <col min="2321" max="2560" width="9.140625" style="71"/>
    <col min="2561" max="2561" width="22.85546875" style="71" customWidth="1"/>
    <col min="2562" max="2562" width="10.28515625" style="71" customWidth="1"/>
    <col min="2563" max="2563" width="9.85546875" style="71" customWidth="1"/>
    <col min="2564" max="2565" width="9.140625" style="71" customWidth="1"/>
    <col min="2566" max="2566" width="10" style="71" customWidth="1"/>
    <col min="2567" max="2568" width="9.140625" style="71" customWidth="1"/>
    <col min="2569" max="2569" width="9.42578125" style="71" customWidth="1"/>
    <col min="2570" max="2571" width="9.140625" style="71" customWidth="1"/>
    <col min="2572" max="2572" width="9.5703125" style="71" customWidth="1"/>
    <col min="2573" max="2573" width="9.140625" style="71" customWidth="1"/>
    <col min="2574" max="2574" width="13.7109375" style="71" customWidth="1"/>
    <col min="2575" max="2575" width="10.28515625" style="71" customWidth="1"/>
    <col min="2576" max="2576" width="10.85546875" style="71" customWidth="1"/>
    <col min="2577" max="2816" width="9.140625" style="71"/>
    <col min="2817" max="2817" width="22.85546875" style="71" customWidth="1"/>
    <col min="2818" max="2818" width="10.28515625" style="71" customWidth="1"/>
    <col min="2819" max="2819" width="9.85546875" style="71" customWidth="1"/>
    <col min="2820" max="2821" width="9.140625" style="71" customWidth="1"/>
    <col min="2822" max="2822" width="10" style="71" customWidth="1"/>
    <col min="2823" max="2824" width="9.140625" style="71" customWidth="1"/>
    <col min="2825" max="2825" width="9.42578125" style="71" customWidth="1"/>
    <col min="2826" max="2827" width="9.140625" style="71" customWidth="1"/>
    <col min="2828" max="2828" width="9.5703125" style="71" customWidth="1"/>
    <col min="2829" max="2829" width="9.140625" style="71" customWidth="1"/>
    <col min="2830" max="2830" width="13.7109375" style="71" customWidth="1"/>
    <col min="2831" max="2831" width="10.28515625" style="71" customWidth="1"/>
    <col min="2832" max="2832" width="10.85546875" style="71" customWidth="1"/>
    <col min="2833" max="3072" width="9.140625" style="71"/>
    <col min="3073" max="3073" width="22.85546875" style="71" customWidth="1"/>
    <col min="3074" max="3074" width="10.28515625" style="71" customWidth="1"/>
    <col min="3075" max="3075" width="9.85546875" style="71" customWidth="1"/>
    <col min="3076" max="3077" width="9.140625" style="71" customWidth="1"/>
    <col min="3078" max="3078" width="10" style="71" customWidth="1"/>
    <col min="3079" max="3080" width="9.140625" style="71" customWidth="1"/>
    <col min="3081" max="3081" width="9.42578125" style="71" customWidth="1"/>
    <col min="3082" max="3083" width="9.140625" style="71" customWidth="1"/>
    <col min="3084" max="3084" width="9.5703125" style="71" customWidth="1"/>
    <col min="3085" max="3085" width="9.140625" style="71" customWidth="1"/>
    <col min="3086" max="3086" width="13.7109375" style="71" customWidth="1"/>
    <col min="3087" max="3087" width="10.28515625" style="71" customWidth="1"/>
    <col min="3088" max="3088" width="10.85546875" style="71" customWidth="1"/>
    <col min="3089" max="3328" width="9.140625" style="71"/>
    <col min="3329" max="3329" width="22.85546875" style="71" customWidth="1"/>
    <col min="3330" max="3330" width="10.28515625" style="71" customWidth="1"/>
    <col min="3331" max="3331" width="9.85546875" style="71" customWidth="1"/>
    <col min="3332" max="3333" width="9.140625" style="71" customWidth="1"/>
    <col min="3334" max="3334" width="10" style="71" customWidth="1"/>
    <col min="3335" max="3336" width="9.140625" style="71" customWidth="1"/>
    <col min="3337" max="3337" width="9.42578125" style="71" customWidth="1"/>
    <col min="3338" max="3339" width="9.140625" style="71" customWidth="1"/>
    <col min="3340" max="3340" width="9.5703125" style="71" customWidth="1"/>
    <col min="3341" max="3341" width="9.140625" style="71" customWidth="1"/>
    <col min="3342" max="3342" width="13.7109375" style="71" customWidth="1"/>
    <col min="3343" max="3343" width="10.28515625" style="71" customWidth="1"/>
    <col min="3344" max="3344" width="10.85546875" style="71" customWidth="1"/>
    <col min="3345" max="3584" width="9.140625" style="71"/>
    <col min="3585" max="3585" width="22.85546875" style="71" customWidth="1"/>
    <col min="3586" max="3586" width="10.28515625" style="71" customWidth="1"/>
    <col min="3587" max="3587" width="9.85546875" style="71" customWidth="1"/>
    <col min="3588" max="3589" width="9.140625" style="71" customWidth="1"/>
    <col min="3590" max="3590" width="10" style="71" customWidth="1"/>
    <col min="3591" max="3592" width="9.140625" style="71" customWidth="1"/>
    <col min="3593" max="3593" width="9.42578125" style="71" customWidth="1"/>
    <col min="3594" max="3595" width="9.140625" style="71" customWidth="1"/>
    <col min="3596" max="3596" width="9.5703125" style="71" customWidth="1"/>
    <col min="3597" max="3597" width="9.140625" style="71" customWidth="1"/>
    <col min="3598" max="3598" width="13.7109375" style="71" customWidth="1"/>
    <col min="3599" max="3599" width="10.28515625" style="71" customWidth="1"/>
    <col min="3600" max="3600" width="10.85546875" style="71" customWidth="1"/>
    <col min="3601" max="3840" width="9.140625" style="71"/>
    <col min="3841" max="3841" width="22.85546875" style="71" customWidth="1"/>
    <col min="3842" max="3842" width="10.28515625" style="71" customWidth="1"/>
    <col min="3843" max="3843" width="9.85546875" style="71" customWidth="1"/>
    <col min="3844" max="3845" width="9.140625" style="71" customWidth="1"/>
    <col min="3846" max="3846" width="10" style="71" customWidth="1"/>
    <col min="3847" max="3848" width="9.140625" style="71" customWidth="1"/>
    <col min="3849" max="3849" width="9.42578125" style="71" customWidth="1"/>
    <col min="3850" max="3851" width="9.140625" style="71" customWidth="1"/>
    <col min="3852" max="3852" width="9.5703125" style="71" customWidth="1"/>
    <col min="3853" max="3853" width="9.140625" style="71" customWidth="1"/>
    <col min="3854" max="3854" width="13.7109375" style="71" customWidth="1"/>
    <col min="3855" max="3855" width="10.28515625" style="71" customWidth="1"/>
    <col min="3856" max="3856" width="10.85546875" style="71" customWidth="1"/>
    <col min="3857" max="4096" width="9.140625" style="71"/>
    <col min="4097" max="4097" width="22.85546875" style="71" customWidth="1"/>
    <col min="4098" max="4098" width="10.28515625" style="71" customWidth="1"/>
    <col min="4099" max="4099" width="9.85546875" style="71" customWidth="1"/>
    <col min="4100" max="4101" width="9.140625" style="71" customWidth="1"/>
    <col min="4102" max="4102" width="10" style="71" customWidth="1"/>
    <col min="4103" max="4104" width="9.140625" style="71" customWidth="1"/>
    <col min="4105" max="4105" width="9.42578125" style="71" customWidth="1"/>
    <col min="4106" max="4107" width="9.140625" style="71" customWidth="1"/>
    <col min="4108" max="4108" width="9.5703125" style="71" customWidth="1"/>
    <col min="4109" max="4109" width="9.140625" style="71" customWidth="1"/>
    <col min="4110" max="4110" width="13.7109375" style="71" customWidth="1"/>
    <col min="4111" max="4111" width="10.28515625" style="71" customWidth="1"/>
    <col min="4112" max="4112" width="10.85546875" style="71" customWidth="1"/>
    <col min="4113" max="4352" width="9.140625" style="71"/>
    <col min="4353" max="4353" width="22.85546875" style="71" customWidth="1"/>
    <col min="4354" max="4354" width="10.28515625" style="71" customWidth="1"/>
    <col min="4355" max="4355" width="9.85546875" style="71" customWidth="1"/>
    <col min="4356" max="4357" width="9.140625" style="71" customWidth="1"/>
    <col min="4358" max="4358" width="10" style="71" customWidth="1"/>
    <col min="4359" max="4360" width="9.140625" style="71" customWidth="1"/>
    <col min="4361" max="4361" width="9.42578125" style="71" customWidth="1"/>
    <col min="4362" max="4363" width="9.140625" style="71" customWidth="1"/>
    <col min="4364" max="4364" width="9.5703125" style="71" customWidth="1"/>
    <col min="4365" max="4365" width="9.140625" style="71" customWidth="1"/>
    <col min="4366" max="4366" width="13.7109375" style="71" customWidth="1"/>
    <col min="4367" max="4367" width="10.28515625" style="71" customWidth="1"/>
    <col min="4368" max="4368" width="10.85546875" style="71" customWidth="1"/>
    <col min="4369" max="4608" width="9.140625" style="71"/>
    <col min="4609" max="4609" width="22.85546875" style="71" customWidth="1"/>
    <col min="4610" max="4610" width="10.28515625" style="71" customWidth="1"/>
    <col min="4611" max="4611" width="9.85546875" style="71" customWidth="1"/>
    <col min="4612" max="4613" width="9.140625" style="71" customWidth="1"/>
    <col min="4614" max="4614" width="10" style="71" customWidth="1"/>
    <col min="4615" max="4616" width="9.140625" style="71" customWidth="1"/>
    <col min="4617" max="4617" width="9.42578125" style="71" customWidth="1"/>
    <col min="4618" max="4619" width="9.140625" style="71" customWidth="1"/>
    <col min="4620" max="4620" width="9.5703125" style="71" customWidth="1"/>
    <col min="4621" max="4621" width="9.140625" style="71" customWidth="1"/>
    <col min="4622" max="4622" width="13.7109375" style="71" customWidth="1"/>
    <col min="4623" max="4623" width="10.28515625" style="71" customWidth="1"/>
    <col min="4624" max="4624" width="10.85546875" style="71" customWidth="1"/>
    <col min="4625" max="4864" width="9.140625" style="71"/>
    <col min="4865" max="4865" width="22.85546875" style="71" customWidth="1"/>
    <col min="4866" max="4866" width="10.28515625" style="71" customWidth="1"/>
    <col min="4867" max="4867" width="9.85546875" style="71" customWidth="1"/>
    <col min="4868" max="4869" width="9.140625" style="71" customWidth="1"/>
    <col min="4870" max="4870" width="10" style="71" customWidth="1"/>
    <col min="4871" max="4872" width="9.140625" style="71" customWidth="1"/>
    <col min="4873" max="4873" width="9.42578125" style="71" customWidth="1"/>
    <col min="4874" max="4875" width="9.140625" style="71" customWidth="1"/>
    <col min="4876" max="4876" width="9.5703125" style="71" customWidth="1"/>
    <col min="4877" max="4877" width="9.140625" style="71" customWidth="1"/>
    <col min="4878" max="4878" width="13.7109375" style="71" customWidth="1"/>
    <col min="4879" max="4879" width="10.28515625" style="71" customWidth="1"/>
    <col min="4880" max="4880" width="10.85546875" style="71" customWidth="1"/>
    <col min="4881" max="5120" width="9.140625" style="71"/>
    <col min="5121" max="5121" width="22.85546875" style="71" customWidth="1"/>
    <col min="5122" max="5122" width="10.28515625" style="71" customWidth="1"/>
    <col min="5123" max="5123" width="9.85546875" style="71" customWidth="1"/>
    <col min="5124" max="5125" width="9.140625" style="71" customWidth="1"/>
    <col min="5126" max="5126" width="10" style="71" customWidth="1"/>
    <col min="5127" max="5128" width="9.140625" style="71" customWidth="1"/>
    <col min="5129" max="5129" width="9.42578125" style="71" customWidth="1"/>
    <col min="5130" max="5131" width="9.140625" style="71" customWidth="1"/>
    <col min="5132" max="5132" width="9.5703125" style="71" customWidth="1"/>
    <col min="5133" max="5133" width="9.140625" style="71" customWidth="1"/>
    <col min="5134" max="5134" width="13.7109375" style="71" customWidth="1"/>
    <col min="5135" max="5135" width="10.28515625" style="71" customWidth="1"/>
    <col min="5136" max="5136" width="10.85546875" style="71" customWidth="1"/>
    <col min="5137" max="5376" width="9.140625" style="71"/>
    <col min="5377" max="5377" width="22.85546875" style="71" customWidth="1"/>
    <col min="5378" max="5378" width="10.28515625" style="71" customWidth="1"/>
    <col min="5379" max="5379" width="9.85546875" style="71" customWidth="1"/>
    <col min="5380" max="5381" width="9.140625" style="71" customWidth="1"/>
    <col min="5382" max="5382" width="10" style="71" customWidth="1"/>
    <col min="5383" max="5384" width="9.140625" style="71" customWidth="1"/>
    <col min="5385" max="5385" width="9.42578125" style="71" customWidth="1"/>
    <col min="5386" max="5387" width="9.140625" style="71" customWidth="1"/>
    <col min="5388" max="5388" width="9.5703125" style="71" customWidth="1"/>
    <col min="5389" max="5389" width="9.140625" style="71" customWidth="1"/>
    <col min="5390" max="5390" width="13.7109375" style="71" customWidth="1"/>
    <col min="5391" max="5391" width="10.28515625" style="71" customWidth="1"/>
    <col min="5392" max="5392" width="10.85546875" style="71" customWidth="1"/>
    <col min="5393" max="5632" width="9.140625" style="71"/>
    <col min="5633" max="5633" width="22.85546875" style="71" customWidth="1"/>
    <col min="5634" max="5634" width="10.28515625" style="71" customWidth="1"/>
    <col min="5635" max="5635" width="9.85546875" style="71" customWidth="1"/>
    <col min="5636" max="5637" width="9.140625" style="71" customWidth="1"/>
    <col min="5638" max="5638" width="10" style="71" customWidth="1"/>
    <col min="5639" max="5640" width="9.140625" style="71" customWidth="1"/>
    <col min="5641" max="5641" width="9.42578125" style="71" customWidth="1"/>
    <col min="5642" max="5643" width="9.140625" style="71" customWidth="1"/>
    <col min="5644" max="5644" width="9.5703125" style="71" customWidth="1"/>
    <col min="5645" max="5645" width="9.140625" style="71" customWidth="1"/>
    <col min="5646" max="5646" width="13.7109375" style="71" customWidth="1"/>
    <col min="5647" max="5647" width="10.28515625" style="71" customWidth="1"/>
    <col min="5648" max="5648" width="10.85546875" style="71" customWidth="1"/>
    <col min="5649" max="5888" width="9.140625" style="71"/>
    <col min="5889" max="5889" width="22.85546875" style="71" customWidth="1"/>
    <col min="5890" max="5890" width="10.28515625" style="71" customWidth="1"/>
    <col min="5891" max="5891" width="9.85546875" style="71" customWidth="1"/>
    <col min="5892" max="5893" width="9.140625" style="71" customWidth="1"/>
    <col min="5894" max="5894" width="10" style="71" customWidth="1"/>
    <col min="5895" max="5896" width="9.140625" style="71" customWidth="1"/>
    <col min="5897" max="5897" width="9.42578125" style="71" customWidth="1"/>
    <col min="5898" max="5899" width="9.140625" style="71" customWidth="1"/>
    <col min="5900" max="5900" width="9.5703125" style="71" customWidth="1"/>
    <col min="5901" max="5901" width="9.140625" style="71" customWidth="1"/>
    <col min="5902" max="5902" width="13.7109375" style="71" customWidth="1"/>
    <col min="5903" max="5903" width="10.28515625" style="71" customWidth="1"/>
    <col min="5904" max="5904" width="10.85546875" style="71" customWidth="1"/>
    <col min="5905" max="6144" width="9.140625" style="71"/>
    <col min="6145" max="6145" width="22.85546875" style="71" customWidth="1"/>
    <col min="6146" max="6146" width="10.28515625" style="71" customWidth="1"/>
    <col min="6147" max="6147" width="9.85546875" style="71" customWidth="1"/>
    <col min="6148" max="6149" width="9.140625" style="71" customWidth="1"/>
    <col min="6150" max="6150" width="10" style="71" customWidth="1"/>
    <col min="6151" max="6152" width="9.140625" style="71" customWidth="1"/>
    <col min="6153" max="6153" width="9.42578125" style="71" customWidth="1"/>
    <col min="6154" max="6155" width="9.140625" style="71" customWidth="1"/>
    <col min="6156" max="6156" width="9.5703125" style="71" customWidth="1"/>
    <col min="6157" max="6157" width="9.140625" style="71" customWidth="1"/>
    <col min="6158" max="6158" width="13.7109375" style="71" customWidth="1"/>
    <col min="6159" max="6159" width="10.28515625" style="71" customWidth="1"/>
    <col min="6160" max="6160" width="10.85546875" style="71" customWidth="1"/>
    <col min="6161" max="6400" width="9.140625" style="71"/>
    <col min="6401" max="6401" width="22.85546875" style="71" customWidth="1"/>
    <col min="6402" max="6402" width="10.28515625" style="71" customWidth="1"/>
    <col min="6403" max="6403" width="9.85546875" style="71" customWidth="1"/>
    <col min="6404" max="6405" width="9.140625" style="71" customWidth="1"/>
    <col min="6406" max="6406" width="10" style="71" customWidth="1"/>
    <col min="6407" max="6408" width="9.140625" style="71" customWidth="1"/>
    <col min="6409" max="6409" width="9.42578125" style="71" customWidth="1"/>
    <col min="6410" max="6411" width="9.140625" style="71" customWidth="1"/>
    <col min="6412" max="6412" width="9.5703125" style="71" customWidth="1"/>
    <col min="6413" max="6413" width="9.140625" style="71" customWidth="1"/>
    <col min="6414" max="6414" width="13.7109375" style="71" customWidth="1"/>
    <col min="6415" max="6415" width="10.28515625" style="71" customWidth="1"/>
    <col min="6416" max="6416" width="10.85546875" style="71" customWidth="1"/>
    <col min="6417" max="6656" width="9.140625" style="71"/>
    <col min="6657" max="6657" width="22.85546875" style="71" customWidth="1"/>
    <col min="6658" max="6658" width="10.28515625" style="71" customWidth="1"/>
    <col min="6659" max="6659" width="9.85546875" style="71" customWidth="1"/>
    <col min="6660" max="6661" width="9.140625" style="71" customWidth="1"/>
    <col min="6662" max="6662" width="10" style="71" customWidth="1"/>
    <col min="6663" max="6664" width="9.140625" style="71" customWidth="1"/>
    <col min="6665" max="6665" width="9.42578125" style="71" customWidth="1"/>
    <col min="6666" max="6667" width="9.140625" style="71" customWidth="1"/>
    <col min="6668" max="6668" width="9.5703125" style="71" customWidth="1"/>
    <col min="6669" max="6669" width="9.140625" style="71" customWidth="1"/>
    <col min="6670" max="6670" width="13.7109375" style="71" customWidth="1"/>
    <col min="6671" max="6671" width="10.28515625" style="71" customWidth="1"/>
    <col min="6672" max="6672" width="10.85546875" style="71" customWidth="1"/>
    <col min="6673" max="6912" width="9.140625" style="71"/>
    <col min="6913" max="6913" width="22.85546875" style="71" customWidth="1"/>
    <col min="6914" max="6914" width="10.28515625" style="71" customWidth="1"/>
    <col min="6915" max="6915" width="9.85546875" style="71" customWidth="1"/>
    <col min="6916" max="6917" width="9.140625" style="71" customWidth="1"/>
    <col min="6918" max="6918" width="10" style="71" customWidth="1"/>
    <col min="6919" max="6920" width="9.140625" style="71" customWidth="1"/>
    <col min="6921" max="6921" width="9.42578125" style="71" customWidth="1"/>
    <col min="6922" max="6923" width="9.140625" style="71" customWidth="1"/>
    <col min="6924" max="6924" width="9.5703125" style="71" customWidth="1"/>
    <col min="6925" max="6925" width="9.140625" style="71" customWidth="1"/>
    <col min="6926" max="6926" width="13.7109375" style="71" customWidth="1"/>
    <col min="6927" max="6927" width="10.28515625" style="71" customWidth="1"/>
    <col min="6928" max="6928" width="10.85546875" style="71" customWidth="1"/>
    <col min="6929" max="7168" width="9.140625" style="71"/>
    <col min="7169" max="7169" width="22.85546875" style="71" customWidth="1"/>
    <col min="7170" max="7170" width="10.28515625" style="71" customWidth="1"/>
    <col min="7171" max="7171" width="9.85546875" style="71" customWidth="1"/>
    <col min="7172" max="7173" width="9.140625" style="71" customWidth="1"/>
    <col min="7174" max="7174" width="10" style="71" customWidth="1"/>
    <col min="7175" max="7176" width="9.140625" style="71" customWidth="1"/>
    <col min="7177" max="7177" width="9.42578125" style="71" customWidth="1"/>
    <col min="7178" max="7179" width="9.140625" style="71" customWidth="1"/>
    <col min="7180" max="7180" width="9.5703125" style="71" customWidth="1"/>
    <col min="7181" max="7181" width="9.140625" style="71" customWidth="1"/>
    <col min="7182" max="7182" width="13.7109375" style="71" customWidth="1"/>
    <col min="7183" max="7183" width="10.28515625" style="71" customWidth="1"/>
    <col min="7184" max="7184" width="10.85546875" style="71" customWidth="1"/>
    <col min="7185" max="7424" width="9.140625" style="71"/>
    <col min="7425" max="7425" width="22.85546875" style="71" customWidth="1"/>
    <col min="7426" max="7426" width="10.28515625" style="71" customWidth="1"/>
    <col min="7427" max="7427" width="9.85546875" style="71" customWidth="1"/>
    <col min="7428" max="7429" width="9.140625" style="71" customWidth="1"/>
    <col min="7430" max="7430" width="10" style="71" customWidth="1"/>
    <col min="7431" max="7432" width="9.140625" style="71" customWidth="1"/>
    <col min="7433" max="7433" width="9.42578125" style="71" customWidth="1"/>
    <col min="7434" max="7435" width="9.140625" style="71" customWidth="1"/>
    <col min="7436" max="7436" width="9.5703125" style="71" customWidth="1"/>
    <col min="7437" max="7437" width="9.140625" style="71" customWidth="1"/>
    <col min="7438" max="7438" width="13.7109375" style="71" customWidth="1"/>
    <col min="7439" max="7439" width="10.28515625" style="71" customWidth="1"/>
    <col min="7440" max="7440" width="10.85546875" style="71" customWidth="1"/>
    <col min="7441" max="7680" width="9.140625" style="71"/>
    <col min="7681" max="7681" width="22.85546875" style="71" customWidth="1"/>
    <col min="7682" max="7682" width="10.28515625" style="71" customWidth="1"/>
    <col min="7683" max="7683" width="9.85546875" style="71" customWidth="1"/>
    <col min="7684" max="7685" width="9.140625" style="71" customWidth="1"/>
    <col min="7686" max="7686" width="10" style="71" customWidth="1"/>
    <col min="7687" max="7688" width="9.140625" style="71" customWidth="1"/>
    <col min="7689" max="7689" width="9.42578125" style="71" customWidth="1"/>
    <col min="7690" max="7691" width="9.140625" style="71" customWidth="1"/>
    <col min="7692" max="7692" width="9.5703125" style="71" customWidth="1"/>
    <col min="7693" max="7693" width="9.140625" style="71" customWidth="1"/>
    <col min="7694" max="7694" width="13.7109375" style="71" customWidth="1"/>
    <col min="7695" max="7695" width="10.28515625" style="71" customWidth="1"/>
    <col min="7696" max="7696" width="10.85546875" style="71" customWidth="1"/>
    <col min="7697" max="7936" width="9.140625" style="71"/>
    <col min="7937" max="7937" width="22.85546875" style="71" customWidth="1"/>
    <col min="7938" max="7938" width="10.28515625" style="71" customWidth="1"/>
    <col min="7939" max="7939" width="9.85546875" style="71" customWidth="1"/>
    <col min="7940" max="7941" width="9.140625" style="71" customWidth="1"/>
    <col min="7942" max="7942" width="10" style="71" customWidth="1"/>
    <col min="7943" max="7944" width="9.140625" style="71" customWidth="1"/>
    <col min="7945" max="7945" width="9.42578125" style="71" customWidth="1"/>
    <col min="7946" max="7947" width="9.140625" style="71" customWidth="1"/>
    <col min="7948" max="7948" width="9.5703125" style="71" customWidth="1"/>
    <col min="7949" max="7949" width="9.140625" style="71" customWidth="1"/>
    <col min="7950" max="7950" width="13.7109375" style="71" customWidth="1"/>
    <col min="7951" max="7951" width="10.28515625" style="71" customWidth="1"/>
    <col min="7952" max="7952" width="10.85546875" style="71" customWidth="1"/>
    <col min="7953" max="8192" width="9.140625" style="71"/>
    <col min="8193" max="8193" width="22.85546875" style="71" customWidth="1"/>
    <col min="8194" max="8194" width="10.28515625" style="71" customWidth="1"/>
    <col min="8195" max="8195" width="9.85546875" style="71" customWidth="1"/>
    <col min="8196" max="8197" width="9.140625" style="71" customWidth="1"/>
    <col min="8198" max="8198" width="10" style="71" customWidth="1"/>
    <col min="8199" max="8200" width="9.140625" style="71" customWidth="1"/>
    <col min="8201" max="8201" width="9.42578125" style="71" customWidth="1"/>
    <col min="8202" max="8203" width="9.140625" style="71" customWidth="1"/>
    <col min="8204" max="8204" width="9.5703125" style="71" customWidth="1"/>
    <col min="8205" max="8205" width="9.140625" style="71" customWidth="1"/>
    <col min="8206" max="8206" width="13.7109375" style="71" customWidth="1"/>
    <col min="8207" max="8207" width="10.28515625" style="71" customWidth="1"/>
    <col min="8208" max="8208" width="10.85546875" style="71" customWidth="1"/>
    <col min="8209" max="8448" width="9.140625" style="71"/>
    <col min="8449" max="8449" width="22.85546875" style="71" customWidth="1"/>
    <col min="8450" max="8450" width="10.28515625" style="71" customWidth="1"/>
    <col min="8451" max="8451" width="9.85546875" style="71" customWidth="1"/>
    <col min="8452" max="8453" width="9.140625" style="71" customWidth="1"/>
    <col min="8454" max="8454" width="10" style="71" customWidth="1"/>
    <col min="8455" max="8456" width="9.140625" style="71" customWidth="1"/>
    <col min="8457" max="8457" width="9.42578125" style="71" customWidth="1"/>
    <col min="8458" max="8459" width="9.140625" style="71" customWidth="1"/>
    <col min="8460" max="8460" width="9.5703125" style="71" customWidth="1"/>
    <col min="8461" max="8461" width="9.140625" style="71" customWidth="1"/>
    <col min="8462" max="8462" width="13.7109375" style="71" customWidth="1"/>
    <col min="8463" max="8463" width="10.28515625" style="71" customWidth="1"/>
    <col min="8464" max="8464" width="10.85546875" style="71" customWidth="1"/>
    <col min="8465" max="8704" width="9.140625" style="71"/>
    <col min="8705" max="8705" width="22.85546875" style="71" customWidth="1"/>
    <col min="8706" max="8706" width="10.28515625" style="71" customWidth="1"/>
    <col min="8707" max="8707" width="9.85546875" style="71" customWidth="1"/>
    <col min="8708" max="8709" width="9.140625" style="71" customWidth="1"/>
    <col min="8710" max="8710" width="10" style="71" customWidth="1"/>
    <col min="8711" max="8712" width="9.140625" style="71" customWidth="1"/>
    <col min="8713" max="8713" width="9.42578125" style="71" customWidth="1"/>
    <col min="8714" max="8715" width="9.140625" style="71" customWidth="1"/>
    <col min="8716" max="8716" width="9.5703125" style="71" customWidth="1"/>
    <col min="8717" max="8717" width="9.140625" style="71" customWidth="1"/>
    <col min="8718" max="8718" width="13.7109375" style="71" customWidth="1"/>
    <col min="8719" max="8719" width="10.28515625" style="71" customWidth="1"/>
    <col min="8720" max="8720" width="10.85546875" style="71" customWidth="1"/>
    <col min="8721" max="8960" width="9.140625" style="71"/>
    <col min="8961" max="8961" width="22.85546875" style="71" customWidth="1"/>
    <col min="8962" max="8962" width="10.28515625" style="71" customWidth="1"/>
    <col min="8963" max="8963" width="9.85546875" style="71" customWidth="1"/>
    <col min="8964" max="8965" width="9.140625" style="71" customWidth="1"/>
    <col min="8966" max="8966" width="10" style="71" customWidth="1"/>
    <col min="8967" max="8968" width="9.140625" style="71" customWidth="1"/>
    <col min="8969" max="8969" width="9.42578125" style="71" customWidth="1"/>
    <col min="8970" max="8971" width="9.140625" style="71" customWidth="1"/>
    <col min="8972" max="8972" width="9.5703125" style="71" customWidth="1"/>
    <col min="8973" max="8973" width="9.140625" style="71" customWidth="1"/>
    <col min="8974" max="8974" width="13.7109375" style="71" customWidth="1"/>
    <col min="8975" max="8975" width="10.28515625" style="71" customWidth="1"/>
    <col min="8976" max="8976" width="10.85546875" style="71" customWidth="1"/>
    <col min="8977" max="9216" width="9.140625" style="71"/>
    <col min="9217" max="9217" width="22.85546875" style="71" customWidth="1"/>
    <col min="9218" max="9218" width="10.28515625" style="71" customWidth="1"/>
    <col min="9219" max="9219" width="9.85546875" style="71" customWidth="1"/>
    <col min="9220" max="9221" width="9.140625" style="71" customWidth="1"/>
    <col min="9222" max="9222" width="10" style="71" customWidth="1"/>
    <col min="9223" max="9224" width="9.140625" style="71" customWidth="1"/>
    <col min="9225" max="9225" width="9.42578125" style="71" customWidth="1"/>
    <col min="9226" max="9227" width="9.140625" style="71" customWidth="1"/>
    <col min="9228" max="9228" width="9.5703125" style="71" customWidth="1"/>
    <col min="9229" max="9229" width="9.140625" style="71" customWidth="1"/>
    <col min="9230" max="9230" width="13.7109375" style="71" customWidth="1"/>
    <col min="9231" max="9231" width="10.28515625" style="71" customWidth="1"/>
    <col min="9232" max="9232" width="10.85546875" style="71" customWidth="1"/>
    <col min="9233" max="9472" width="9.140625" style="71"/>
    <col min="9473" max="9473" width="22.85546875" style="71" customWidth="1"/>
    <col min="9474" max="9474" width="10.28515625" style="71" customWidth="1"/>
    <col min="9475" max="9475" width="9.85546875" style="71" customWidth="1"/>
    <col min="9476" max="9477" width="9.140625" style="71" customWidth="1"/>
    <col min="9478" max="9478" width="10" style="71" customWidth="1"/>
    <col min="9479" max="9480" width="9.140625" style="71" customWidth="1"/>
    <col min="9481" max="9481" width="9.42578125" style="71" customWidth="1"/>
    <col min="9482" max="9483" width="9.140625" style="71" customWidth="1"/>
    <col min="9484" max="9484" width="9.5703125" style="71" customWidth="1"/>
    <col min="9485" max="9485" width="9.140625" style="71" customWidth="1"/>
    <col min="9486" max="9486" width="13.7109375" style="71" customWidth="1"/>
    <col min="9487" max="9487" width="10.28515625" style="71" customWidth="1"/>
    <col min="9488" max="9488" width="10.85546875" style="71" customWidth="1"/>
    <col min="9489" max="9728" width="9.140625" style="71"/>
    <col min="9729" max="9729" width="22.85546875" style="71" customWidth="1"/>
    <col min="9730" max="9730" width="10.28515625" style="71" customWidth="1"/>
    <col min="9731" max="9731" width="9.85546875" style="71" customWidth="1"/>
    <col min="9732" max="9733" width="9.140625" style="71" customWidth="1"/>
    <col min="9734" max="9734" width="10" style="71" customWidth="1"/>
    <col min="9735" max="9736" width="9.140625" style="71" customWidth="1"/>
    <col min="9737" max="9737" width="9.42578125" style="71" customWidth="1"/>
    <col min="9738" max="9739" width="9.140625" style="71" customWidth="1"/>
    <col min="9740" max="9740" width="9.5703125" style="71" customWidth="1"/>
    <col min="9741" max="9741" width="9.140625" style="71" customWidth="1"/>
    <col min="9742" max="9742" width="13.7109375" style="71" customWidth="1"/>
    <col min="9743" max="9743" width="10.28515625" style="71" customWidth="1"/>
    <col min="9744" max="9744" width="10.85546875" style="71" customWidth="1"/>
    <col min="9745" max="9984" width="9.140625" style="71"/>
    <col min="9985" max="9985" width="22.85546875" style="71" customWidth="1"/>
    <col min="9986" max="9986" width="10.28515625" style="71" customWidth="1"/>
    <col min="9987" max="9987" width="9.85546875" style="71" customWidth="1"/>
    <col min="9988" max="9989" width="9.140625" style="71" customWidth="1"/>
    <col min="9990" max="9990" width="10" style="71" customWidth="1"/>
    <col min="9991" max="9992" width="9.140625" style="71" customWidth="1"/>
    <col min="9993" max="9993" width="9.42578125" style="71" customWidth="1"/>
    <col min="9994" max="9995" width="9.140625" style="71" customWidth="1"/>
    <col min="9996" max="9996" width="9.5703125" style="71" customWidth="1"/>
    <col min="9997" max="9997" width="9.140625" style="71" customWidth="1"/>
    <col min="9998" max="9998" width="13.7109375" style="71" customWidth="1"/>
    <col min="9999" max="9999" width="10.28515625" style="71" customWidth="1"/>
    <col min="10000" max="10000" width="10.85546875" style="71" customWidth="1"/>
    <col min="10001" max="10240" width="9.140625" style="71"/>
    <col min="10241" max="10241" width="22.85546875" style="71" customWidth="1"/>
    <col min="10242" max="10242" width="10.28515625" style="71" customWidth="1"/>
    <col min="10243" max="10243" width="9.85546875" style="71" customWidth="1"/>
    <col min="10244" max="10245" width="9.140625" style="71" customWidth="1"/>
    <col min="10246" max="10246" width="10" style="71" customWidth="1"/>
    <col min="10247" max="10248" width="9.140625" style="71" customWidth="1"/>
    <col min="10249" max="10249" width="9.42578125" style="71" customWidth="1"/>
    <col min="10250" max="10251" width="9.140625" style="71" customWidth="1"/>
    <col min="10252" max="10252" width="9.5703125" style="71" customWidth="1"/>
    <col min="10253" max="10253" width="9.140625" style="71" customWidth="1"/>
    <col min="10254" max="10254" width="13.7109375" style="71" customWidth="1"/>
    <col min="10255" max="10255" width="10.28515625" style="71" customWidth="1"/>
    <col min="10256" max="10256" width="10.85546875" style="71" customWidth="1"/>
    <col min="10257" max="10496" width="9.140625" style="71"/>
    <col min="10497" max="10497" width="22.85546875" style="71" customWidth="1"/>
    <col min="10498" max="10498" width="10.28515625" style="71" customWidth="1"/>
    <col min="10499" max="10499" width="9.85546875" style="71" customWidth="1"/>
    <col min="10500" max="10501" width="9.140625" style="71" customWidth="1"/>
    <col min="10502" max="10502" width="10" style="71" customWidth="1"/>
    <col min="10503" max="10504" width="9.140625" style="71" customWidth="1"/>
    <col min="10505" max="10505" width="9.42578125" style="71" customWidth="1"/>
    <col min="10506" max="10507" width="9.140625" style="71" customWidth="1"/>
    <col min="10508" max="10508" width="9.5703125" style="71" customWidth="1"/>
    <col min="10509" max="10509" width="9.140625" style="71" customWidth="1"/>
    <col min="10510" max="10510" width="13.7109375" style="71" customWidth="1"/>
    <col min="10511" max="10511" width="10.28515625" style="71" customWidth="1"/>
    <col min="10512" max="10512" width="10.85546875" style="71" customWidth="1"/>
    <col min="10513" max="10752" width="9.140625" style="71"/>
    <col min="10753" max="10753" width="22.85546875" style="71" customWidth="1"/>
    <col min="10754" max="10754" width="10.28515625" style="71" customWidth="1"/>
    <col min="10755" max="10755" width="9.85546875" style="71" customWidth="1"/>
    <col min="10756" max="10757" width="9.140625" style="71" customWidth="1"/>
    <col min="10758" max="10758" width="10" style="71" customWidth="1"/>
    <col min="10759" max="10760" width="9.140625" style="71" customWidth="1"/>
    <col min="10761" max="10761" width="9.42578125" style="71" customWidth="1"/>
    <col min="10762" max="10763" width="9.140625" style="71" customWidth="1"/>
    <col min="10764" max="10764" width="9.5703125" style="71" customWidth="1"/>
    <col min="10765" max="10765" width="9.140625" style="71" customWidth="1"/>
    <col min="10766" max="10766" width="13.7109375" style="71" customWidth="1"/>
    <col min="10767" max="10767" width="10.28515625" style="71" customWidth="1"/>
    <col min="10768" max="10768" width="10.85546875" style="71" customWidth="1"/>
    <col min="10769" max="11008" width="9.140625" style="71"/>
    <col min="11009" max="11009" width="22.85546875" style="71" customWidth="1"/>
    <col min="11010" max="11010" width="10.28515625" style="71" customWidth="1"/>
    <col min="11011" max="11011" width="9.85546875" style="71" customWidth="1"/>
    <col min="11012" max="11013" width="9.140625" style="71" customWidth="1"/>
    <col min="11014" max="11014" width="10" style="71" customWidth="1"/>
    <col min="11015" max="11016" width="9.140625" style="71" customWidth="1"/>
    <col min="11017" max="11017" width="9.42578125" style="71" customWidth="1"/>
    <col min="11018" max="11019" width="9.140625" style="71" customWidth="1"/>
    <col min="11020" max="11020" width="9.5703125" style="71" customWidth="1"/>
    <col min="11021" max="11021" width="9.140625" style="71" customWidth="1"/>
    <col min="11022" max="11022" width="13.7109375" style="71" customWidth="1"/>
    <col min="11023" max="11023" width="10.28515625" style="71" customWidth="1"/>
    <col min="11024" max="11024" width="10.85546875" style="71" customWidth="1"/>
    <col min="11025" max="11264" width="9.140625" style="71"/>
    <col min="11265" max="11265" width="22.85546875" style="71" customWidth="1"/>
    <col min="11266" max="11266" width="10.28515625" style="71" customWidth="1"/>
    <col min="11267" max="11267" width="9.85546875" style="71" customWidth="1"/>
    <col min="11268" max="11269" width="9.140625" style="71" customWidth="1"/>
    <col min="11270" max="11270" width="10" style="71" customWidth="1"/>
    <col min="11271" max="11272" width="9.140625" style="71" customWidth="1"/>
    <col min="11273" max="11273" width="9.42578125" style="71" customWidth="1"/>
    <col min="11274" max="11275" width="9.140625" style="71" customWidth="1"/>
    <col min="11276" max="11276" width="9.5703125" style="71" customWidth="1"/>
    <col min="11277" max="11277" width="9.140625" style="71" customWidth="1"/>
    <col min="11278" max="11278" width="13.7109375" style="71" customWidth="1"/>
    <col min="11279" max="11279" width="10.28515625" style="71" customWidth="1"/>
    <col min="11280" max="11280" width="10.85546875" style="71" customWidth="1"/>
    <col min="11281" max="11520" width="9.140625" style="71"/>
    <col min="11521" max="11521" width="22.85546875" style="71" customWidth="1"/>
    <col min="11522" max="11522" width="10.28515625" style="71" customWidth="1"/>
    <col min="11523" max="11523" width="9.85546875" style="71" customWidth="1"/>
    <col min="11524" max="11525" width="9.140625" style="71" customWidth="1"/>
    <col min="11526" max="11526" width="10" style="71" customWidth="1"/>
    <col min="11527" max="11528" width="9.140625" style="71" customWidth="1"/>
    <col min="11529" max="11529" width="9.42578125" style="71" customWidth="1"/>
    <col min="11530" max="11531" width="9.140625" style="71" customWidth="1"/>
    <col min="11532" max="11532" width="9.5703125" style="71" customWidth="1"/>
    <col min="11533" max="11533" width="9.140625" style="71" customWidth="1"/>
    <col min="11534" max="11534" width="13.7109375" style="71" customWidth="1"/>
    <col min="11535" max="11535" width="10.28515625" style="71" customWidth="1"/>
    <col min="11536" max="11536" width="10.85546875" style="71" customWidth="1"/>
    <col min="11537" max="11776" width="9.140625" style="71"/>
    <col min="11777" max="11777" width="22.85546875" style="71" customWidth="1"/>
    <col min="11778" max="11778" width="10.28515625" style="71" customWidth="1"/>
    <col min="11779" max="11779" width="9.85546875" style="71" customWidth="1"/>
    <col min="11780" max="11781" width="9.140625" style="71" customWidth="1"/>
    <col min="11782" max="11782" width="10" style="71" customWidth="1"/>
    <col min="11783" max="11784" width="9.140625" style="71" customWidth="1"/>
    <col min="11785" max="11785" width="9.42578125" style="71" customWidth="1"/>
    <col min="11786" max="11787" width="9.140625" style="71" customWidth="1"/>
    <col min="11788" max="11788" width="9.5703125" style="71" customWidth="1"/>
    <col min="11789" max="11789" width="9.140625" style="71" customWidth="1"/>
    <col min="11790" max="11790" width="13.7109375" style="71" customWidth="1"/>
    <col min="11791" max="11791" width="10.28515625" style="71" customWidth="1"/>
    <col min="11792" max="11792" width="10.85546875" style="71" customWidth="1"/>
    <col min="11793" max="12032" width="9.140625" style="71"/>
    <col min="12033" max="12033" width="22.85546875" style="71" customWidth="1"/>
    <col min="12034" max="12034" width="10.28515625" style="71" customWidth="1"/>
    <col min="12035" max="12035" width="9.85546875" style="71" customWidth="1"/>
    <col min="12036" max="12037" width="9.140625" style="71" customWidth="1"/>
    <col min="12038" max="12038" width="10" style="71" customWidth="1"/>
    <col min="12039" max="12040" width="9.140625" style="71" customWidth="1"/>
    <col min="12041" max="12041" width="9.42578125" style="71" customWidth="1"/>
    <col min="12042" max="12043" width="9.140625" style="71" customWidth="1"/>
    <col min="12044" max="12044" width="9.5703125" style="71" customWidth="1"/>
    <col min="12045" max="12045" width="9.140625" style="71" customWidth="1"/>
    <col min="12046" max="12046" width="13.7109375" style="71" customWidth="1"/>
    <col min="12047" max="12047" width="10.28515625" style="71" customWidth="1"/>
    <col min="12048" max="12048" width="10.85546875" style="71" customWidth="1"/>
    <col min="12049" max="12288" width="9.140625" style="71"/>
    <col min="12289" max="12289" width="22.85546875" style="71" customWidth="1"/>
    <col min="12290" max="12290" width="10.28515625" style="71" customWidth="1"/>
    <col min="12291" max="12291" width="9.85546875" style="71" customWidth="1"/>
    <col min="12292" max="12293" width="9.140625" style="71" customWidth="1"/>
    <col min="12294" max="12294" width="10" style="71" customWidth="1"/>
    <col min="12295" max="12296" width="9.140625" style="71" customWidth="1"/>
    <col min="12297" max="12297" width="9.42578125" style="71" customWidth="1"/>
    <col min="12298" max="12299" width="9.140625" style="71" customWidth="1"/>
    <col min="12300" max="12300" width="9.5703125" style="71" customWidth="1"/>
    <col min="12301" max="12301" width="9.140625" style="71" customWidth="1"/>
    <col min="12302" max="12302" width="13.7109375" style="71" customWidth="1"/>
    <col min="12303" max="12303" width="10.28515625" style="71" customWidth="1"/>
    <col min="12304" max="12304" width="10.85546875" style="71" customWidth="1"/>
    <col min="12305" max="12544" width="9.140625" style="71"/>
    <col min="12545" max="12545" width="22.85546875" style="71" customWidth="1"/>
    <col min="12546" max="12546" width="10.28515625" style="71" customWidth="1"/>
    <col min="12547" max="12547" width="9.85546875" style="71" customWidth="1"/>
    <col min="12548" max="12549" width="9.140625" style="71" customWidth="1"/>
    <col min="12550" max="12550" width="10" style="71" customWidth="1"/>
    <col min="12551" max="12552" width="9.140625" style="71" customWidth="1"/>
    <col min="12553" max="12553" width="9.42578125" style="71" customWidth="1"/>
    <col min="12554" max="12555" width="9.140625" style="71" customWidth="1"/>
    <col min="12556" max="12556" width="9.5703125" style="71" customWidth="1"/>
    <col min="12557" max="12557" width="9.140625" style="71" customWidth="1"/>
    <col min="12558" max="12558" width="13.7109375" style="71" customWidth="1"/>
    <col min="12559" max="12559" width="10.28515625" style="71" customWidth="1"/>
    <col min="12560" max="12560" width="10.85546875" style="71" customWidth="1"/>
    <col min="12561" max="12800" width="9.140625" style="71"/>
    <col min="12801" max="12801" width="22.85546875" style="71" customWidth="1"/>
    <col min="12802" max="12802" width="10.28515625" style="71" customWidth="1"/>
    <col min="12803" max="12803" width="9.85546875" style="71" customWidth="1"/>
    <col min="12804" max="12805" width="9.140625" style="71" customWidth="1"/>
    <col min="12806" max="12806" width="10" style="71" customWidth="1"/>
    <col min="12807" max="12808" width="9.140625" style="71" customWidth="1"/>
    <col min="12809" max="12809" width="9.42578125" style="71" customWidth="1"/>
    <col min="12810" max="12811" width="9.140625" style="71" customWidth="1"/>
    <col min="12812" max="12812" width="9.5703125" style="71" customWidth="1"/>
    <col min="12813" max="12813" width="9.140625" style="71" customWidth="1"/>
    <col min="12814" max="12814" width="13.7109375" style="71" customWidth="1"/>
    <col min="12815" max="12815" width="10.28515625" style="71" customWidth="1"/>
    <col min="12816" max="12816" width="10.85546875" style="71" customWidth="1"/>
    <col min="12817" max="13056" width="9.140625" style="71"/>
    <col min="13057" max="13057" width="22.85546875" style="71" customWidth="1"/>
    <col min="13058" max="13058" width="10.28515625" style="71" customWidth="1"/>
    <col min="13059" max="13059" width="9.85546875" style="71" customWidth="1"/>
    <col min="13060" max="13061" width="9.140625" style="71" customWidth="1"/>
    <col min="13062" max="13062" width="10" style="71" customWidth="1"/>
    <col min="13063" max="13064" width="9.140625" style="71" customWidth="1"/>
    <col min="13065" max="13065" width="9.42578125" style="71" customWidth="1"/>
    <col min="13066" max="13067" width="9.140625" style="71" customWidth="1"/>
    <col min="13068" max="13068" width="9.5703125" style="71" customWidth="1"/>
    <col min="13069" max="13069" width="9.140625" style="71" customWidth="1"/>
    <col min="13070" max="13070" width="13.7109375" style="71" customWidth="1"/>
    <col min="13071" max="13071" width="10.28515625" style="71" customWidth="1"/>
    <col min="13072" max="13072" width="10.85546875" style="71" customWidth="1"/>
    <col min="13073" max="13312" width="9.140625" style="71"/>
    <col min="13313" max="13313" width="22.85546875" style="71" customWidth="1"/>
    <col min="13314" max="13314" width="10.28515625" style="71" customWidth="1"/>
    <col min="13315" max="13315" width="9.85546875" style="71" customWidth="1"/>
    <col min="13316" max="13317" width="9.140625" style="71" customWidth="1"/>
    <col min="13318" max="13318" width="10" style="71" customWidth="1"/>
    <col min="13319" max="13320" width="9.140625" style="71" customWidth="1"/>
    <col min="13321" max="13321" width="9.42578125" style="71" customWidth="1"/>
    <col min="13322" max="13323" width="9.140625" style="71" customWidth="1"/>
    <col min="13324" max="13324" width="9.5703125" style="71" customWidth="1"/>
    <col min="13325" max="13325" width="9.140625" style="71" customWidth="1"/>
    <col min="13326" max="13326" width="13.7109375" style="71" customWidth="1"/>
    <col min="13327" max="13327" width="10.28515625" style="71" customWidth="1"/>
    <col min="13328" max="13328" width="10.85546875" style="71" customWidth="1"/>
    <col min="13329" max="13568" width="9.140625" style="71"/>
    <col min="13569" max="13569" width="22.85546875" style="71" customWidth="1"/>
    <col min="13570" max="13570" width="10.28515625" style="71" customWidth="1"/>
    <col min="13571" max="13571" width="9.85546875" style="71" customWidth="1"/>
    <col min="13572" max="13573" width="9.140625" style="71" customWidth="1"/>
    <col min="13574" max="13574" width="10" style="71" customWidth="1"/>
    <col min="13575" max="13576" width="9.140625" style="71" customWidth="1"/>
    <col min="13577" max="13577" width="9.42578125" style="71" customWidth="1"/>
    <col min="13578" max="13579" width="9.140625" style="71" customWidth="1"/>
    <col min="13580" max="13580" width="9.5703125" style="71" customWidth="1"/>
    <col min="13581" max="13581" width="9.140625" style="71" customWidth="1"/>
    <col min="13582" max="13582" width="13.7109375" style="71" customWidth="1"/>
    <col min="13583" max="13583" width="10.28515625" style="71" customWidth="1"/>
    <col min="13584" max="13584" width="10.85546875" style="71" customWidth="1"/>
    <col min="13585" max="13824" width="9.140625" style="71"/>
    <col min="13825" max="13825" width="22.85546875" style="71" customWidth="1"/>
    <col min="13826" max="13826" width="10.28515625" style="71" customWidth="1"/>
    <col min="13827" max="13827" width="9.85546875" style="71" customWidth="1"/>
    <col min="13828" max="13829" width="9.140625" style="71" customWidth="1"/>
    <col min="13830" max="13830" width="10" style="71" customWidth="1"/>
    <col min="13831" max="13832" width="9.140625" style="71" customWidth="1"/>
    <col min="13833" max="13833" width="9.42578125" style="71" customWidth="1"/>
    <col min="13834" max="13835" width="9.140625" style="71" customWidth="1"/>
    <col min="13836" max="13836" width="9.5703125" style="71" customWidth="1"/>
    <col min="13837" max="13837" width="9.140625" style="71" customWidth="1"/>
    <col min="13838" max="13838" width="13.7109375" style="71" customWidth="1"/>
    <col min="13839" max="13839" width="10.28515625" style="71" customWidth="1"/>
    <col min="13840" max="13840" width="10.85546875" style="71" customWidth="1"/>
    <col min="13841" max="14080" width="9.140625" style="71"/>
    <col min="14081" max="14081" width="22.85546875" style="71" customWidth="1"/>
    <col min="14082" max="14082" width="10.28515625" style="71" customWidth="1"/>
    <col min="14083" max="14083" width="9.85546875" style="71" customWidth="1"/>
    <col min="14084" max="14085" width="9.140625" style="71" customWidth="1"/>
    <col min="14086" max="14086" width="10" style="71" customWidth="1"/>
    <col min="14087" max="14088" width="9.140625" style="71" customWidth="1"/>
    <col min="14089" max="14089" width="9.42578125" style="71" customWidth="1"/>
    <col min="14090" max="14091" width="9.140625" style="71" customWidth="1"/>
    <col min="14092" max="14092" width="9.5703125" style="71" customWidth="1"/>
    <col min="14093" max="14093" width="9.140625" style="71" customWidth="1"/>
    <col min="14094" max="14094" width="13.7109375" style="71" customWidth="1"/>
    <col min="14095" max="14095" width="10.28515625" style="71" customWidth="1"/>
    <col min="14096" max="14096" width="10.85546875" style="71" customWidth="1"/>
    <col min="14097" max="14336" width="9.140625" style="71"/>
    <col min="14337" max="14337" width="22.85546875" style="71" customWidth="1"/>
    <col min="14338" max="14338" width="10.28515625" style="71" customWidth="1"/>
    <col min="14339" max="14339" width="9.85546875" style="71" customWidth="1"/>
    <col min="14340" max="14341" width="9.140625" style="71" customWidth="1"/>
    <col min="14342" max="14342" width="10" style="71" customWidth="1"/>
    <col min="14343" max="14344" width="9.140625" style="71" customWidth="1"/>
    <col min="14345" max="14345" width="9.42578125" style="71" customWidth="1"/>
    <col min="14346" max="14347" width="9.140625" style="71" customWidth="1"/>
    <col min="14348" max="14348" width="9.5703125" style="71" customWidth="1"/>
    <col min="14349" max="14349" width="9.140625" style="71" customWidth="1"/>
    <col min="14350" max="14350" width="13.7109375" style="71" customWidth="1"/>
    <col min="14351" max="14351" width="10.28515625" style="71" customWidth="1"/>
    <col min="14352" max="14352" width="10.85546875" style="71" customWidth="1"/>
    <col min="14353" max="14592" width="9.140625" style="71"/>
    <col min="14593" max="14593" width="22.85546875" style="71" customWidth="1"/>
    <col min="14594" max="14594" width="10.28515625" style="71" customWidth="1"/>
    <col min="14595" max="14595" width="9.85546875" style="71" customWidth="1"/>
    <col min="14596" max="14597" width="9.140625" style="71" customWidth="1"/>
    <col min="14598" max="14598" width="10" style="71" customWidth="1"/>
    <col min="14599" max="14600" width="9.140625" style="71" customWidth="1"/>
    <col min="14601" max="14601" width="9.42578125" style="71" customWidth="1"/>
    <col min="14602" max="14603" width="9.140625" style="71" customWidth="1"/>
    <col min="14604" max="14604" width="9.5703125" style="71" customWidth="1"/>
    <col min="14605" max="14605" width="9.140625" style="71" customWidth="1"/>
    <col min="14606" max="14606" width="13.7109375" style="71" customWidth="1"/>
    <col min="14607" max="14607" width="10.28515625" style="71" customWidth="1"/>
    <col min="14608" max="14608" width="10.85546875" style="71" customWidth="1"/>
    <col min="14609" max="14848" width="9.140625" style="71"/>
    <col min="14849" max="14849" width="22.85546875" style="71" customWidth="1"/>
    <col min="14850" max="14850" width="10.28515625" style="71" customWidth="1"/>
    <col min="14851" max="14851" width="9.85546875" style="71" customWidth="1"/>
    <col min="14852" max="14853" width="9.140625" style="71" customWidth="1"/>
    <col min="14854" max="14854" width="10" style="71" customWidth="1"/>
    <col min="14855" max="14856" width="9.140625" style="71" customWidth="1"/>
    <col min="14857" max="14857" width="9.42578125" style="71" customWidth="1"/>
    <col min="14858" max="14859" width="9.140625" style="71" customWidth="1"/>
    <col min="14860" max="14860" width="9.5703125" style="71" customWidth="1"/>
    <col min="14861" max="14861" width="9.140625" style="71" customWidth="1"/>
    <col min="14862" max="14862" width="13.7109375" style="71" customWidth="1"/>
    <col min="14863" max="14863" width="10.28515625" style="71" customWidth="1"/>
    <col min="14864" max="14864" width="10.85546875" style="71" customWidth="1"/>
    <col min="14865" max="15104" width="9.140625" style="71"/>
    <col min="15105" max="15105" width="22.85546875" style="71" customWidth="1"/>
    <col min="15106" max="15106" width="10.28515625" style="71" customWidth="1"/>
    <col min="15107" max="15107" width="9.85546875" style="71" customWidth="1"/>
    <col min="15108" max="15109" width="9.140625" style="71" customWidth="1"/>
    <col min="15110" max="15110" width="10" style="71" customWidth="1"/>
    <col min="15111" max="15112" width="9.140625" style="71" customWidth="1"/>
    <col min="15113" max="15113" width="9.42578125" style="71" customWidth="1"/>
    <col min="15114" max="15115" width="9.140625" style="71" customWidth="1"/>
    <col min="15116" max="15116" width="9.5703125" style="71" customWidth="1"/>
    <col min="15117" max="15117" width="9.140625" style="71" customWidth="1"/>
    <col min="15118" max="15118" width="13.7109375" style="71" customWidth="1"/>
    <col min="15119" max="15119" width="10.28515625" style="71" customWidth="1"/>
    <col min="15120" max="15120" width="10.85546875" style="71" customWidth="1"/>
    <col min="15121" max="15360" width="9.140625" style="71"/>
    <col min="15361" max="15361" width="22.85546875" style="71" customWidth="1"/>
    <col min="15362" max="15362" width="10.28515625" style="71" customWidth="1"/>
    <col min="15363" max="15363" width="9.85546875" style="71" customWidth="1"/>
    <col min="15364" max="15365" width="9.140625" style="71" customWidth="1"/>
    <col min="15366" max="15366" width="10" style="71" customWidth="1"/>
    <col min="15367" max="15368" width="9.140625" style="71" customWidth="1"/>
    <col min="15369" max="15369" width="9.42578125" style="71" customWidth="1"/>
    <col min="15370" max="15371" width="9.140625" style="71" customWidth="1"/>
    <col min="15372" max="15372" width="9.5703125" style="71" customWidth="1"/>
    <col min="15373" max="15373" width="9.140625" style="71" customWidth="1"/>
    <col min="15374" max="15374" width="13.7109375" style="71" customWidth="1"/>
    <col min="15375" max="15375" width="10.28515625" style="71" customWidth="1"/>
    <col min="15376" max="15376" width="10.85546875" style="71" customWidth="1"/>
    <col min="15377" max="15616" width="9.140625" style="71"/>
    <col min="15617" max="15617" width="22.85546875" style="71" customWidth="1"/>
    <col min="15618" max="15618" width="10.28515625" style="71" customWidth="1"/>
    <col min="15619" max="15619" width="9.85546875" style="71" customWidth="1"/>
    <col min="15620" max="15621" width="9.140625" style="71" customWidth="1"/>
    <col min="15622" max="15622" width="10" style="71" customWidth="1"/>
    <col min="15623" max="15624" width="9.140625" style="71" customWidth="1"/>
    <col min="15625" max="15625" width="9.42578125" style="71" customWidth="1"/>
    <col min="15626" max="15627" width="9.140625" style="71" customWidth="1"/>
    <col min="15628" max="15628" width="9.5703125" style="71" customWidth="1"/>
    <col min="15629" max="15629" width="9.140625" style="71" customWidth="1"/>
    <col min="15630" max="15630" width="13.7109375" style="71" customWidth="1"/>
    <col min="15631" max="15631" width="10.28515625" style="71" customWidth="1"/>
    <col min="15632" max="15632" width="10.85546875" style="71" customWidth="1"/>
    <col min="15633" max="15872" width="9.140625" style="71"/>
    <col min="15873" max="15873" width="22.85546875" style="71" customWidth="1"/>
    <col min="15874" max="15874" width="10.28515625" style="71" customWidth="1"/>
    <col min="15875" max="15875" width="9.85546875" style="71" customWidth="1"/>
    <col min="15876" max="15877" width="9.140625" style="71" customWidth="1"/>
    <col min="15878" max="15878" width="10" style="71" customWidth="1"/>
    <col min="15879" max="15880" width="9.140625" style="71" customWidth="1"/>
    <col min="15881" max="15881" width="9.42578125" style="71" customWidth="1"/>
    <col min="15882" max="15883" width="9.140625" style="71" customWidth="1"/>
    <col min="15884" max="15884" width="9.5703125" style="71" customWidth="1"/>
    <col min="15885" max="15885" width="9.140625" style="71" customWidth="1"/>
    <col min="15886" max="15886" width="13.7109375" style="71" customWidth="1"/>
    <col min="15887" max="15887" width="10.28515625" style="71" customWidth="1"/>
    <col min="15888" max="15888" width="10.85546875" style="71" customWidth="1"/>
    <col min="15889" max="16128" width="9.140625" style="71"/>
    <col min="16129" max="16129" width="22.85546875" style="71" customWidth="1"/>
    <col min="16130" max="16130" width="10.28515625" style="71" customWidth="1"/>
    <col min="16131" max="16131" width="9.85546875" style="71" customWidth="1"/>
    <col min="16132" max="16133" width="9.140625" style="71" customWidth="1"/>
    <col min="16134" max="16134" width="10" style="71" customWidth="1"/>
    <col min="16135" max="16136" width="9.140625" style="71" customWidth="1"/>
    <col min="16137" max="16137" width="9.42578125" style="71" customWidth="1"/>
    <col min="16138" max="16139" width="9.140625" style="71" customWidth="1"/>
    <col min="16140" max="16140" width="9.5703125" style="71" customWidth="1"/>
    <col min="16141" max="16141" width="9.140625" style="71" customWidth="1"/>
    <col min="16142" max="16142" width="13.7109375" style="71" customWidth="1"/>
    <col min="16143" max="16143" width="10.28515625" style="71" customWidth="1"/>
    <col min="16144" max="16144" width="10.85546875" style="71" customWidth="1"/>
    <col min="16145" max="16384" width="9.140625" style="71"/>
  </cols>
  <sheetData>
    <row r="1" spans="1:26" ht="34.5" customHeight="1" x14ac:dyDescent="0.2">
      <c r="A1" s="369" t="s">
        <v>83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spans="1:26" ht="32.25" customHeight="1" x14ac:dyDescent="0.2">
      <c r="A2" s="370" t="s">
        <v>84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26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N3" s="72"/>
      <c r="O3" s="72"/>
      <c r="P3" s="73" t="s">
        <v>85</v>
      </c>
    </row>
    <row r="4" spans="1:26" ht="15.75" customHeight="1" x14ac:dyDescent="0.2">
      <c r="A4" s="367"/>
      <c r="B4" s="362" t="s">
        <v>200</v>
      </c>
      <c r="C4" s="362"/>
      <c r="D4" s="362"/>
      <c r="E4" s="363" t="s">
        <v>81</v>
      </c>
      <c r="F4" s="368"/>
      <c r="G4" s="368"/>
      <c r="H4" s="368"/>
      <c r="I4" s="368"/>
      <c r="J4" s="368"/>
      <c r="K4" s="356" t="s">
        <v>287</v>
      </c>
      <c r="L4" s="357"/>
      <c r="M4" s="358"/>
      <c r="N4" s="362" t="s">
        <v>82</v>
      </c>
      <c r="O4" s="362"/>
      <c r="P4" s="363"/>
      <c r="Q4" s="74"/>
    </row>
    <row r="5" spans="1:26" ht="36.75" customHeight="1" x14ac:dyDescent="0.2">
      <c r="A5" s="367"/>
      <c r="B5" s="362"/>
      <c r="C5" s="362"/>
      <c r="D5" s="362"/>
      <c r="E5" s="362" t="s">
        <v>80</v>
      </c>
      <c r="F5" s="362"/>
      <c r="G5" s="362"/>
      <c r="H5" s="362" t="s">
        <v>79</v>
      </c>
      <c r="I5" s="362"/>
      <c r="J5" s="362"/>
      <c r="K5" s="359"/>
      <c r="L5" s="360"/>
      <c r="M5" s="361"/>
      <c r="N5" s="362"/>
      <c r="O5" s="362"/>
      <c r="P5" s="363"/>
      <c r="Q5" s="74"/>
    </row>
    <row r="6" spans="1:26" ht="35.25" customHeight="1" x14ac:dyDescent="0.2">
      <c r="A6" s="367"/>
      <c r="B6" s="21" t="s">
        <v>198</v>
      </c>
      <c r="C6" s="21" t="s">
        <v>78</v>
      </c>
      <c r="D6" s="21" t="s">
        <v>199</v>
      </c>
      <c r="E6" s="21" t="s">
        <v>198</v>
      </c>
      <c r="F6" s="21" t="s">
        <v>78</v>
      </c>
      <c r="G6" s="21" t="s">
        <v>199</v>
      </c>
      <c r="H6" s="21" t="s">
        <v>198</v>
      </c>
      <c r="I6" s="21" t="s">
        <v>78</v>
      </c>
      <c r="J6" s="21" t="s">
        <v>199</v>
      </c>
      <c r="K6" s="21" t="s">
        <v>198</v>
      </c>
      <c r="L6" s="21" t="s">
        <v>78</v>
      </c>
      <c r="M6" s="22" t="s">
        <v>199</v>
      </c>
      <c r="N6" s="21" t="s">
        <v>198</v>
      </c>
      <c r="O6" s="21" t="s">
        <v>78</v>
      </c>
      <c r="P6" s="22" t="s">
        <v>199</v>
      </c>
      <c r="Q6" s="74"/>
    </row>
    <row r="7" spans="1:26" ht="12.75" customHeight="1" x14ac:dyDescent="0.2">
      <c r="A7" s="75" t="s">
        <v>86</v>
      </c>
      <c r="B7" s="76">
        <f>SUM(B8:B27)</f>
        <v>138897.04999999999</v>
      </c>
      <c r="C7" s="76">
        <f>SUM(C8:C27)</f>
        <v>129248.13</v>
      </c>
      <c r="D7" s="76">
        <f>B7/C7*100</f>
        <v>107.46542329084372</v>
      </c>
      <c r="E7" s="76">
        <f>SUM(E8:E27)</f>
        <v>99114.02</v>
      </c>
      <c r="F7" s="76">
        <f>SUM(F8:F27)</f>
        <v>89956.85</v>
      </c>
      <c r="G7" s="269">
        <f>E7/F7%</f>
        <v>110.17951384469332</v>
      </c>
      <c r="H7" s="76">
        <f>SUM(H8:H27)</f>
        <v>39783.030000000006</v>
      </c>
      <c r="I7" s="76">
        <f>SUM(I8:I27)</f>
        <v>39291.279999999999</v>
      </c>
      <c r="J7" s="76">
        <f>H7/I7*100</f>
        <v>101.25154996223083</v>
      </c>
      <c r="K7" s="76">
        <f>SUM(K8:K27)</f>
        <v>139874.70000000001</v>
      </c>
      <c r="L7" s="76">
        <f>SUM(L8:L27)</f>
        <v>147160.73999999996</v>
      </c>
      <c r="M7" s="76">
        <f>K7/L7*100</f>
        <v>95.048924054064997</v>
      </c>
      <c r="N7" s="76">
        <f>SUM(N8:N27)</f>
        <v>278771.74</v>
      </c>
      <c r="O7" s="76">
        <f>SUM(O8:O27)</f>
        <v>276408.90000000002</v>
      </c>
      <c r="P7" s="76">
        <f>N7/O7*100</f>
        <v>100.85483499265038</v>
      </c>
      <c r="Q7" s="78"/>
      <c r="R7" s="79"/>
      <c r="S7" s="79"/>
      <c r="T7" s="78"/>
      <c r="U7" s="79"/>
      <c r="V7" s="79"/>
      <c r="W7" s="78"/>
      <c r="X7" s="79"/>
      <c r="Y7" s="79"/>
      <c r="Z7" s="78"/>
    </row>
    <row r="8" spans="1:26" ht="12.75" customHeight="1" x14ac:dyDescent="0.2">
      <c r="A8" s="80" t="s">
        <v>87</v>
      </c>
      <c r="B8" s="76">
        <f>E8+H8</f>
        <v>10466.84</v>
      </c>
      <c r="C8" s="76">
        <f>F8+I8</f>
        <v>10559.03</v>
      </c>
      <c r="D8" s="76">
        <f t="shared" ref="D8:D27" si="0">B8/C8*100</f>
        <v>99.126908437612158</v>
      </c>
      <c r="E8" s="269">
        <v>3907.14</v>
      </c>
      <c r="F8" s="269">
        <v>3772.53</v>
      </c>
      <c r="G8" s="269">
        <f t="shared" ref="G8:G25" si="1">E8/F8%</f>
        <v>103.56816247982123</v>
      </c>
      <c r="H8" s="269">
        <v>6559.7</v>
      </c>
      <c r="I8" s="270">
        <v>6786.5</v>
      </c>
      <c r="J8" s="76">
        <f t="shared" ref="J8:J24" si="2">H8/I8*100</f>
        <v>96.658071170706549</v>
      </c>
      <c r="K8" s="269">
        <v>6797</v>
      </c>
      <c r="L8" s="270">
        <v>7012.94</v>
      </c>
      <c r="M8" s="76">
        <f t="shared" ref="M8:M27" si="3">K8/L8*100</f>
        <v>96.920834913745168</v>
      </c>
      <c r="N8" s="269">
        <v>17263.84</v>
      </c>
      <c r="O8" s="76">
        <f>F8+I8+L8</f>
        <v>17571.97</v>
      </c>
      <c r="P8" s="76">
        <f>N8/O8*100</f>
        <v>98.246468665721594</v>
      </c>
      <c r="Q8" s="78"/>
      <c r="R8" s="79"/>
      <c r="S8" s="79"/>
      <c r="T8" s="78"/>
      <c r="U8" s="79"/>
      <c r="V8" s="79"/>
      <c r="W8" s="78"/>
      <c r="X8" s="79"/>
      <c r="Y8" s="79"/>
      <c r="Z8" s="78"/>
    </row>
    <row r="9" spans="1:26" ht="12.75" customHeight="1" x14ac:dyDescent="0.2">
      <c r="A9" s="81" t="s">
        <v>88</v>
      </c>
      <c r="B9" s="76">
        <f t="shared" ref="B9:B27" si="4">E9+H9</f>
        <v>21790.989999999998</v>
      </c>
      <c r="C9" s="76">
        <f t="shared" ref="C9:C27" si="5">F9+I9</f>
        <v>23007.730000000003</v>
      </c>
      <c r="D9" s="76">
        <f t="shared" si="0"/>
        <v>94.711603448058526</v>
      </c>
      <c r="E9" s="269">
        <v>20725.89</v>
      </c>
      <c r="F9" s="269">
        <v>21873.74</v>
      </c>
      <c r="G9" s="269">
        <f t="shared" si="1"/>
        <v>94.752383451572513</v>
      </c>
      <c r="H9" s="269">
        <v>1065.0999999999999</v>
      </c>
      <c r="I9" s="270">
        <v>1133.99</v>
      </c>
      <c r="J9" s="76">
        <f t="shared" si="2"/>
        <v>93.924990520198577</v>
      </c>
      <c r="K9" s="269">
        <v>9083.2000000000007</v>
      </c>
      <c r="L9" s="270">
        <v>9266.91</v>
      </c>
      <c r="M9" s="76">
        <f t="shared" si="3"/>
        <v>98.017570042225515</v>
      </c>
      <c r="N9" s="269">
        <v>30874.19</v>
      </c>
      <c r="O9" s="76">
        <v>32274.639999999999</v>
      </c>
      <c r="P9" s="76">
        <f t="shared" ref="P9:P26" si="6">N9/O9*100</f>
        <v>95.660834636730257</v>
      </c>
      <c r="Q9" s="78"/>
      <c r="R9" s="79"/>
      <c r="S9" s="79"/>
      <c r="T9" s="78"/>
      <c r="U9" s="79"/>
      <c r="V9" s="79"/>
      <c r="W9" s="78"/>
      <c r="X9" s="79"/>
      <c r="Y9" s="79"/>
      <c r="Z9" s="78"/>
    </row>
    <row r="10" spans="1:26" ht="12.75" customHeight="1" x14ac:dyDescent="0.2">
      <c r="A10" s="81" t="s">
        <v>89</v>
      </c>
      <c r="B10" s="76">
        <f t="shared" si="4"/>
        <v>5365.13</v>
      </c>
      <c r="C10" s="76">
        <f t="shared" si="5"/>
        <v>5726.1299999999992</v>
      </c>
      <c r="D10" s="76">
        <f t="shared" si="0"/>
        <v>93.6955675124386</v>
      </c>
      <c r="E10" s="269">
        <v>1973.23</v>
      </c>
      <c r="F10" s="269">
        <v>2544.64</v>
      </c>
      <c r="G10" s="269">
        <f t="shared" si="1"/>
        <v>77.544564260563391</v>
      </c>
      <c r="H10" s="269">
        <v>3391.9</v>
      </c>
      <c r="I10" s="270">
        <v>3181.49</v>
      </c>
      <c r="J10" s="76">
        <f t="shared" si="2"/>
        <v>106.61356785657037</v>
      </c>
      <c r="K10" s="269">
        <v>12260.6</v>
      </c>
      <c r="L10" s="270">
        <v>12198.33</v>
      </c>
      <c r="M10" s="76">
        <f t="shared" si="3"/>
        <v>100.51047971320666</v>
      </c>
      <c r="N10" s="269">
        <v>17625.73</v>
      </c>
      <c r="O10" s="76">
        <v>17924.47</v>
      </c>
      <c r="P10" s="76">
        <f t="shared" si="6"/>
        <v>98.333339842126421</v>
      </c>
      <c r="Q10" s="78"/>
      <c r="R10" s="79"/>
      <c r="S10" s="79"/>
      <c r="T10" s="78"/>
      <c r="U10" s="79"/>
      <c r="V10" s="79"/>
      <c r="W10" s="78"/>
      <c r="X10" s="79"/>
      <c r="Y10" s="79"/>
      <c r="Z10" s="78"/>
    </row>
    <row r="11" spans="1:26" ht="12.75" customHeight="1" x14ac:dyDescent="0.2">
      <c r="A11" s="81" t="s">
        <v>90</v>
      </c>
      <c r="B11" s="76">
        <f t="shared" si="4"/>
        <v>25552.73</v>
      </c>
      <c r="C11" s="76">
        <f t="shared" si="5"/>
        <v>22284.83</v>
      </c>
      <c r="D11" s="76">
        <f t="shared" si="0"/>
        <v>114.6642357155069</v>
      </c>
      <c r="E11" s="269">
        <v>22657.03</v>
      </c>
      <c r="F11" s="269">
        <v>19456.29</v>
      </c>
      <c r="G11" s="269">
        <f t="shared" si="1"/>
        <v>116.45092666690309</v>
      </c>
      <c r="H11" s="269">
        <v>2895.7</v>
      </c>
      <c r="I11" s="270">
        <v>2828.54</v>
      </c>
      <c r="J11" s="76">
        <f t="shared" si="2"/>
        <v>102.37436981623027</v>
      </c>
      <c r="K11" s="269">
        <v>9721.9</v>
      </c>
      <c r="L11" s="270">
        <v>9810.23</v>
      </c>
      <c r="M11" s="76">
        <f t="shared" si="3"/>
        <v>99.09961336278559</v>
      </c>
      <c r="N11" s="269">
        <v>35274.629999999997</v>
      </c>
      <c r="O11" s="76">
        <v>32095.06</v>
      </c>
      <c r="P11" s="76">
        <f t="shared" si="6"/>
        <v>109.90672707887133</v>
      </c>
      <c r="Q11" s="78"/>
      <c r="R11" s="79"/>
      <c r="S11" s="79"/>
      <c r="T11" s="78"/>
      <c r="U11" s="79"/>
      <c r="V11" s="79"/>
      <c r="W11" s="78"/>
      <c r="X11" s="79"/>
      <c r="Y11" s="79"/>
      <c r="Z11" s="78"/>
    </row>
    <row r="12" spans="1:26" ht="12.75" customHeight="1" x14ac:dyDescent="0.2">
      <c r="A12" s="81" t="s">
        <v>91</v>
      </c>
      <c r="B12" s="76">
        <f t="shared" si="4"/>
        <v>2397.31</v>
      </c>
      <c r="C12" s="76">
        <f t="shared" si="5"/>
        <v>2217.29</v>
      </c>
      <c r="D12" s="76">
        <f t="shared" si="0"/>
        <v>108.11891994281306</v>
      </c>
      <c r="E12" s="269">
        <v>209.61</v>
      </c>
      <c r="F12" s="269">
        <v>89.63</v>
      </c>
      <c r="G12" s="269" t="s">
        <v>248</v>
      </c>
      <c r="H12" s="269">
        <v>2187.6999999999998</v>
      </c>
      <c r="I12" s="270">
        <v>2127.66</v>
      </c>
      <c r="J12" s="76">
        <f t="shared" si="2"/>
        <v>102.82187943562411</v>
      </c>
      <c r="K12" s="269">
        <v>5984.2</v>
      </c>
      <c r="L12" s="270">
        <v>5971.48</v>
      </c>
      <c r="M12" s="76">
        <f t="shared" si="3"/>
        <v>100.21301251950941</v>
      </c>
      <c r="N12" s="269">
        <v>8381.51</v>
      </c>
      <c r="O12" s="76">
        <v>8188.78</v>
      </c>
      <c r="P12" s="76">
        <f t="shared" si="6"/>
        <v>102.35358624850099</v>
      </c>
      <c r="Q12" s="78"/>
      <c r="R12" s="79"/>
      <c r="S12" s="79"/>
      <c r="T12" s="78"/>
      <c r="U12" s="79"/>
      <c r="V12" s="79"/>
      <c r="W12" s="78"/>
      <c r="X12" s="79"/>
      <c r="Y12" s="79"/>
      <c r="Z12" s="78"/>
    </row>
    <row r="13" spans="1:26" ht="12.75" customHeight="1" x14ac:dyDescent="0.2">
      <c r="A13" s="81" t="s">
        <v>92</v>
      </c>
      <c r="B13" s="76">
        <f t="shared" si="4"/>
        <v>6740.8099999999995</v>
      </c>
      <c r="C13" s="76">
        <f t="shared" si="5"/>
        <v>6170.79</v>
      </c>
      <c r="D13" s="76">
        <f t="shared" si="0"/>
        <v>109.23739099855933</v>
      </c>
      <c r="E13" s="269">
        <v>3051.91</v>
      </c>
      <c r="F13" s="269">
        <v>2858.75</v>
      </c>
      <c r="G13" s="269">
        <f t="shared" si="1"/>
        <v>106.75679930039352</v>
      </c>
      <c r="H13" s="269">
        <v>3688.9</v>
      </c>
      <c r="I13" s="270">
        <v>3312.04</v>
      </c>
      <c r="J13" s="76">
        <f t="shared" si="2"/>
        <v>111.37848576708012</v>
      </c>
      <c r="K13" s="269">
        <v>5942.9</v>
      </c>
      <c r="L13" s="270">
        <v>5841.36</v>
      </c>
      <c r="M13" s="76">
        <f t="shared" si="3"/>
        <v>101.73829382198667</v>
      </c>
      <c r="N13" s="269">
        <v>12683.71</v>
      </c>
      <c r="O13" s="76">
        <v>12012.15</v>
      </c>
      <c r="P13" s="76">
        <f t="shared" si="6"/>
        <v>105.59067277714647</v>
      </c>
      <c r="Q13" s="78"/>
      <c r="R13" s="79"/>
      <c r="S13" s="79"/>
      <c r="T13" s="78"/>
      <c r="U13" s="79"/>
      <c r="V13" s="79"/>
      <c r="W13" s="78"/>
      <c r="X13" s="79"/>
      <c r="Y13" s="79"/>
      <c r="Z13" s="78"/>
    </row>
    <row r="14" spans="1:26" ht="12.75" customHeight="1" x14ac:dyDescent="0.2">
      <c r="A14" s="81" t="s">
        <v>93</v>
      </c>
      <c r="B14" s="76">
        <f t="shared" si="4"/>
        <v>7606.94</v>
      </c>
      <c r="C14" s="76">
        <f t="shared" si="5"/>
        <v>7062.22</v>
      </c>
      <c r="D14" s="76">
        <f t="shared" si="0"/>
        <v>107.71315535341577</v>
      </c>
      <c r="E14" s="269">
        <v>3544.24</v>
      </c>
      <c r="F14" s="269">
        <v>3114.05</v>
      </c>
      <c r="G14" s="269">
        <f t="shared" si="1"/>
        <v>113.81448595879962</v>
      </c>
      <c r="H14" s="269">
        <v>4062.7</v>
      </c>
      <c r="I14" s="270">
        <v>3948.17</v>
      </c>
      <c r="J14" s="76">
        <f t="shared" si="2"/>
        <v>102.90083760324403</v>
      </c>
      <c r="K14" s="269">
        <v>9664.7999999999993</v>
      </c>
      <c r="L14" s="270">
        <v>9580.89</v>
      </c>
      <c r="M14" s="76">
        <f t="shared" si="3"/>
        <v>100.87580590112194</v>
      </c>
      <c r="N14" s="269">
        <v>17271.740000000002</v>
      </c>
      <c r="O14" s="76">
        <v>16643.12</v>
      </c>
      <c r="P14" s="76">
        <f t="shared" si="6"/>
        <v>103.77705622503474</v>
      </c>
      <c r="Q14" s="78"/>
      <c r="R14" s="79"/>
      <c r="S14" s="79"/>
      <c r="T14" s="78"/>
      <c r="U14" s="79"/>
      <c r="V14" s="79"/>
      <c r="W14" s="78"/>
      <c r="X14" s="79"/>
      <c r="Y14" s="79"/>
      <c r="Z14" s="78"/>
    </row>
    <row r="15" spans="1:26" ht="12.75" customHeight="1" x14ac:dyDescent="0.2">
      <c r="A15" s="81" t="s">
        <v>94</v>
      </c>
      <c r="B15" s="76">
        <f t="shared" si="4"/>
        <v>2545.44</v>
      </c>
      <c r="C15" s="76">
        <f t="shared" si="5"/>
        <v>2089.48</v>
      </c>
      <c r="D15" s="76">
        <f t="shared" si="0"/>
        <v>121.82169726439113</v>
      </c>
      <c r="E15" s="269">
        <v>1029.6400000000001</v>
      </c>
      <c r="F15" s="269">
        <v>627.30999999999995</v>
      </c>
      <c r="G15" s="269">
        <f t="shared" si="1"/>
        <v>164.13575425228359</v>
      </c>
      <c r="H15" s="269">
        <v>1515.8</v>
      </c>
      <c r="I15" s="270">
        <v>1462.17</v>
      </c>
      <c r="J15" s="76">
        <f t="shared" si="2"/>
        <v>103.66783616132187</v>
      </c>
      <c r="K15" s="269">
        <v>7565.2</v>
      </c>
      <c r="L15" s="270">
        <v>7421.41</v>
      </c>
      <c r="M15" s="76">
        <f t="shared" si="3"/>
        <v>101.93750244225828</v>
      </c>
      <c r="N15" s="269">
        <v>10110.64</v>
      </c>
      <c r="O15" s="76">
        <v>9510.89</v>
      </c>
      <c r="P15" s="76">
        <f t="shared" si="6"/>
        <v>106.30592930840332</v>
      </c>
      <c r="Q15" s="78"/>
      <c r="R15" s="79"/>
      <c r="S15" s="79"/>
      <c r="T15" s="78"/>
      <c r="U15" s="79"/>
      <c r="V15" s="79"/>
      <c r="W15" s="78"/>
      <c r="X15" s="79"/>
      <c r="Y15" s="79"/>
      <c r="Z15" s="78"/>
    </row>
    <row r="16" spans="1:26" ht="12.75" customHeight="1" x14ac:dyDescent="0.2">
      <c r="A16" s="81" t="s">
        <v>95</v>
      </c>
      <c r="B16" s="76">
        <f t="shared" si="4"/>
        <v>6048.8</v>
      </c>
      <c r="C16" s="76">
        <f t="shared" si="5"/>
        <v>6687.3600000000006</v>
      </c>
      <c r="D16" s="76">
        <f t="shared" si="0"/>
        <v>90.451239353048123</v>
      </c>
      <c r="E16" s="269">
        <v>3571.8</v>
      </c>
      <c r="F16" s="269">
        <v>4229.22</v>
      </c>
      <c r="G16" s="269">
        <f t="shared" si="1"/>
        <v>84.455289627874649</v>
      </c>
      <c r="H16" s="269">
        <v>2477</v>
      </c>
      <c r="I16" s="270">
        <v>2458.14</v>
      </c>
      <c r="J16" s="76">
        <f t="shared" si="2"/>
        <v>100.76724678008576</v>
      </c>
      <c r="K16" s="269">
        <v>5758.1</v>
      </c>
      <c r="L16" s="270">
        <v>5800.34</v>
      </c>
      <c r="M16" s="76">
        <f t="shared" si="3"/>
        <v>99.271766827461832</v>
      </c>
      <c r="N16" s="269">
        <v>11806.9</v>
      </c>
      <c r="O16" s="76">
        <v>12487.7</v>
      </c>
      <c r="P16" s="76">
        <f t="shared" si="6"/>
        <v>94.548235463696273</v>
      </c>
      <c r="Q16" s="78"/>
      <c r="R16" s="79"/>
      <c r="S16" s="79"/>
      <c r="T16" s="78"/>
      <c r="U16" s="79"/>
      <c r="V16" s="79"/>
      <c r="W16" s="78"/>
      <c r="X16" s="79"/>
      <c r="Y16" s="79"/>
      <c r="Z16" s="78"/>
    </row>
    <row r="17" spans="1:26" ht="12.75" customHeight="1" x14ac:dyDescent="0.2">
      <c r="A17" s="81" t="s">
        <v>96</v>
      </c>
      <c r="B17" s="76">
        <f t="shared" si="4"/>
        <v>5406.76</v>
      </c>
      <c r="C17" s="76">
        <f t="shared" si="5"/>
        <v>6346.8799999999992</v>
      </c>
      <c r="D17" s="76">
        <f t="shared" si="0"/>
        <v>85.187682766965835</v>
      </c>
      <c r="E17" s="269">
        <v>5164.76</v>
      </c>
      <c r="F17" s="269">
        <v>6118.44</v>
      </c>
      <c r="G17" s="269">
        <f t="shared" si="1"/>
        <v>84.413020312367209</v>
      </c>
      <c r="H17" s="269">
        <v>242</v>
      </c>
      <c r="I17" s="270">
        <v>228.44</v>
      </c>
      <c r="J17" s="76">
        <f t="shared" si="2"/>
        <v>105.93591315006128</v>
      </c>
      <c r="K17" s="269">
        <v>7272.3</v>
      </c>
      <c r="L17" s="270">
        <v>7295.56</v>
      </c>
      <c r="M17" s="76">
        <f t="shared" si="3"/>
        <v>99.681175948110905</v>
      </c>
      <c r="N17" s="269">
        <v>12679.06</v>
      </c>
      <c r="O17" s="76">
        <v>13642.44</v>
      </c>
      <c r="P17" s="76">
        <f t="shared" si="6"/>
        <v>92.938360000117271</v>
      </c>
      <c r="Q17" s="78"/>
      <c r="R17" s="79"/>
      <c r="S17" s="79"/>
      <c r="T17" s="78"/>
      <c r="U17" s="79"/>
      <c r="V17" s="79"/>
      <c r="W17" s="78"/>
      <c r="X17" s="79"/>
      <c r="Y17" s="79"/>
      <c r="Z17" s="78"/>
    </row>
    <row r="18" spans="1:26" ht="12.75" customHeight="1" x14ac:dyDescent="0.2">
      <c r="A18" s="81" t="s">
        <v>97</v>
      </c>
      <c r="B18" s="76">
        <f t="shared" si="4"/>
        <v>1129.0900000000001</v>
      </c>
      <c r="C18" s="76">
        <f t="shared" si="5"/>
        <v>1024.25</v>
      </c>
      <c r="D18" s="76">
        <f t="shared" si="0"/>
        <v>110.23578227971689</v>
      </c>
      <c r="E18" s="269">
        <v>235.39</v>
      </c>
      <c r="F18" s="269">
        <v>174.42</v>
      </c>
      <c r="G18" s="269">
        <f t="shared" si="1"/>
        <v>134.95585368650384</v>
      </c>
      <c r="H18" s="269">
        <v>893.7</v>
      </c>
      <c r="I18" s="270">
        <v>849.83</v>
      </c>
      <c r="J18" s="76">
        <f t="shared" si="2"/>
        <v>105.16220891237072</v>
      </c>
      <c r="K18" s="269">
        <v>5556.8</v>
      </c>
      <c r="L18" s="270">
        <v>5418.79</v>
      </c>
      <c r="M18" s="76">
        <f t="shared" si="3"/>
        <v>102.54687854668663</v>
      </c>
      <c r="N18" s="269">
        <v>6685.89</v>
      </c>
      <c r="O18" s="76">
        <v>6443.04</v>
      </c>
      <c r="P18" s="76">
        <f t="shared" si="6"/>
        <v>103.76918349102289</v>
      </c>
      <c r="Q18" s="78"/>
      <c r="R18" s="79"/>
      <c r="S18" s="79"/>
      <c r="T18" s="78"/>
      <c r="U18" s="79"/>
      <c r="V18" s="79"/>
      <c r="W18" s="78"/>
      <c r="X18" s="79"/>
      <c r="Y18" s="79"/>
      <c r="Z18" s="78"/>
    </row>
    <row r="19" spans="1:26" ht="12.75" customHeight="1" x14ac:dyDescent="0.2">
      <c r="A19" s="81" t="s">
        <v>98</v>
      </c>
      <c r="B19" s="76">
        <f t="shared" si="4"/>
        <v>1702.45</v>
      </c>
      <c r="C19" s="76">
        <f t="shared" si="5"/>
        <v>2026.51</v>
      </c>
      <c r="D19" s="76">
        <f t="shared" si="0"/>
        <v>84.008961219041609</v>
      </c>
      <c r="E19" s="269">
        <v>1323.25</v>
      </c>
      <c r="F19" s="269">
        <v>1649.46</v>
      </c>
      <c r="G19" s="269">
        <f t="shared" si="1"/>
        <v>80.223224570465476</v>
      </c>
      <c r="H19" s="269">
        <v>379.2</v>
      </c>
      <c r="I19" s="270">
        <v>377.05</v>
      </c>
      <c r="J19" s="76">
        <f t="shared" si="2"/>
        <v>100.570216151704</v>
      </c>
      <c r="K19" s="269">
        <v>974.7</v>
      </c>
      <c r="L19" s="270">
        <v>986.13</v>
      </c>
      <c r="M19" s="76">
        <f t="shared" si="3"/>
        <v>98.840923610477333</v>
      </c>
      <c r="N19" s="269">
        <v>2677.15</v>
      </c>
      <c r="O19" s="76">
        <v>3012.64</v>
      </c>
      <c r="P19" s="76">
        <f t="shared" si="6"/>
        <v>88.863920016995067</v>
      </c>
      <c r="Q19" s="78"/>
      <c r="R19" s="79"/>
      <c r="S19" s="79"/>
      <c r="T19" s="78"/>
      <c r="U19" s="79"/>
      <c r="V19" s="79"/>
      <c r="W19" s="78"/>
      <c r="X19" s="79"/>
      <c r="Y19" s="79"/>
      <c r="Z19" s="78"/>
    </row>
    <row r="20" spans="1:26" ht="12.75" customHeight="1" x14ac:dyDescent="0.2">
      <c r="A20" s="81" t="s">
        <v>99</v>
      </c>
      <c r="B20" s="76">
        <f t="shared" si="4"/>
        <v>8919.41</v>
      </c>
      <c r="C20" s="76">
        <f t="shared" si="5"/>
        <v>7537.71</v>
      </c>
      <c r="D20" s="76">
        <f t="shared" si="0"/>
        <v>118.33050090810073</v>
      </c>
      <c r="E20" s="269">
        <v>5849.38</v>
      </c>
      <c r="F20" s="269">
        <v>4327.47</v>
      </c>
      <c r="G20" s="269">
        <f t="shared" si="1"/>
        <v>135.16858580186576</v>
      </c>
      <c r="H20" s="269">
        <v>3070.03</v>
      </c>
      <c r="I20" s="270">
        <v>3210.24</v>
      </c>
      <c r="J20" s="76">
        <f t="shared" si="2"/>
        <v>95.632413775917087</v>
      </c>
      <c r="K20" s="269">
        <v>5826</v>
      </c>
      <c r="L20" s="270">
        <v>6671.38</v>
      </c>
      <c r="M20" s="76">
        <f t="shared" si="3"/>
        <v>87.328258920942886</v>
      </c>
      <c r="N20" s="269">
        <v>14745.4</v>
      </c>
      <c r="O20" s="76">
        <v>14209.09</v>
      </c>
      <c r="P20" s="76">
        <f t="shared" si="6"/>
        <v>103.77441482881733</v>
      </c>
      <c r="Q20" s="78"/>
      <c r="R20" s="79"/>
      <c r="S20" s="79"/>
      <c r="T20" s="78"/>
      <c r="U20" s="79"/>
      <c r="V20" s="79"/>
      <c r="W20" s="78"/>
      <c r="X20" s="79"/>
      <c r="Y20" s="79"/>
      <c r="Z20" s="78"/>
    </row>
    <row r="21" spans="1:26" ht="12.75" customHeight="1" x14ac:dyDescent="0.2">
      <c r="A21" s="81" t="s">
        <v>100</v>
      </c>
      <c r="B21" s="76">
        <f t="shared" si="4"/>
        <v>5872.89</v>
      </c>
      <c r="C21" s="76">
        <f t="shared" si="5"/>
        <v>5686.0199999999995</v>
      </c>
      <c r="D21" s="76">
        <f t="shared" si="0"/>
        <v>103.28648158114113</v>
      </c>
      <c r="E21" s="269">
        <v>4479.59</v>
      </c>
      <c r="F21" s="269">
        <v>4223.16</v>
      </c>
      <c r="G21" s="269">
        <f t="shared" si="1"/>
        <v>106.0719934835526</v>
      </c>
      <c r="H21" s="269">
        <v>1393.3</v>
      </c>
      <c r="I21" s="270">
        <v>1462.86</v>
      </c>
      <c r="J21" s="76">
        <f t="shared" si="2"/>
        <v>95.24493116224383</v>
      </c>
      <c r="K21" s="269">
        <v>6162.4</v>
      </c>
      <c r="L21" s="270">
        <v>6789.24</v>
      </c>
      <c r="M21" s="76">
        <f t="shared" si="3"/>
        <v>90.767155086578171</v>
      </c>
      <c r="N21" s="269">
        <v>12035.29</v>
      </c>
      <c r="O21" s="76">
        <v>12475.26</v>
      </c>
      <c r="P21" s="76">
        <f t="shared" si="6"/>
        <v>96.473259875946482</v>
      </c>
      <c r="Q21" s="78"/>
      <c r="R21" s="79"/>
      <c r="S21" s="79"/>
      <c r="T21" s="78"/>
      <c r="U21" s="79"/>
      <c r="V21" s="79"/>
      <c r="W21" s="78"/>
      <c r="X21" s="79"/>
      <c r="Y21" s="79"/>
      <c r="Z21" s="78"/>
    </row>
    <row r="22" spans="1:26" ht="12.75" customHeight="1" x14ac:dyDescent="0.2">
      <c r="A22" s="81" t="s">
        <v>101</v>
      </c>
      <c r="B22" s="76">
        <f t="shared" si="4"/>
        <v>9366.8100000000013</v>
      </c>
      <c r="C22" s="76">
        <f t="shared" si="5"/>
        <v>2938.33</v>
      </c>
      <c r="D22" s="76" t="s">
        <v>247</v>
      </c>
      <c r="E22" s="269">
        <v>7988.31</v>
      </c>
      <c r="F22" s="269">
        <v>1830.22</v>
      </c>
      <c r="G22" s="269" t="s">
        <v>236</v>
      </c>
      <c r="H22" s="269">
        <v>1378.5</v>
      </c>
      <c r="I22" s="270">
        <v>1108.1099999999999</v>
      </c>
      <c r="J22" s="76">
        <f t="shared" si="2"/>
        <v>124.40100712023177</v>
      </c>
      <c r="K22" s="269">
        <v>30699.1</v>
      </c>
      <c r="L22" s="270">
        <v>36619.089999999997</v>
      </c>
      <c r="M22" s="76">
        <f t="shared" si="3"/>
        <v>83.833596083354351</v>
      </c>
      <c r="N22" s="269">
        <v>40065.910000000003</v>
      </c>
      <c r="O22" s="76">
        <v>39557.410000000003</v>
      </c>
      <c r="P22" s="76">
        <f t="shared" si="6"/>
        <v>101.28547344227037</v>
      </c>
      <c r="Q22" s="78"/>
      <c r="R22" s="79"/>
      <c r="S22" s="79"/>
      <c r="T22" s="78"/>
      <c r="U22" s="79"/>
      <c r="V22" s="79"/>
      <c r="W22" s="78"/>
      <c r="X22" s="79"/>
      <c r="Y22" s="79"/>
      <c r="Z22" s="78"/>
    </row>
    <row r="23" spans="1:26" ht="12.75" customHeight="1" x14ac:dyDescent="0.2">
      <c r="A23" s="80" t="s">
        <v>102</v>
      </c>
      <c r="B23" s="76">
        <f t="shared" si="4"/>
        <v>1795.65</v>
      </c>
      <c r="C23" s="76">
        <f t="shared" si="5"/>
        <v>1799.78</v>
      </c>
      <c r="D23" s="76">
        <f t="shared" si="0"/>
        <v>99.770527508917766</v>
      </c>
      <c r="E23" s="269">
        <v>4.75</v>
      </c>
      <c r="F23" s="269">
        <v>9.5500000000000007</v>
      </c>
      <c r="G23" s="269">
        <f t="shared" si="1"/>
        <v>49.738219895287955</v>
      </c>
      <c r="H23" s="269">
        <v>1790.9</v>
      </c>
      <c r="I23" s="270">
        <v>1790.23</v>
      </c>
      <c r="J23" s="76">
        <f t="shared" si="2"/>
        <v>100.0374253587528</v>
      </c>
      <c r="K23" s="269">
        <v>3351</v>
      </c>
      <c r="L23" s="270">
        <v>3359.11</v>
      </c>
      <c r="M23" s="76">
        <f t="shared" si="3"/>
        <v>99.758567001378339</v>
      </c>
      <c r="N23" s="269">
        <v>5146.6499999999996</v>
      </c>
      <c r="O23" s="76">
        <v>5158.8999999999996</v>
      </c>
      <c r="P23" s="76">
        <f t="shared" si="6"/>
        <v>99.762546279245583</v>
      </c>
      <c r="Q23" s="78"/>
      <c r="R23" s="79"/>
      <c r="S23" s="79"/>
      <c r="T23" s="78"/>
      <c r="U23" s="79"/>
      <c r="V23" s="79"/>
      <c r="W23" s="78"/>
      <c r="X23" s="79"/>
      <c r="Y23" s="79"/>
      <c r="Z23" s="78"/>
    </row>
    <row r="24" spans="1:26" ht="12.75" customHeight="1" x14ac:dyDescent="0.2">
      <c r="A24" s="81" t="s">
        <v>103</v>
      </c>
      <c r="B24" s="76">
        <f t="shared" si="4"/>
        <v>15616.08</v>
      </c>
      <c r="C24" s="76">
        <f t="shared" si="5"/>
        <v>15521.07</v>
      </c>
      <c r="D24" s="76">
        <f t="shared" si="0"/>
        <v>100.61213563240163</v>
      </c>
      <c r="E24" s="269">
        <v>13033.58</v>
      </c>
      <c r="F24" s="269">
        <v>12697.85</v>
      </c>
      <c r="G24" s="269">
        <f t="shared" si="1"/>
        <v>102.64399091184728</v>
      </c>
      <c r="H24" s="269">
        <v>2582.5</v>
      </c>
      <c r="I24" s="270">
        <v>2823.22</v>
      </c>
      <c r="J24" s="76">
        <f t="shared" si="2"/>
        <v>91.473565644901925</v>
      </c>
      <c r="K24" s="269">
        <v>5993.6</v>
      </c>
      <c r="L24" s="270">
        <v>5858.05</v>
      </c>
      <c r="M24" s="76">
        <f t="shared" si="3"/>
        <v>102.31390991882965</v>
      </c>
      <c r="N24" s="269">
        <v>21609.68</v>
      </c>
      <c r="O24" s="76">
        <v>21379.119999999999</v>
      </c>
      <c r="P24" s="76">
        <f t="shared" si="6"/>
        <v>101.07843540800559</v>
      </c>
      <c r="Q24" s="78"/>
      <c r="R24" s="79"/>
      <c r="S24" s="79"/>
      <c r="T24" s="78"/>
      <c r="U24" s="79"/>
      <c r="V24" s="79"/>
      <c r="W24" s="78"/>
      <c r="X24" s="79"/>
      <c r="Y24" s="79"/>
      <c r="Z24" s="78"/>
    </row>
    <row r="25" spans="1:26" ht="12.75" customHeight="1" x14ac:dyDescent="0.2">
      <c r="A25" s="81" t="s">
        <v>104</v>
      </c>
      <c r="B25" s="76">
        <f>E25</f>
        <v>1.5</v>
      </c>
      <c r="C25" s="76">
        <f>F25</f>
        <v>0.95</v>
      </c>
      <c r="D25" s="76">
        <f t="shared" si="0"/>
        <v>157.89473684210526</v>
      </c>
      <c r="E25" s="76">
        <v>1.5</v>
      </c>
      <c r="F25" s="76">
        <v>0.95</v>
      </c>
      <c r="G25" s="269">
        <f t="shared" si="1"/>
        <v>157.89473684210526</v>
      </c>
      <c r="H25" s="76" t="s">
        <v>208</v>
      </c>
      <c r="I25" s="76" t="s">
        <v>208</v>
      </c>
      <c r="J25" s="76" t="s">
        <v>208</v>
      </c>
      <c r="K25" s="76">
        <v>10.9</v>
      </c>
      <c r="L25" s="76">
        <v>13.8</v>
      </c>
      <c r="M25" s="76">
        <f t="shared" si="3"/>
        <v>78.985507246376812</v>
      </c>
      <c r="N25" s="76">
        <v>12.4</v>
      </c>
      <c r="O25" s="76">
        <v>14.75</v>
      </c>
      <c r="P25" s="76">
        <f t="shared" si="6"/>
        <v>84.067796610169495</v>
      </c>
      <c r="Q25" s="78"/>
      <c r="R25" s="79"/>
      <c r="S25" s="79"/>
      <c r="T25" s="78"/>
      <c r="U25" s="82"/>
      <c r="V25" s="79"/>
      <c r="W25" s="82"/>
      <c r="X25" s="79"/>
      <c r="Y25" s="79"/>
      <c r="Z25" s="78"/>
    </row>
    <row r="26" spans="1:26" ht="12.75" customHeight="1" x14ac:dyDescent="0.2">
      <c r="A26" s="81" t="s">
        <v>105</v>
      </c>
      <c r="B26" s="76" t="s">
        <v>208</v>
      </c>
      <c r="C26" s="76" t="s">
        <v>208</v>
      </c>
      <c r="D26" s="76" t="s">
        <v>208</v>
      </c>
      <c r="E26" s="76" t="s">
        <v>208</v>
      </c>
      <c r="F26" s="76" t="s">
        <v>208</v>
      </c>
      <c r="G26" s="269" t="s">
        <v>208</v>
      </c>
      <c r="H26" s="76" t="s">
        <v>208</v>
      </c>
      <c r="I26" s="76" t="s">
        <v>208</v>
      </c>
      <c r="J26" s="76" t="s">
        <v>208</v>
      </c>
      <c r="K26" s="76">
        <v>6</v>
      </c>
      <c r="L26" s="76">
        <v>7.8</v>
      </c>
      <c r="M26" s="76">
        <f t="shared" si="3"/>
        <v>76.923076923076934</v>
      </c>
      <c r="N26" s="76">
        <v>6</v>
      </c>
      <c r="O26" s="76">
        <v>7.8</v>
      </c>
      <c r="P26" s="76">
        <f t="shared" si="6"/>
        <v>76.923076923076934</v>
      </c>
      <c r="Q26" s="78"/>
      <c r="R26" s="79"/>
      <c r="S26" s="79"/>
      <c r="T26" s="78"/>
      <c r="U26" s="82"/>
      <c r="V26" s="82"/>
      <c r="W26" s="82"/>
      <c r="X26" s="79"/>
      <c r="Y26" s="79"/>
      <c r="Z26" s="78"/>
    </row>
    <row r="27" spans="1:26" ht="12.75" customHeight="1" x14ac:dyDescent="0.2">
      <c r="A27" s="83" t="s">
        <v>106</v>
      </c>
      <c r="B27" s="84">
        <f t="shared" si="4"/>
        <v>571.41999999999996</v>
      </c>
      <c r="C27" s="84">
        <f t="shared" si="5"/>
        <v>561.77</v>
      </c>
      <c r="D27" s="84">
        <f t="shared" si="0"/>
        <v>101.71778485857202</v>
      </c>
      <c r="E27" s="84">
        <v>363.02</v>
      </c>
      <c r="F27" s="84">
        <v>359.17</v>
      </c>
      <c r="G27" s="271">
        <v>101.1</v>
      </c>
      <c r="H27" s="84">
        <v>208.4</v>
      </c>
      <c r="I27" s="84">
        <v>202.6</v>
      </c>
      <c r="J27" s="84">
        <v>102.9</v>
      </c>
      <c r="K27" s="84">
        <v>1244</v>
      </c>
      <c r="L27" s="84">
        <v>1237.9000000000001</v>
      </c>
      <c r="M27" s="84">
        <f t="shared" si="3"/>
        <v>100.49277001373294</v>
      </c>
      <c r="N27" s="84">
        <v>1815.42</v>
      </c>
      <c r="O27" s="84">
        <v>1799.67</v>
      </c>
      <c r="P27" s="84">
        <v>100.9</v>
      </c>
      <c r="Q27" s="78"/>
      <c r="R27" s="79"/>
      <c r="S27" s="79"/>
      <c r="T27" s="78"/>
      <c r="U27" s="79"/>
      <c r="V27" s="79"/>
      <c r="W27" s="78"/>
      <c r="X27" s="79"/>
      <c r="Y27" s="79"/>
      <c r="Z27" s="78"/>
    </row>
    <row r="29" spans="1:26" x14ac:dyDescent="0.2">
      <c r="G29" s="277"/>
    </row>
    <row r="30" spans="1:26" x14ac:dyDescent="0.2">
      <c r="D30" s="277"/>
      <c r="G30" s="277"/>
    </row>
  </sheetData>
  <mergeCells count="9">
    <mergeCell ref="N4:P5"/>
    <mergeCell ref="E4:J4"/>
    <mergeCell ref="A1:P1"/>
    <mergeCell ref="A2:P2"/>
    <mergeCell ref="K4:M5"/>
    <mergeCell ref="A4:A6"/>
    <mergeCell ref="B4:D5"/>
    <mergeCell ref="E5:G5"/>
    <mergeCell ref="H5:J5"/>
  </mergeCells>
  <pageMargins left="0.59055118110236227" right="0.59055118110236227" top="0.59055118110236227" bottom="0.39370078740157483" header="0" footer="0.39370078740157483"/>
  <pageSetup paperSize="9" scale="96" firstPageNumber="4" orientation="landscape" useFirstPageNumber="1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D46" sqref="D46"/>
    </sheetView>
  </sheetViews>
  <sheetFormatPr defaultRowHeight="12.75" x14ac:dyDescent="0.2"/>
  <cols>
    <col min="1" max="1" width="22.28515625" style="86" customWidth="1"/>
    <col min="2" max="2" width="15.42578125" style="86" customWidth="1"/>
    <col min="3" max="9" width="13.85546875" style="86" customWidth="1"/>
    <col min="10" max="10" width="9.5703125" style="86" bestFit="1" customWidth="1"/>
    <col min="11" max="256" width="9.140625" style="86"/>
    <col min="257" max="257" width="22.28515625" style="86" customWidth="1"/>
    <col min="258" max="258" width="15.42578125" style="86" customWidth="1"/>
    <col min="259" max="265" width="13.85546875" style="86" customWidth="1"/>
    <col min="266" max="266" width="9.5703125" style="86" bestFit="1" customWidth="1"/>
    <col min="267" max="512" width="9.140625" style="86"/>
    <col min="513" max="513" width="22.28515625" style="86" customWidth="1"/>
    <col min="514" max="514" width="15.42578125" style="86" customWidth="1"/>
    <col min="515" max="521" width="13.85546875" style="86" customWidth="1"/>
    <col min="522" max="522" width="9.5703125" style="86" bestFit="1" customWidth="1"/>
    <col min="523" max="768" width="9.140625" style="86"/>
    <col min="769" max="769" width="22.28515625" style="86" customWidth="1"/>
    <col min="770" max="770" width="15.42578125" style="86" customWidth="1"/>
    <col min="771" max="777" width="13.85546875" style="86" customWidth="1"/>
    <col min="778" max="778" width="9.5703125" style="86" bestFit="1" customWidth="1"/>
    <col min="779" max="1024" width="9.140625" style="86"/>
    <col min="1025" max="1025" width="22.28515625" style="86" customWidth="1"/>
    <col min="1026" max="1026" width="15.42578125" style="86" customWidth="1"/>
    <col min="1027" max="1033" width="13.85546875" style="86" customWidth="1"/>
    <col min="1034" max="1034" width="9.5703125" style="86" bestFit="1" customWidth="1"/>
    <col min="1035" max="1280" width="9.140625" style="86"/>
    <col min="1281" max="1281" width="22.28515625" style="86" customWidth="1"/>
    <col min="1282" max="1282" width="15.42578125" style="86" customWidth="1"/>
    <col min="1283" max="1289" width="13.85546875" style="86" customWidth="1"/>
    <col min="1290" max="1290" width="9.5703125" style="86" bestFit="1" customWidth="1"/>
    <col min="1291" max="1536" width="9.140625" style="86"/>
    <col min="1537" max="1537" width="22.28515625" style="86" customWidth="1"/>
    <col min="1538" max="1538" width="15.42578125" style="86" customWidth="1"/>
    <col min="1539" max="1545" width="13.85546875" style="86" customWidth="1"/>
    <col min="1546" max="1546" width="9.5703125" style="86" bestFit="1" customWidth="1"/>
    <col min="1547" max="1792" width="9.140625" style="86"/>
    <col min="1793" max="1793" width="22.28515625" style="86" customWidth="1"/>
    <col min="1794" max="1794" width="15.42578125" style="86" customWidth="1"/>
    <col min="1795" max="1801" width="13.85546875" style="86" customWidth="1"/>
    <col min="1802" max="1802" width="9.5703125" style="86" bestFit="1" customWidth="1"/>
    <col min="1803" max="2048" width="9.140625" style="86"/>
    <col min="2049" max="2049" width="22.28515625" style="86" customWidth="1"/>
    <col min="2050" max="2050" width="15.42578125" style="86" customWidth="1"/>
    <col min="2051" max="2057" width="13.85546875" style="86" customWidth="1"/>
    <col min="2058" max="2058" width="9.5703125" style="86" bestFit="1" customWidth="1"/>
    <col min="2059" max="2304" width="9.140625" style="86"/>
    <col min="2305" max="2305" width="22.28515625" style="86" customWidth="1"/>
    <col min="2306" max="2306" width="15.42578125" style="86" customWidth="1"/>
    <col min="2307" max="2313" width="13.85546875" style="86" customWidth="1"/>
    <col min="2314" max="2314" width="9.5703125" style="86" bestFit="1" customWidth="1"/>
    <col min="2315" max="2560" width="9.140625" style="86"/>
    <col min="2561" max="2561" width="22.28515625" style="86" customWidth="1"/>
    <col min="2562" max="2562" width="15.42578125" style="86" customWidth="1"/>
    <col min="2563" max="2569" width="13.85546875" style="86" customWidth="1"/>
    <col min="2570" max="2570" width="9.5703125" style="86" bestFit="1" customWidth="1"/>
    <col min="2571" max="2816" width="9.140625" style="86"/>
    <col min="2817" max="2817" width="22.28515625" style="86" customWidth="1"/>
    <col min="2818" max="2818" width="15.42578125" style="86" customWidth="1"/>
    <col min="2819" max="2825" width="13.85546875" style="86" customWidth="1"/>
    <col min="2826" max="2826" width="9.5703125" style="86" bestFit="1" customWidth="1"/>
    <col min="2827" max="3072" width="9.140625" style="86"/>
    <col min="3073" max="3073" width="22.28515625" style="86" customWidth="1"/>
    <col min="3074" max="3074" width="15.42578125" style="86" customWidth="1"/>
    <col min="3075" max="3081" width="13.85546875" style="86" customWidth="1"/>
    <col min="3082" max="3082" width="9.5703125" style="86" bestFit="1" customWidth="1"/>
    <col min="3083" max="3328" width="9.140625" style="86"/>
    <col min="3329" max="3329" width="22.28515625" style="86" customWidth="1"/>
    <col min="3330" max="3330" width="15.42578125" style="86" customWidth="1"/>
    <col min="3331" max="3337" width="13.85546875" style="86" customWidth="1"/>
    <col min="3338" max="3338" width="9.5703125" style="86" bestFit="1" customWidth="1"/>
    <col min="3339" max="3584" width="9.140625" style="86"/>
    <col min="3585" max="3585" width="22.28515625" style="86" customWidth="1"/>
    <col min="3586" max="3586" width="15.42578125" style="86" customWidth="1"/>
    <col min="3587" max="3593" width="13.85546875" style="86" customWidth="1"/>
    <col min="3594" max="3594" width="9.5703125" style="86" bestFit="1" customWidth="1"/>
    <col min="3595" max="3840" width="9.140625" style="86"/>
    <col min="3841" max="3841" width="22.28515625" style="86" customWidth="1"/>
    <col min="3842" max="3842" width="15.42578125" style="86" customWidth="1"/>
    <col min="3843" max="3849" width="13.85546875" style="86" customWidth="1"/>
    <col min="3850" max="3850" width="9.5703125" style="86" bestFit="1" customWidth="1"/>
    <col min="3851" max="4096" width="9.140625" style="86"/>
    <col min="4097" max="4097" width="22.28515625" style="86" customWidth="1"/>
    <col min="4098" max="4098" width="15.42578125" style="86" customWidth="1"/>
    <col min="4099" max="4105" width="13.85546875" style="86" customWidth="1"/>
    <col min="4106" max="4106" width="9.5703125" style="86" bestFit="1" customWidth="1"/>
    <col min="4107" max="4352" width="9.140625" style="86"/>
    <col min="4353" max="4353" width="22.28515625" style="86" customWidth="1"/>
    <col min="4354" max="4354" width="15.42578125" style="86" customWidth="1"/>
    <col min="4355" max="4361" width="13.85546875" style="86" customWidth="1"/>
    <col min="4362" max="4362" width="9.5703125" style="86" bestFit="1" customWidth="1"/>
    <col min="4363" max="4608" width="9.140625" style="86"/>
    <col min="4609" max="4609" width="22.28515625" style="86" customWidth="1"/>
    <col min="4610" max="4610" width="15.42578125" style="86" customWidth="1"/>
    <col min="4611" max="4617" width="13.85546875" style="86" customWidth="1"/>
    <col min="4618" max="4618" width="9.5703125" style="86" bestFit="1" customWidth="1"/>
    <col min="4619" max="4864" width="9.140625" style="86"/>
    <col min="4865" max="4865" width="22.28515625" style="86" customWidth="1"/>
    <col min="4866" max="4866" width="15.42578125" style="86" customWidth="1"/>
    <col min="4867" max="4873" width="13.85546875" style="86" customWidth="1"/>
    <col min="4874" max="4874" width="9.5703125" style="86" bestFit="1" customWidth="1"/>
    <col min="4875" max="5120" width="9.140625" style="86"/>
    <col min="5121" max="5121" width="22.28515625" style="86" customWidth="1"/>
    <col min="5122" max="5122" width="15.42578125" style="86" customWidth="1"/>
    <col min="5123" max="5129" width="13.85546875" style="86" customWidth="1"/>
    <col min="5130" max="5130" width="9.5703125" style="86" bestFit="1" customWidth="1"/>
    <col min="5131" max="5376" width="9.140625" style="86"/>
    <col min="5377" max="5377" width="22.28515625" style="86" customWidth="1"/>
    <col min="5378" max="5378" width="15.42578125" style="86" customWidth="1"/>
    <col min="5379" max="5385" width="13.85546875" style="86" customWidth="1"/>
    <col min="5386" max="5386" width="9.5703125" style="86" bestFit="1" customWidth="1"/>
    <col min="5387" max="5632" width="9.140625" style="86"/>
    <col min="5633" max="5633" width="22.28515625" style="86" customWidth="1"/>
    <col min="5634" max="5634" width="15.42578125" style="86" customWidth="1"/>
    <col min="5635" max="5641" width="13.85546875" style="86" customWidth="1"/>
    <col min="5642" max="5642" width="9.5703125" style="86" bestFit="1" customWidth="1"/>
    <col min="5643" max="5888" width="9.140625" style="86"/>
    <col min="5889" max="5889" width="22.28515625" style="86" customWidth="1"/>
    <col min="5890" max="5890" width="15.42578125" style="86" customWidth="1"/>
    <col min="5891" max="5897" width="13.85546875" style="86" customWidth="1"/>
    <col min="5898" max="5898" width="9.5703125" style="86" bestFit="1" customWidth="1"/>
    <col min="5899" max="6144" width="9.140625" style="86"/>
    <col min="6145" max="6145" width="22.28515625" style="86" customWidth="1"/>
    <col min="6146" max="6146" width="15.42578125" style="86" customWidth="1"/>
    <col min="6147" max="6153" width="13.85546875" style="86" customWidth="1"/>
    <col min="6154" max="6154" width="9.5703125" style="86" bestFit="1" customWidth="1"/>
    <col min="6155" max="6400" width="9.140625" style="86"/>
    <col min="6401" max="6401" width="22.28515625" style="86" customWidth="1"/>
    <col min="6402" max="6402" width="15.42578125" style="86" customWidth="1"/>
    <col min="6403" max="6409" width="13.85546875" style="86" customWidth="1"/>
    <col min="6410" max="6410" width="9.5703125" style="86" bestFit="1" customWidth="1"/>
    <col min="6411" max="6656" width="9.140625" style="86"/>
    <col min="6657" max="6657" width="22.28515625" style="86" customWidth="1"/>
    <col min="6658" max="6658" width="15.42578125" style="86" customWidth="1"/>
    <col min="6659" max="6665" width="13.85546875" style="86" customWidth="1"/>
    <col min="6666" max="6666" width="9.5703125" style="86" bestFit="1" customWidth="1"/>
    <col min="6667" max="6912" width="9.140625" style="86"/>
    <col min="6913" max="6913" width="22.28515625" style="86" customWidth="1"/>
    <col min="6914" max="6914" width="15.42578125" style="86" customWidth="1"/>
    <col min="6915" max="6921" width="13.85546875" style="86" customWidth="1"/>
    <col min="6922" max="6922" width="9.5703125" style="86" bestFit="1" customWidth="1"/>
    <col min="6923" max="7168" width="9.140625" style="86"/>
    <col min="7169" max="7169" width="22.28515625" style="86" customWidth="1"/>
    <col min="7170" max="7170" width="15.42578125" style="86" customWidth="1"/>
    <col min="7171" max="7177" width="13.85546875" style="86" customWidth="1"/>
    <col min="7178" max="7178" width="9.5703125" style="86" bestFit="1" customWidth="1"/>
    <col min="7179" max="7424" width="9.140625" style="86"/>
    <col min="7425" max="7425" width="22.28515625" style="86" customWidth="1"/>
    <col min="7426" max="7426" width="15.42578125" style="86" customWidth="1"/>
    <col min="7427" max="7433" width="13.85546875" style="86" customWidth="1"/>
    <col min="7434" max="7434" width="9.5703125" style="86" bestFit="1" customWidth="1"/>
    <col min="7435" max="7680" width="9.140625" style="86"/>
    <col min="7681" max="7681" width="22.28515625" style="86" customWidth="1"/>
    <col min="7682" max="7682" width="15.42578125" style="86" customWidth="1"/>
    <col min="7683" max="7689" width="13.85546875" style="86" customWidth="1"/>
    <col min="7690" max="7690" width="9.5703125" style="86" bestFit="1" customWidth="1"/>
    <col min="7691" max="7936" width="9.140625" style="86"/>
    <col min="7937" max="7937" width="22.28515625" style="86" customWidth="1"/>
    <col min="7938" max="7938" width="15.42578125" style="86" customWidth="1"/>
    <col min="7939" max="7945" width="13.85546875" style="86" customWidth="1"/>
    <col min="7946" max="7946" width="9.5703125" style="86" bestFit="1" customWidth="1"/>
    <col min="7947" max="8192" width="9.140625" style="86"/>
    <col min="8193" max="8193" width="22.28515625" style="86" customWidth="1"/>
    <col min="8194" max="8194" width="15.42578125" style="86" customWidth="1"/>
    <col min="8195" max="8201" width="13.85546875" style="86" customWidth="1"/>
    <col min="8202" max="8202" width="9.5703125" style="86" bestFit="1" customWidth="1"/>
    <col min="8203" max="8448" width="9.140625" style="86"/>
    <col min="8449" max="8449" width="22.28515625" style="86" customWidth="1"/>
    <col min="8450" max="8450" width="15.42578125" style="86" customWidth="1"/>
    <col min="8451" max="8457" width="13.85546875" style="86" customWidth="1"/>
    <col min="8458" max="8458" width="9.5703125" style="86" bestFit="1" customWidth="1"/>
    <col min="8459" max="8704" width="9.140625" style="86"/>
    <col min="8705" max="8705" width="22.28515625" style="86" customWidth="1"/>
    <col min="8706" max="8706" width="15.42578125" style="86" customWidth="1"/>
    <col min="8707" max="8713" width="13.85546875" style="86" customWidth="1"/>
    <col min="8714" max="8714" width="9.5703125" style="86" bestFit="1" customWidth="1"/>
    <col min="8715" max="8960" width="9.140625" style="86"/>
    <col min="8961" max="8961" width="22.28515625" style="86" customWidth="1"/>
    <col min="8962" max="8962" width="15.42578125" style="86" customWidth="1"/>
    <col min="8963" max="8969" width="13.85546875" style="86" customWidth="1"/>
    <col min="8970" max="8970" width="9.5703125" style="86" bestFit="1" customWidth="1"/>
    <col min="8971" max="9216" width="9.140625" style="86"/>
    <col min="9217" max="9217" width="22.28515625" style="86" customWidth="1"/>
    <col min="9218" max="9218" width="15.42578125" style="86" customWidth="1"/>
    <col min="9219" max="9225" width="13.85546875" style="86" customWidth="1"/>
    <col min="9226" max="9226" width="9.5703125" style="86" bestFit="1" customWidth="1"/>
    <col min="9227" max="9472" width="9.140625" style="86"/>
    <col min="9473" max="9473" width="22.28515625" style="86" customWidth="1"/>
    <col min="9474" max="9474" width="15.42578125" style="86" customWidth="1"/>
    <col min="9475" max="9481" width="13.85546875" style="86" customWidth="1"/>
    <col min="9482" max="9482" width="9.5703125" style="86" bestFit="1" customWidth="1"/>
    <col min="9483" max="9728" width="9.140625" style="86"/>
    <col min="9729" max="9729" width="22.28515625" style="86" customWidth="1"/>
    <col min="9730" max="9730" width="15.42578125" style="86" customWidth="1"/>
    <col min="9731" max="9737" width="13.85546875" style="86" customWidth="1"/>
    <col min="9738" max="9738" width="9.5703125" style="86" bestFit="1" customWidth="1"/>
    <col min="9739" max="9984" width="9.140625" style="86"/>
    <col min="9985" max="9985" width="22.28515625" style="86" customWidth="1"/>
    <col min="9986" max="9986" width="15.42578125" style="86" customWidth="1"/>
    <col min="9987" max="9993" width="13.85546875" style="86" customWidth="1"/>
    <col min="9994" max="9994" width="9.5703125" style="86" bestFit="1" customWidth="1"/>
    <col min="9995" max="10240" width="9.140625" style="86"/>
    <col min="10241" max="10241" width="22.28515625" style="86" customWidth="1"/>
    <col min="10242" max="10242" width="15.42578125" style="86" customWidth="1"/>
    <col min="10243" max="10249" width="13.85546875" style="86" customWidth="1"/>
    <col min="10250" max="10250" width="9.5703125" style="86" bestFit="1" customWidth="1"/>
    <col min="10251" max="10496" width="9.140625" style="86"/>
    <col min="10497" max="10497" width="22.28515625" style="86" customWidth="1"/>
    <col min="10498" max="10498" width="15.42578125" style="86" customWidth="1"/>
    <col min="10499" max="10505" width="13.85546875" style="86" customWidth="1"/>
    <col min="10506" max="10506" width="9.5703125" style="86" bestFit="1" customWidth="1"/>
    <col min="10507" max="10752" width="9.140625" style="86"/>
    <col min="10753" max="10753" width="22.28515625" style="86" customWidth="1"/>
    <col min="10754" max="10754" width="15.42578125" style="86" customWidth="1"/>
    <col min="10755" max="10761" width="13.85546875" style="86" customWidth="1"/>
    <col min="10762" max="10762" width="9.5703125" style="86" bestFit="1" customWidth="1"/>
    <col min="10763" max="11008" width="9.140625" style="86"/>
    <col min="11009" max="11009" width="22.28515625" style="86" customWidth="1"/>
    <col min="11010" max="11010" width="15.42578125" style="86" customWidth="1"/>
    <col min="11011" max="11017" width="13.85546875" style="86" customWidth="1"/>
    <col min="11018" max="11018" width="9.5703125" style="86" bestFit="1" customWidth="1"/>
    <col min="11019" max="11264" width="9.140625" style="86"/>
    <col min="11265" max="11265" width="22.28515625" style="86" customWidth="1"/>
    <col min="11266" max="11266" width="15.42578125" style="86" customWidth="1"/>
    <col min="11267" max="11273" width="13.85546875" style="86" customWidth="1"/>
    <col min="11274" max="11274" width="9.5703125" style="86" bestFit="1" customWidth="1"/>
    <col min="11275" max="11520" width="9.140625" style="86"/>
    <col min="11521" max="11521" width="22.28515625" style="86" customWidth="1"/>
    <col min="11522" max="11522" width="15.42578125" style="86" customWidth="1"/>
    <col min="11523" max="11529" width="13.85546875" style="86" customWidth="1"/>
    <col min="11530" max="11530" width="9.5703125" style="86" bestFit="1" customWidth="1"/>
    <col min="11531" max="11776" width="9.140625" style="86"/>
    <col min="11777" max="11777" width="22.28515625" style="86" customWidth="1"/>
    <col min="11778" max="11778" width="15.42578125" style="86" customWidth="1"/>
    <col min="11779" max="11785" width="13.85546875" style="86" customWidth="1"/>
    <col min="11786" max="11786" width="9.5703125" style="86" bestFit="1" customWidth="1"/>
    <col min="11787" max="12032" width="9.140625" style="86"/>
    <col min="12033" max="12033" width="22.28515625" style="86" customWidth="1"/>
    <col min="12034" max="12034" width="15.42578125" style="86" customWidth="1"/>
    <col min="12035" max="12041" width="13.85546875" style="86" customWidth="1"/>
    <col min="12042" max="12042" width="9.5703125" style="86" bestFit="1" customWidth="1"/>
    <col min="12043" max="12288" width="9.140625" style="86"/>
    <col min="12289" max="12289" width="22.28515625" style="86" customWidth="1"/>
    <col min="12290" max="12290" width="15.42578125" style="86" customWidth="1"/>
    <col min="12291" max="12297" width="13.85546875" style="86" customWidth="1"/>
    <col min="12298" max="12298" width="9.5703125" style="86" bestFit="1" customWidth="1"/>
    <col min="12299" max="12544" width="9.140625" style="86"/>
    <col min="12545" max="12545" width="22.28515625" style="86" customWidth="1"/>
    <col min="12546" max="12546" width="15.42578125" style="86" customWidth="1"/>
    <col min="12547" max="12553" width="13.85546875" style="86" customWidth="1"/>
    <col min="12554" max="12554" width="9.5703125" style="86" bestFit="1" customWidth="1"/>
    <col min="12555" max="12800" width="9.140625" style="86"/>
    <col min="12801" max="12801" width="22.28515625" style="86" customWidth="1"/>
    <col min="12802" max="12802" width="15.42578125" style="86" customWidth="1"/>
    <col min="12803" max="12809" width="13.85546875" style="86" customWidth="1"/>
    <col min="12810" max="12810" width="9.5703125" style="86" bestFit="1" customWidth="1"/>
    <col min="12811" max="13056" width="9.140625" style="86"/>
    <col min="13057" max="13057" width="22.28515625" style="86" customWidth="1"/>
    <col min="13058" max="13058" width="15.42578125" style="86" customWidth="1"/>
    <col min="13059" max="13065" width="13.85546875" style="86" customWidth="1"/>
    <col min="13066" max="13066" width="9.5703125" style="86" bestFit="1" customWidth="1"/>
    <col min="13067" max="13312" width="9.140625" style="86"/>
    <col min="13313" max="13313" width="22.28515625" style="86" customWidth="1"/>
    <col min="13314" max="13314" width="15.42578125" style="86" customWidth="1"/>
    <col min="13315" max="13321" width="13.85546875" style="86" customWidth="1"/>
    <col min="13322" max="13322" width="9.5703125" style="86" bestFit="1" customWidth="1"/>
    <col min="13323" max="13568" width="9.140625" style="86"/>
    <col min="13569" max="13569" width="22.28515625" style="86" customWidth="1"/>
    <col min="13570" max="13570" width="15.42578125" style="86" customWidth="1"/>
    <col min="13571" max="13577" width="13.85546875" style="86" customWidth="1"/>
    <col min="13578" max="13578" width="9.5703125" style="86" bestFit="1" customWidth="1"/>
    <col min="13579" max="13824" width="9.140625" style="86"/>
    <col min="13825" max="13825" width="22.28515625" style="86" customWidth="1"/>
    <col min="13826" max="13826" width="15.42578125" style="86" customWidth="1"/>
    <col min="13827" max="13833" width="13.85546875" style="86" customWidth="1"/>
    <col min="13834" max="13834" width="9.5703125" style="86" bestFit="1" customWidth="1"/>
    <col min="13835" max="14080" width="9.140625" style="86"/>
    <col min="14081" max="14081" width="22.28515625" style="86" customWidth="1"/>
    <col min="14082" max="14082" width="15.42578125" style="86" customWidth="1"/>
    <col min="14083" max="14089" width="13.85546875" style="86" customWidth="1"/>
    <col min="14090" max="14090" width="9.5703125" style="86" bestFit="1" customWidth="1"/>
    <col min="14091" max="14336" width="9.140625" style="86"/>
    <col min="14337" max="14337" width="22.28515625" style="86" customWidth="1"/>
    <col min="14338" max="14338" width="15.42578125" style="86" customWidth="1"/>
    <col min="14339" max="14345" width="13.85546875" style="86" customWidth="1"/>
    <col min="14346" max="14346" width="9.5703125" style="86" bestFit="1" customWidth="1"/>
    <col min="14347" max="14592" width="9.140625" style="86"/>
    <col min="14593" max="14593" width="22.28515625" style="86" customWidth="1"/>
    <col min="14594" max="14594" width="15.42578125" style="86" customWidth="1"/>
    <col min="14595" max="14601" width="13.85546875" style="86" customWidth="1"/>
    <col min="14602" max="14602" width="9.5703125" style="86" bestFit="1" customWidth="1"/>
    <col min="14603" max="14848" width="9.140625" style="86"/>
    <col min="14849" max="14849" width="22.28515625" style="86" customWidth="1"/>
    <col min="14850" max="14850" width="15.42578125" style="86" customWidth="1"/>
    <col min="14851" max="14857" width="13.85546875" style="86" customWidth="1"/>
    <col min="14858" max="14858" width="9.5703125" style="86" bestFit="1" customWidth="1"/>
    <col min="14859" max="15104" width="9.140625" style="86"/>
    <col min="15105" max="15105" width="22.28515625" style="86" customWidth="1"/>
    <col min="15106" max="15106" width="15.42578125" style="86" customWidth="1"/>
    <col min="15107" max="15113" width="13.85546875" style="86" customWidth="1"/>
    <col min="15114" max="15114" width="9.5703125" style="86" bestFit="1" customWidth="1"/>
    <col min="15115" max="15360" width="9.140625" style="86"/>
    <col min="15361" max="15361" width="22.28515625" style="86" customWidth="1"/>
    <col min="15362" max="15362" width="15.42578125" style="86" customWidth="1"/>
    <col min="15363" max="15369" width="13.85546875" style="86" customWidth="1"/>
    <col min="15370" max="15370" width="9.5703125" style="86" bestFit="1" customWidth="1"/>
    <col min="15371" max="15616" width="9.140625" style="86"/>
    <col min="15617" max="15617" width="22.28515625" style="86" customWidth="1"/>
    <col min="15618" max="15618" width="15.42578125" style="86" customWidth="1"/>
    <col min="15619" max="15625" width="13.85546875" style="86" customWidth="1"/>
    <col min="15626" max="15626" width="9.5703125" style="86" bestFit="1" customWidth="1"/>
    <col min="15627" max="15872" width="9.140625" style="86"/>
    <col min="15873" max="15873" width="22.28515625" style="86" customWidth="1"/>
    <col min="15874" max="15874" width="15.42578125" style="86" customWidth="1"/>
    <col min="15875" max="15881" width="13.85546875" style="86" customWidth="1"/>
    <col min="15882" max="15882" width="9.5703125" style="86" bestFit="1" customWidth="1"/>
    <col min="15883" max="16128" width="9.140625" style="86"/>
    <col min="16129" max="16129" width="22.28515625" style="86" customWidth="1"/>
    <col min="16130" max="16130" width="15.42578125" style="86" customWidth="1"/>
    <col min="16131" max="16137" width="13.85546875" style="86" customWidth="1"/>
    <col min="16138" max="16138" width="9.5703125" style="86" bestFit="1" customWidth="1"/>
    <col min="16139" max="16384" width="9.140625" style="86"/>
  </cols>
  <sheetData>
    <row r="1" spans="1:13" ht="22.5" customHeight="1" x14ac:dyDescent="0.2">
      <c r="A1" s="371" t="s">
        <v>107</v>
      </c>
      <c r="B1" s="371"/>
      <c r="C1" s="371"/>
      <c r="D1" s="371"/>
      <c r="E1" s="371"/>
      <c r="F1" s="371"/>
      <c r="G1" s="371"/>
      <c r="H1" s="371"/>
      <c r="I1" s="371"/>
    </row>
    <row r="2" spans="1:13" ht="15" x14ac:dyDescent="0.2">
      <c r="A2" s="87"/>
      <c r="B2" s="88"/>
      <c r="C2" s="88"/>
      <c r="D2" s="88"/>
      <c r="E2" s="88"/>
      <c r="F2" s="88"/>
      <c r="G2" s="88"/>
      <c r="H2" s="88"/>
      <c r="I2" s="88"/>
    </row>
    <row r="3" spans="1:13" s="92" customFormat="1" ht="11.25" x14ac:dyDescent="0.2">
      <c r="A3" s="89"/>
      <c r="B3" s="90"/>
      <c r="C3" s="90"/>
      <c r="D3" s="90"/>
      <c r="E3" s="90"/>
      <c r="F3" s="90"/>
      <c r="G3" s="90"/>
      <c r="H3" s="90"/>
      <c r="I3" s="91" t="s">
        <v>108</v>
      </c>
    </row>
    <row r="4" spans="1:13" ht="12.75" customHeight="1" x14ac:dyDescent="0.2">
      <c r="A4" s="372"/>
      <c r="B4" s="373" t="s">
        <v>109</v>
      </c>
      <c r="C4" s="374" t="s">
        <v>81</v>
      </c>
      <c r="D4" s="375"/>
      <c r="E4" s="375"/>
      <c r="F4" s="375"/>
      <c r="G4" s="375"/>
      <c r="H4" s="375"/>
      <c r="I4" s="375"/>
    </row>
    <row r="5" spans="1:13" ht="26.25" customHeight="1" x14ac:dyDescent="0.2">
      <c r="A5" s="372"/>
      <c r="B5" s="373"/>
      <c r="C5" s="93" t="s">
        <v>110</v>
      </c>
      <c r="D5" s="93" t="s">
        <v>111</v>
      </c>
      <c r="E5" s="93" t="s">
        <v>112</v>
      </c>
      <c r="F5" s="93" t="s">
        <v>113</v>
      </c>
      <c r="G5" s="93" t="s">
        <v>114</v>
      </c>
      <c r="H5" s="94" t="s">
        <v>115</v>
      </c>
      <c r="I5" s="94" t="s">
        <v>116</v>
      </c>
    </row>
    <row r="6" spans="1:13" s="96" customFormat="1" ht="12.75" customHeight="1" x14ac:dyDescent="0.25">
      <c r="A6" s="75" t="s">
        <v>86</v>
      </c>
      <c r="B6" s="77">
        <f>SUM(C6:I6)</f>
        <v>278771.77999999997</v>
      </c>
      <c r="C6" s="77">
        <f>SUM(C7:C26)</f>
        <v>123349.34000000003</v>
      </c>
      <c r="D6" s="77">
        <f>SUM(D7:D26)</f>
        <v>30740.67</v>
      </c>
      <c r="E6" s="77">
        <f>SUM(E7:E26)</f>
        <v>2767.8100000000004</v>
      </c>
      <c r="F6" s="77">
        <f t="shared" ref="F6:I6" si="0">SUM(F7:F26)</f>
        <v>12750.019999999999</v>
      </c>
      <c r="G6" s="77">
        <f t="shared" si="0"/>
        <v>36203.199999999997</v>
      </c>
      <c r="H6" s="77">
        <f t="shared" si="0"/>
        <v>2678.61</v>
      </c>
      <c r="I6" s="77">
        <f t="shared" si="0"/>
        <v>70282.13</v>
      </c>
      <c r="J6" s="95"/>
    </row>
    <row r="7" spans="1:13" s="96" customFormat="1" ht="12.75" customHeight="1" x14ac:dyDescent="0.25">
      <c r="A7" s="80" t="s">
        <v>87</v>
      </c>
      <c r="B7" s="77">
        <f>SUM(C7:I7)</f>
        <v>17263.849999999999</v>
      </c>
      <c r="C7" s="77">
        <v>9095.41</v>
      </c>
      <c r="D7" s="77">
        <v>1783.73</v>
      </c>
      <c r="E7" s="77">
        <v>197.9</v>
      </c>
      <c r="F7" s="77">
        <v>194.6</v>
      </c>
      <c r="G7" s="77">
        <v>2419.81</v>
      </c>
      <c r="H7" s="77" t="s">
        <v>208</v>
      </c>
      <c r="I7" s="77">
        <v>3572.4</v>
      </c>
      <c r="J7" s="95"/>
    </row>
    <row r="8" spans="1:13" ht="12.75" customHeight="1" x14ac:dyDescent="0.25">
      <c r="A8" s="81" t="s">
        <v>88</v>
      </c>
      <c r="B8" s="77">
        <f t="shared" ref="B8:B26" si="1">SUM(C8:I8)</f>
        <v>30874.19</v>
      </c>
      <c r="C8" s="77">
        <v>7781.92</v>
      </c>
      <c r="D8" s="77">
        <v>1226.8900000000001</v>
      </c>
      <c r="E8" s="77">
        <v>43.5</v>
      </c>
      <c r="F8" s="77">
        <v>659.89</v>
      </c>
      <c r="G8" s="77">
        <v>2613.4499999999998</v>
      </c>
      <c r="H8" s="77" t="s">
        <v>208</v>
      </c>
      <c r="I8" s="77">
        <v>18548.54</v>
      </c>
      <c r="J8" s="95"/>
      <c r="K8" s="97"/>
    </row>
    <row r="9" spans="1:13" ht="12.75" customHeight="1" x14ac:dyDescent="0.25">
      <c r="A9" s="81" t="s">
        <v>89</v>
      </c>
      <c r="B9" s="77">
        <f t="shared" si="1"/>
        <v>17625.73</v>
      </c>
      <c r="C9" s="77">
        <v>12366.93</v>
      </c>
      <c r="D9" s="77">
        <v>1902.3</v>
      </c>
      <c r="E9" s="77">
        <v>182.9</v>
      </c>
      <c r="F9" s="77">
        <v>139.80000000000001</v>
      </c>
      <c r="G9" s="77">
        <v>2706.3</v>
      </c>
      <c r="H9" s="77">
        <v>203.3</v>
      </c>
      <c r="I9" s="77">
        <v>124.2</v>
      </c>
      <c r="J9" s="95"/>
      <c r="K9" s="97"/>
    </row>
    <row r="10" spans="1:13" ht="12.75" customHeight="1" x14ac:dyDescent="0.25">
      <c r="A10" s="81" t="s">
        <v>90</v>
      </c>
      <c r="B10" s="77">
        <f t="shared" si="1"/>
        <v>35274.630000000005</v>
      </c>
      <c r="C10" s="77">
        <v>8402.4500000000007</v>
      </c>
      <c r="D10" s="77">
        <v>1891.89</v>
      </c>
      <c r="E10" s="77">
        <v>111.2</v>
      </c>
      <c r="F10" s="77">
        <v>678.88</v>
      </c>
      <c r="G10" s="77">
        <v>1983.97</v>
      </c>
      <c r="H10" s="77">
        <v>40.5</v>
      </c>
      <c r="I10" s="77">
        <v>22165.74</v>
      </c>
      <c r="J10" s="95"/>
      <c r="K10" s="97"/>
    </row>
    <row r="11" spans="1:13" ht="12.75" customHeight="1" x14ac:dyDescent="0.25">
      <c r="A11" s="81" t="s">
        <v>91</v>
      </c>
      <c r="B11" s="77">
        <f t="shared" si="1"/>
        <v>8381.51</v>
      </c>
      <c r="C11" s="77">
        <v>4542.3599999999997</v>
      </c>
      <c r="D11" s="77">
        <v>1122.04</v>
      </c>
      <c r="E11" s="77">
        <v>194.4</v>
      </c>
      <c r="F11" s="77">
        <v>7.14</v>
      </c>
      <c r="G11" s="77">
        <v>1666.5</v>
      </c>
      <c r="H11" s="77">
        <v>848.97</v>
      </c>
      <c r="I11" s="77">
        <v>0.1</v>
      </c>
      <c r="J11" s="95"/>
      <c r="K11" s="97"/>
    </row>
    <row r="12" spans="1:13" ht="12.75" customHeight="1" x14ac:dyDescent="0.25">
      <c r="A12" s="81" t="s">
        <v>92</v>
      </c>
      <c r="B12" s="77">
        <f t="shared" si="1"/>
        <v>12683.710000000001</v>
      </c>
      <c r="C12" s="77">
        <v>6987.36</v>
      </c>
      <c r="D12" s="77">
        <v>1233.32</v>
      </c>
      <c r="E12" s="77">
        <v>169.44</v>
      </c>
      <c r="F12" s="77">
        <v>324.60000000000002</v>
      </c>
      <c r="G12" s="77">
        <v>1885.68</v>
      </c>
      <c r="H12" s="77">
        <v>11.4</v>
      </c>
      <c r="I12" s="77">
        <v>2071.91</v>
      </c>
      <c r="J12" s="95"/>
      <c r="K12" s="97"/>
      <c r="M12" s="98"/>
    </row>
    <row r="13" spans="1:13" ht="12.75" customHeight="1" x14ac:dyDescent="0.25">
      <c r="A13" s="81" t="s">
        <v>93</v>
      </c>
      <c r="B13" s="77">
        <f t="shared" si="1"/>
        <v>17271.739999999998</v>
      </c>
      <c r="C13" s="77">
        <v>6917.67</v>
      </c>
      <c r="D13" s="77">
        <v>4146.97</v>
      </c>
      <c r="E13" s="77">
        <v>349.6</v>
      </c>
      <c r="F13" s="77">
        <v>131.30000000000001</v>
      </c>
      <c r="G13" s="77">
        <v>2400.36</v>
      </c>
      <c r="H13" s="77">
        <v>101.5</v>
      </c>
      <c r="I13" s="77">
        <v>3224.34</v>
      </c>
      <c r="J13" s="95"/>
      <c r="K13" s="97"/>
    </row>
    <row r="14" spans="1:13" ht="12.75" customHeight="1" x14ac:dyDescent="0.25">
      <c r="A14" s="81" t="s">
        <v>94</v>
      </c>
      <c r="B14" s="77">
        <f t="shared" si="1"/>
        <v>10110.65</v>
      </c>
      <c r="C14" s="77">
        <v>5666.16</v>
      </c>
      <c r="D14" s="77">
        <v>1490.77</v>
      </c>
      <c r="E14" s="77">
        <v>93.9</v>
      </c>
      <c r="F14" s="77">
        <v>311.02999999999997</v>
      </c>
      <c r="G14" s="77">
        <v>2302.89</v>
      </c>
      <c r="H14" s="77">
        <v>1.6</v>
      </c>
      <c r="I14" s="77">
        <v>244.3</v>
      </c>
      <c r="J14" s="95"/>
      <c r="K14" s="97"/>
    </row>
    <row r="15" spans="1:13" ht="12.75" customHeight="1" x14ac:dyDescent="0.25">
      <c r="A15" s="81" t="s">
        <v>95</v>
      </c>
      <c r="B15" s="77">
        <f t="shared" si="1"/>
        <v>11806.899999999998</v>
      </c>
      <c r="C15" s="77">
        <v>5299.94</v>
      </c>
      <c r="D15" s="77">
        <v>906.54</v>
      </c>
      <c r="E15" s="77">
        <v>158.69999999999999</v>
      </c>
      <c r="F15" s="77">
        <v>1446.1</v>
      </c>
      <c r="G15" s="77">
        <v>2200.98</v>
      </c>
      <c r="H15" s="77">
        <v>0.8</v>
      </c>
      <c r="I15" s="77">
        <v>1793.84</v>
      </c>
      <c r="J15" s="95"/>
      <c r="K15" s="97"/>
    </row>
    <row r="16" spans="1:13" ht="12.75" customHeight="1" x14ac:dyDescent="0.25">
      <c r="A16" s="81" t="s">
        <v>96</v>
      </c>
      <c r="B16" s="77">
        <f t="shared" si="1"/>
        <v>12679.07</v>
      </c>
      <c r="C16" s="77">
        <v>7451.98</v>
      </c>
      <c r="D16" s="77">
        <v>418.71</v>
      </c>
      <c r="E16" s="77">
        <v>32.69</v>
      </c>
      <c r="F16" s="77">
        <v>1523.46</v>
      </c>
      <c r="G16" s="77">
        <v>718.23</v>
      </c>
      <c r="H16" s="77" t="s">
        <v>208</v>
      </c>
      <c r="I16" s="77">
        <v>2534</v>
      </c>
      <c r="J16" s="95"/>
      <c r="K16" s="97"/>
    </row>
    <row r="17" spans="1:12" ht="12.75" customHeight="1" x14ac:dyDescent="0.25">
      <c r="A17" s="81" t="s">
        <v>97</v>
      </c>
      <c r="B17" s="77">
        <f t="shared" si="1"/>
        <v>6685.89</v>
      </c>
      <c r="C17" s="77">
        <v>3356.26</v>
      </c>
      <c r="D17" s="77">
        <v>655.95</v>
      </c>
      <c r="E17" s="77">
        <v>370</v>
      </c>
      <c r="F17" s="77">
        <v>14.3</v>
      </c>
      <c r="G17" s="77">
        <v>1442.16</v>
      </c>
      <c r="H17" s="77">
        <v>844.62</v>
      </c>
      <c r="I17" s="77">
        <v>2.6</v>
      </c>
      <c r="J17" s="95"/>
      <c r="K17" s="97"/>
    </row>
    <row r="18" spans="1:12" ht="12.75" customHeight="1" x14ac:dyDescent="0.25">
      <c r="A18" s="81" t="s">
        <v>98</v>
      </c>
      <c r="B18" s="77">
        <f t="shared" si="1"/>
        <v>2677.15</v>
      </c>
      <c r="C18" s="77">
        <v>251.02</v>
      </c>
      <c r="D18" s="77">
        <v>272.51</v>
      </c>
      <c r="E18" s="77">
        <v>114.71</v>
      </c>
      <c r="F18" s="77" t="s">
        <v>208</v>
      </c>
      <c r="G18" s="77">
        <v>248.1</v>
      </c>
      <c r="H18" s="77">
        <v>472.8</v>
      </c>
      <c r="I18" s="77">
        <v>1318.01</v>
      </c>
      <c r="J18" s="95"/>
      <c r="K18" s="97"/>
    </row>
    <row r="19" spans="1:12" ht="12.75" customHeight="1" x14ac:dyDescent="0.25">
      <c r="A19" s="81" t="s">
        <v>99</v>
      </c>
      <c r="B19" s="77">
        <f t="shared" si="1"/>
        <v>14745.410000000002</v>
      </c>
      <c r="C19" s="77">
        <v>6751.92</v>
      </c>
      <c r="D19" s="77">
        <v>802.66</v>
      </c>
      <c r="E19" s="77">
        <v>109.5</v>
      </c>
      <c r="F19" s="77">
        <v>3098.3</v>
      </c>
      <c r="G19" s="77">
        <v>3365.18</v>
      </c>
      <c r="H19" s="77">
        <v>0.42</v>
      </c>
      <c r="I19" s="77">
        <v>617.42999999999995</v>
      </c>
      <c r="J19" s="95"/>
      <c r="K19" s="97"/>
      <c r="L19" s="98"/>
    </row>
    <row r="20" spans="1:12" ht="12.75" customHeight="1" x14ac:dyDescent="0.25">
      <c r="A20" s="81" t="s">
        <v>100</v>
      </c>
      <c r="B20" s="77">
        <f t="shared" si="1"/>
        <v>12035.289999999999</v>
      </c>
      <c r="C20" s="77">
        <v>6425.21</v>
      </c>
      <c r="D20" s="77">
        <v>346.11</v>
      </c>
      <c r="E20" s="77">
        <v>5.87</v>
      </c>
      <c r="F20" s="77">
        <v>3401.37</v>
      </c>
      <c r="G20" s="77">
        <v>1266.01</v>
      </c>
      <c r="H20" s="77" t="s">
        <v>208</v>
      </c>
      <c r="I20" s="77">
        <v>590.72</v>
      </c>
      <c r="J20" s="95"/>
      <c r="K20" s="97"/>
    </row>
    <row r="21" spans="1:12" ht="12.75" customHeight="1" x14ac:dyDescent="0.25">
      <c r="A21" s="81" t="s">
        <v>101</v>
      </c>
      <c r="B21" s="77">
        <f t="shared" si="1"/>
        <v>40065.899999999994</v>
      </c>
      <c r="C21" s="77">
        <v>22338.880000000001</v>
      </c>
      <c r="D21" s="77">
        <v>10934.96</v>
      </c>
      <c r="E21" s="77">
        <v>309.60000000000002</v>
      </c>
      <c r="F21" s="77">
        <v>6.3</v>
      </c>
      <c r="G21" s="77">
        <v>5142.0200000000004</v>
      </c>
      <c r="H21" s="77">
        <v>152.69999999999999</v>
      </c>
      <c r="I21" s="77">
        <v>1181.44</v>
      </c>
      <c r="J21" s="95"/>
      <c r="K21" s="97"/>
    </row>
    <row r="22" spans="1:12" ht="12.75" customHeight="1" x14ac:dyDescent="0.25">
      <c r="A22" s="80" t="s">
        <v>102</v>
      </c>
      <c r="B22" s="77">
        <f t="shared" si="1"/>
        <v>5146.6499999999996</v>
      </c>
      <c r="C22" s="77">
        <v>2485.75</v>
      </c>
      <c r="D22" s="77">
        <v>380.6</v>
      </c>
      <c r="E22" s="77">
        <v>107.8</v>
      </c>
      <c r="F22" s="77">
        <v>4.9000000000000004</v>
      </c>
      <c r="G22" s="77">
        <v>2167.6</v>
      </c>
      <c r="H22" s="77" t="s">
        <v>208</v>
      </c>
      <c r="I22" s="77" t="s">
        <v>208</v>
      </c>
      <c r="J22" s="95"/>
      <c r="K22" s="97"/>
    </row>
    <row r="23" spans="1:12" ht="12.75" customHeight="1" x14ac:dyDescent="0.25">
      <c r="A23" s="81" t="s">
        <v>103</v>
      </c>
      <c r="B23" s="77">
        <f t="shared" si="1"/>
        <v>21609.690000000002</v>
      </c>
      <c r="C23" s="77">
        <v>5856.43</v>
      </c>
      <c r="D23" s="77">
        <v>1026.82</v>
      </c>
      <c r="E23" s="77">
        <v>215</v>
      </c>
      <c r="F23" s="77">
        <v>801.65</v>
      </c>
      <c r="G23" s="77">
        <v>1457.37</v>
      </c>
      <c r="H23" s="77" t="s">
        <v>208</v>
      </c>
      <c r="I23" s="77">
        <v>12252.42</v>
      </c>
      <c r="J23" s="95"/>
      <c r="K23" s="97"/>
    </row>
    <row r="24" spans="1:12" ht="12.75" customHeight="1" x14ac:dyDescent="0.25">
      <c r="A24" s="81" t="s">
        <v>104</v>
      </c>
      <c r="B24" s="77">
        <f t="shared" si="1"/>
        <v>12.4</v>
      </c>
      <c r="C24" s="77">
        <v>5.8</v>
      </c>
      <c r="D24" s="77">
        <v>1</v>
      </c>
      <c r="E24" s="77">
        <v>0.4</v>
      </c>
      <c r="F24" s="77" t="s">
        <v>208</v>
      </c>
      <c r="G24" s="77">
        <v>5.2</v>
      </c>
      <c r="H24" s="77" t="s">
        <v>208</v>
      </c>
      <c r="I24" s="77">
        <v>0</v>
      </c>
      <c r="J24" s="95"/>
      <c r="K24" s="97"/>
    </row>
    <row r="25" spans="1:12" ht="12.75" customHeight="1" x14ac:dyDescent="0.25">
      <c r="A25" s="81" t="s">
        <v>105</v>
      </c>
      <c r="B25" s="77">
        <f t="shared" si="1"/>
        <v>6</v>
      </c>
      <c r="C25" s="77">
        <v>4.5999999999999996</v>
      </c>
      <c r="D25" s="77">
        <v>0.2</v>
      </c>
      <c r="E25" s="77">
        <v>0.2</v>
      </c>
      <c r="F25" s="77" t="s">
        <v>208</v>
      </c>
      <c r="G25" s="77">
        <v>0.7</v>
      </c>
      <c r="H25" s="77" t="s">
        <v>208</v>
      </c>
      <c r="I25" s="77">
        <v>0.3</v>
      </c>
      <c r="J25" s="95"/>
      <c r="K25" s="97"/>
    </row>
    <row r="26" spans="1:12" ht="12.75" customHeight="1" x14ac:dyDescent="0.25">
      <c r="A26" s="83" t="s">
        <v>106</v>
      </c>
      <c r="B26" s="85">
        <f t="shared" si="1"/>
        <v>1815.42</v>
      </c>
      <c r="C26" s="85">
        <v>1361.29</v>
      </c>
      <c r="D26" s="85">
        <v>196.7</v>
      </c>
      <c r="E26" s="85">
        <v>0.5</v>
      </c>
      <c r="F26" s="85">
        <v>6.4</v>
      </c>
      <c r="G26" s="85">
        <v>210.69</v>
      </c>
      <c r="H26" s="85" t="s">
        <v>208</v>
      </c>
      <c r="I26" s="85">
        <v>39.840000000000003</v>
      </c>
      <c r="J26" s="95"/>
      <c r="K26" s="97"/>
    </row>
    <row r="27" spans="1:12" x14ac:dyDescent="0.2">
      <c r="B27" s="98"/>
    </row>
    <row r="28" spans="1:12" x14ac:dyDescent="0.2">
      <c r="A28" s="256"/>
      <c r="C28" s="98"/>
    </row>
    <row r="29" spans="1:12" x14ac:dyDescent="0.2">
      <c r="C29" s="98"/>
    </row>
  </sheetData>
  <mergeCells count="4">
    <mergeCell ref="A1:I1"/>
    <mergeCell ref="A4:A5"/>
    <mergeCell ref="B4:B5"/>
    <mergeCell ref="C4:I4"/>
  </mergeCells>
  <pageMargins left="0.23622047244094491" right="0.19685039370078741" top="0.59055118110236227" bottom="0.59055118110236227" header="0.39370078740157483" footer="0.39370078740157483"/>
  <pageSetup paperSize="9" orientation="landscape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K3" sqref="K3:M4"/>
    </sheetView>
  </sheetViews>
  <sheetFormatPr defaultRowHeight="12.75" x14ac:dyDescent="0.2"/>
  <cols>
    <col min="1" max="1" width="21.7109375" style="5" customWidth="1"/>
    <col min="2" max="2" width="11.85546875" style="5" customWidth="1"/>
    <col min="3" max="3" width="10" style="5" customWidth="1"/>
    <col min="4" max="4" width="8.7109375" style="5" customWidth="1"/>
    <col min="5" max="6" width="9.85546875" style="5" customWidth="1"/>
    <col min="7" max="7" width="8.42578125" style="5" customWidth="1"/>
    <col min="8" max="9" width="9.85546875" style="5" customWidth="1"/>
    <col min="10" max="10" width="8.7109375" style="5" customWidth="1"/>
    <col min="11" max="11" width="9.5703125" style="5" customWidth="1"/>
    <col min="12" max="13" width="9" style="5" customWidth="1"/>
    <col min="14" max="14" width="8.28515625" style="5" customWidth="1"/>
    <col min="15" max="15" width="10.85546875" style="5" customWidth="1"/>
    <col min="16" max="256" width="9.140625" style="5"/>
    <col min="257" max="257" width="21.7109375" style="5" customWidth="1"/>
    <col min="258" max="258" width="11.85546875" style="5" customWidth="1"/>
    <col min="259" max="259" width="10" style="5" customWidth="1"/>
    <col min="260" max="260" width="8.7109375" style="5" customWidth="1"/>
    <col min="261" max="262" width="9.85546875" style="5" customWidth="1"/>
    <col min="263" max="263" width="8.42578125" style="5" customWidth="1"/>
    <col min="264" max="265" width="9.85546875" style="5" customWidth="1"/>
    <col min="266" max="266" width="8.7109375" style="5" customWidth="1"/>
    <col min="267" max="267" width="9.5703125" style="5" customWidth="1"/>
    <col min="268" max="269" width="9" style="5" customWidth="1"/>
    <col min="270" max="270" width="5.5703125" style="5" customWidth="1"/>
    <col min="271" max="271" width="10.85546875" style="5" customWidth="1"/>
    <col min="272" max="512" width="9.140625" style="5"/>
    <col min="513" max="513" width="21.7109375" style="5" customWidth="1"/>
    <col min="514" max="514" width="11.85546875" style="5" customWidth="1"/>
    <col min="515" max="515" width="10" style="5" customWidth="1"/>
    <col min="516" max="516" width="8.7109375" style="5" customWidth="1"/>
    <col min="517" max="518" width="9.85546875" style="5" customWidth="1"/>
    <col min="519" max="519" width="8.42578125" style="5" customWidth="1"/>
    <col min="520" max="521" width="9.85546875" style="5" customWidth="1"/>
    <col min="522" max="522" width="8.7109375" style="5" customWidth="1"/>
    <col min="523" max="523" width="9.5703125" style="5" customWidth="1"/>
    <col min="524" max="525" width="9" style="5" customWidth="1"/>
    <col min="526" max="526" width="5.5703125" style="5" customWidth="1"/>
    <col min="527" max="527" width="10.85546875" style="5" customWidth="1"/>
    <col min="528" max="768" width="9.140625" style="5"/>
    <col min="769" max="769" width="21.7109375" style="5" customWidth="1"/>
    <col min="770" max="770" width="11.85546875" style="5" customWidth="1"/>
    <col min="771" max="771" width="10" style="5" customWidth="1"/>
    <col min="772" max="772" width="8.7109375" style="5" customWidth="1"/>
    <col min="773" max="774" width="9.85546875" style="5" customWidth="1"/>
    <col min="775" max="775" width="8.42578125" style="5" customWidth="1"/>
    <col min="776" max="777" width="9.85546875" style="5" customWidth="1"/>
    <col min="778" max="778" width="8.7109375" style="5" customWidth="1"/>
    <col min="779" max="779" width="9.5703125" style="5" customWidth="1"/>
    <col min="780" max="781" width="9" style="5" customWidth="1"/>
    <col min="782" max="782" width="5.5703125" style="5" customWidth="1"/>
    <col min="783" max="783" width="10.85546875" style="5" customWidth="1"/>
    <col min="784" max="1024" width="9.140625" style="5"/>
    <col min="1025" max="1025" width="21.7109375" style="5" customWidth="1"/>
    <col min="1026" max="1026" width="11.85546875" style="5" customWidth="1"/>
    <col min="1027" max="1027" width="10" style="5" customWidth="1"/>
    <col min="1028" max="1028" width="8.7109375" style="5" customWidth="1"/>
    <col min="1029" max="1030" width="9.85546875" style="5" customWidth="1"/>
    <col min="1031" max="1031" width="8.42578125" style="5" customWidth="1"/>
    <col min="1032" max="1033" width="9.85546875" style="5" customWidth="1"/>
    <col min="1034" max="1034" width="8.7109375" style="5" customWidth="1"/>
    <col min="1035" max="1035" width="9.5703125" style="5" customWidth="1"/>
    <col min="1036" max="1037" width="9" style="5" customWidth="1"/>
    <col min="1038" max="1038" width="5.5703125" style="5" customWidth="1"/>
    <col min="1039" max="1039" width="10.85546875" style="5" customWidth="1"/>
    <col min="1040" max="1280" width="9.140625" style="5"/>
    <col min="1281" max="1281" width="21.7109375" style="5" customWidth="1"/>
    <col min="1282" max="1282" width="11.85546875" style="5" customWidth="1"/>
    <col min="1283" max="1283" width="10" style="5" customWidth="1"/>
    <col min="1284" max="1284" width="8.7109375" style="5" customWidth="1"/>
    <col min="1285" max="1286" width="9.85546875" style="5" customWidth="1"/>
    <col min="1287" max="1287" width="8.42578125" style="5" customWidth="1"/>
    <col min="1288" max="1289" width="9.85546875" style="5" customWidth="1"/>
    <col min="1290" max="1290" width="8.7109375" style="5" customWidth="1"/>
    <col min="1291" max="1291" width="9.5703125" style="5" customWidth="1"/>
    <col min="1292" max="1293" width="9" style="5" customWidth="1"/>
    <col min="1294" max="1294" width="5.5703125" style="5" customWidth="1"/>
    <col min="1295" max="1295" width="10.85546875" style="5" customWidth="1"/>
    <col min="1296" max="1536" width="9.140625" style="5"/>
    <col min="1537" max="1537" width="21.7109375" style="5" customWidth="1"/>
    <col min="1538" max="1538" width="11.85546875" style="5" customWidth="1"/>
    <col min="1539" max="1539" width="10" style="5" customWidth="1"/>
    <col min="1540" max="1540" width="8.7109375" style="5" customWidth="1"/>
    <col min="1541" max="1542" width="9.85546875" style="5" customWidth="1"/>
    <col min="1543" max="1543" width="8.42578125" style="5" customWidth="1"/>
    <col min="1544" max="1545" width="9.85546875" style="5" customWidth="1"/>
    <col min="1546" max="1546" width="8.7109375" style="5" customWidth="1"/>
    <col min="1547" max="1547" width="9.5703125" style="5" customWidth="1"/>
    <col min="1548" max="1549" width="9" style="5" customWidth="1"/>
    <col min="1550" max="1550" width="5.5703125" style="5" customWidth="1"/>
    <col min="1551" max="1551" width="10.85546875" style="5" customWidth="1"/>
    <col min="1552" max="1792" width="9.140625" style="5"/>
    <col min="1793" max="1793" width="21.7109375" style="5" customWidth="1"/>
    <col min="1794" max="1794" width="11.85546875" style="5" customWidth="1"/>
    <col min="1795" max="1795" width="10" style="5" customWidth="1"/>
    <col min="1796" max="1796" width="8.7109375" style="5" customWidth="1"/>
    <col min="1797" max="1798" width="9.85546875" style="5" customWidth="1"/>
    <col min="1799" max="1799" width="8.42578125" style="5" customWidth="1"/>
    <col min="1800" max="1801" width="9.85546875" style="5" customWidth="1"/>
    <col min="1802" max="1802" width="8.7109375" style="5" customWidth="1"/>
    <col min="1803" max="1803" width="9.5703125" style="5" customWidth="1"/>
    <col min="1804" max="1805" width="9" style="5" customWidth="1"/>
    <col min="1806" max="1806" width="5.5703125" style="5" customWidth="1"/>
    <col min="1807" max="1807" width="10.85546875" style="5" customWidth="1"/>
    <col min="1808" max="2048" width="9.140625" style="5"/>
    <col min="2049" max="2049" width="21.7109375" style="5" customWidth="1"/>
    <col min="2050" max="2050" width="11.85546875" style="5" customWidth="1"/>
    <col min="2051" max="2051" width="10" style="5" customWidth="1"/>
    <col min="2052" max="2052" width="8.7109375" style="5" customWidth="1"/>
    <col min="2053" max="2054" width="9.85546875" style="5" customWidth="1"/>
    <col min="2055" max="2055" width="8.42578125" style="5" customWidth="1"/>
    <col min="2056" max="2057" width="9.85546875" style="5" customWidth="1"/>
    <col min="2058" max="2058" width="8.7109375" style="5" customWidth="1"/>
    <col min="2059" max="2059" width="9.5703125" style="5" customWidth="1"/>
    <col min="2060" max="2061" width="9" style="5" customWidth="1"/>
    <col min="2062" max="2062" width="5.5703125" style="5" customWidth="1"/>
    <col min="2063" max="2063" width="10.85546875" style="5" customWidth="1"/>
    <col min="2064" max="2304" width="9.140625" style="5"/>
    <col min="2305" max="2305" width="21.7109375" style="5" customWidth="1"/>
    <col min="2306" max="2306" width="11.85546875" style="5" customWidth="1"/>
    <col min="2307" max="2307" width="10" style="5" customWidth="1"/>
    <col min="2308" max="2308" width="8.7109375" style="5" customWidth="1"/>
    <col min="2309" max="2310" width="9.85546875" style="5" customWidth="1"/>
    <col min="2311" max="2311" width="8.42578125" style="5" customWidth="1"/>
    <col min="2312" max="2313" width="9.85546875" style="5" customWidth="1"/>
    <col min="2314" max="2314" width="8.7109375" style="5" customWidth="1"/>
    <col min="2315" max="2315" width="9.5703125" style="5" customWidth="1"/>
    <col min="2316" max="2317" width="9" style="5" customWidth="1"/>
    <col min="2318" max="2318" width="5.5703125" style="5" customWidth="1"/>
    <col min="2319" max="2319" width="10.85546875" style="5" customWidth="1"/>
    <col min="2320" max="2560" width="9.140625" style="5"/>
    <col min="2561" max="2561" width="21.7109375" style="5" customWidth="1"/>
    <col min="2562" max="2562" width="11.85546875" style="5" customWidth="1"/>
    <col min="2563" max="2563" width="10" style="5" customWidth="1"/>
    <col min="2564" max="2564" width="8.7109375" style="5" customWidth="1"/>
    <col min="2565" max="2566" width="9.85546875" style="5" customWidth="1"/>
    <col min="2567" max="2567" width="8.42578125" style="5" customWidth="1"/>
    <col min="2568" max="2569" width="9.85546875" style="5" customWidth="1"/>
    <col min="2570" max="2570" width="8.7109375" style="5" customWidth="1"/>
    <col min="2571" max="2571" width="9.5703125" style="5" customWidth="1"/>
    <col min="2572" max="2573" width="9" style="5" customWidth="1"/>
    <col min="2574" max="2574" width="5.5703125" style="5" customWidth="1"/>
    <col min="2575" max="2575" width="10.85546875" style="5" customWidth="1"/>
    <col min="2576" max="2816" width="9.140625" style="5"/>
    <col min="2817" max="2817" width="21.7109375" style="5" customWidth="1"/>
    <col min="2818" max="2818" width="11.85546875" style="5" customWidth="1"/>
    <col min="2819" max="2819" width="10" style="5" customWidth="1"/>
    <col min="2820" max="2820" width="8.7109375" style="5" customWidth="1"/>
    <col min="2821" max="2822" width="9.85546875" style="5" customWidth="1"/>
    <col min="2823" max="2823" width="8.42578125" style="5" customWidth="1"/>
    <col min="2824" max="2825" width="9.85546875" style="5" customWidth="1"/>
    <col min="2826" max="2826" width="8.7109375" style="5" customWidth="1"/>
    <col min="2827" max="2827" width="9.5703125" style="5" customWidth="1"/>
    <col min="2828" max="2829" width="9" style="5" customWidth="1"/>
    <col min="2830" max="2830" width="5.5703125" style="5" customWidth="1"/>
    <col min="2831" max="2831" width="10.85546875" style="5" customWidth="1"/>
    <col min="2832" max="3072" width="9.140625" style="5"/>
    <col min="3073" max="3073" width="21.7109375" style="5" customWidth="1"/>
    <col min="3074" max="3074" width="11.85546875" style="5" customWidth="1"/>
    <col min="3075" max="3075" width="10" style="5" customWidth="1"/>
    <col min="3076" max="3076" width="8.7109375" style="5" customWidth="1"/>
    <col min="3077" max="3078" width="9.85546875" style="5" customWidth="1"/>
    <col min="3079" max="3079" width="8.42578125" style="5" customWidth="1"/>
    <col min="3080" max="3081" width="9.85546875" style="5" customWidth="1"/>
    <col min="3082" max="3082" width="8.7109375" style="5" customWidth="1"/>
    <col min="3083" max="3083" width="9.5703125" style="5" customWidth="1"/>
    <col min="3084" max="3085" width="9" style="5" customWidth="1"/>
    <col min="3086" max="3086" width="5.5703125" style="5" customWidth="1"/>
    <col min="3087" max="3087" width="10.85546875" style="5" customWidth="1"/>
    <col min="3088" max="3328" width="9.140625" style="5"/>
    <col min="3329" max="3329" width="21.7109375" style="5" customWidth="1"/>
    <col min="3330" max="3330" width="11.85546875" style="5" customWidth="1"/>
    <col min="3331" max="3331" width="10" style="5" customWidth="1"/>
    <col min="3332" max="3332" width="8.7109375" style="5" customWidth="1"/>
    <col min="3333" max="3334" width="9.85546875" style="5" customWidth="1"/>
    <col min="3335" max="3335" width="8.42578125" style="5" customWidth="1"/>
    <col min="3336" max="3337" width="9.85546875" style="5" customWidth="1"/>
    <col min="3338" max="3338" width="8.7109375" style="5" customWidth="1"/>
    <col min="3339" max="3339" width="9.5703125" style="5" customWidth="1"/>
    <col min="3340" max="3341" width="9" style="5" customWidth="1"/>
    <col min="3342" max="3342" width="5.5703125" style="5" customWidth="1"/>
    <col min="3343" max="3343" width="10.85546875" style="5" customWidth="1"/>
    <col min="3344" max="3584" width="9.140625" style="5"/>
    <col min="3585" max="3585" width="21.7109375" style="5" customWidth="1"/>
    <col min="3586" max="3586" width="11.85546875" style="5" customWidth="1"/>
    <col min="3587" max="3587" width="10" style="5" customWidth="1"/>
    <col min="3588" max="3588" width="8.7109375" style="5" customWidth="1"/>
    <col min="3589" max="3590" width="9.85546875" style="5" customWidth="1"/>
    <col min="3591" max="3591" width="8.42578125" style="5" customWidth="1"/>
    <col min="3592" max="3593" width="9.85546875" style="5" customWidth="1"/>
    <col min="3594" max="3594" width="8.7109375" style="5" customWidth="1"/>
    <col min="3595" max="3595" width="9.5703125" style="5" customWidth="1"/>
    <col min="3596" max="3597" width="9" style="5" customWidth="1"/>
    <col min="3598" max="3598" width="5.5703125" style="5" customWidth="1"/>
    <col min="3599" max="3599" width="10.85546875" style="5" customWidth="1"/>
    <col min="3600" max="3840" width="9.140625" style="5"/>
    <col min="3841" max="3841" width="21.7109375" style="5" customWidth="1"/>
    <col min="3842" max="3842" width="11.85546875" style="5" customWidth="1"/>
    <col min="3843" max="3843" width="10" style="5" customWidth="1"/>
    <col min="3844" max="3844" width="8.7109375" style="5" customWidth="1"/>
    <col min="3845" max="3846" width="9.85546875" style="5" customWidth="1"/>
    <col min="3847" max="3847" width="8.42578125" style="5" customWidth="1"/>
    <col min="3848" max="3849" width="9.85546875" style="5" customWidth="1"/>
    <col min="3850" max="3850" width="8.7109375" style="5" customWidth="1"/>
    <col min="3851" max="3851" width="9.5703125" style="5" customWidth="1"/>
    <col min="3852" max="3853" width="9" style="5" customWidth="1"/>
    <col min="3854" max="3854" width="5.5703125" style="5" customWidth="1"/>
    <col min="3855" max="3855" width="10.85546875" style="5" customWidth="1"/>
    <col min="3856" max="4096" width="9.140625" style="5"/>
    <col min="4097" max="4097" width="21.7109375" style="5" customWidth="1"/>
    <col min="4098" max="4098" width="11.85546875" style="5" customWidth="1"/>
    <col min="4099" max="4099" width="10" style="5" customWidth="1"/>
    <col min="4100" max="4100" width="8.7109375" style="5" customWidth="1"/>
    <col min="4101" max="4102" width="9.85546875" style="5" customWidth="1"/>
    <col min="4103" max="4103" width="8.42578125" style="5" customWidth="1"/>
    <col min="4104" max="4105" width="9.85546875" style="5" customWidth="1"/>
    <col min="4106" max="4106" width="8.7109375" style="5" customWidth="1"/>
    <col min="4107" max="4107" width="9.5703125" style="5" customWidth="1"/>
    <col min="4108" max="4109" width="9" style="5" customWidth="1"/>
    <col min="4110" max="4110" width="5.5703125" style="5" customWidth="1"/>
    <col min="4111" max="4111" width="10.85546875" style="5" customWidth="1"/>
    <col min="4112" max="4352" width="9.140625" style="5"/>
    <col min="4353" max="4353" width="21.7109375" style="5" customWidth="1"/>
    <col min="4354" max="4354" width="11.85546875" style="5" customWidth="1"/>
    <col min="4355" max="4355" width="10" style="5" customWidth="1"/>
    <col min="4356" max="4356" width="8.7109375" style="5" customWidth="1"/>
    <col min="4357" max="4358" width="9.85546875" style="5" customWidth="1"/>
    <col min="4359" max="4359" width="8.42578125" style="5" customWidth="1"/>
    <col min="4360" max="4361" width="9.85546875" style="5" customWidth="1"/>
    <col min="4362" max="4362" width="8.7109375" style="5" customWidth="1"/>
    <col min="4363" max="4363" width="9.5703125" style="5" customWidth="1"/>
    <col min="4364" max="4365" width="9" style="5" customWidth="1"/>
    <col min="4366" max="4366" width="5.5703125" style="5" customWidth="1"/>
    <col min="4367" max="4367" width="10.85546875" style="5" customWidth="1"/>
    <col min="4368" max="4608" width="9.140625" style="5"/>
    <col min="4609" max="4609" width="21.7109375" style="5" customWidth="1"/>
    <col min="4610" max="4610" width="11.85546875" style="5" customWidth="1"/>
    <col min="4611" max="4611" width="10" style="5" customWidth="1"/>
    <col min="4612" max="4612" width="8.7109375" style="5" customWidth="1"/>
    <col min="4613" max="4614" width="9.85546875" style="5" customWidth="1"/>
    <col min="4615" max="4615" width="8.42578125" style="5" customWidth="1"/>
    <col min="4616" max="4617" width="9.85546875" style="5" customWidth="1"/>
    <col min="4618" max="4618" width="8.7109375" style="5" customWidth="1"/>
    <col min="4619" max="4619" width="9.5703125" style="5" customWidth="1"/>
    <col min="4620" max="4621" width="9" style="5" customWidth="1"/>
    <col min="4622" max="4622" width="5.5703125" style="5" customWidth="1"/>
    <col min="4623" max="4623" width="10.85546875" style="5" customWidth="1"/>
    <col min="4624" max="4864" width="9.140625" style="5"/>
    <col min="4865" max="4865" width="21.7109375" style="5" customWidth="1"/>
    <col min="4866" max="4866" width="11.85546875" style="5" customWidth="1"/>
    <col min="4867" max="4867" width="10" style="5" customWidth="1"/>
    <col min="4868" max="4868" width="8.7109375" style="5" customWidth="1"/>
    <col min="4869" max="4870" width="9.85546875" style="5" customWidth="1"/>
    <col min="4871" max="4871" width="8.42578125" style="5" customWidth="1"/>
    <col min="4872" max="4873" width="9.85546875" style="5" customWidth="1"/>
    <col min="4874" max="4874" width="8.7109375" style="5" customWidth="1"/>
    <col min="4875" max="4875" width="9.5703125" style="5" customWidth="1"/>
    <col min="4876" max="4877" width="9" style="5" customWidth="1"/>
    <col min="4878" max="4878" width="5.5703125" style="5" customWidth="1"/>
    <col min="4879" max="4879" width="10.85546875" style="5" customWidth="1"/>
    <col min="4880" max="5120" width="9.140625" style="5"/>
    <col min="5121" max="5121" width="21.7109375" style="5" customWidth="1"/>
    <col min="5122" max="5122" width="11.85546875" style="5" customWidth="1"/>
    <col min="5123" max="5123" width="10" style="5" customWidth="1"/>
    <col min="5124" max="5124" width="8.7109375" style="5" customWidth="1"/>
    <col min="5125" max="5126" width="9.85546875" style="5" customWidth="1"/>
    <col min="5127" max="5127" width="8.42578125" style="5" customWidth="1"/>
    <col min="5128" max="5129" width="9.85546875" style="5" customWidth="1"/>
    <col min="5130" max="5130" width="8.7109375" style="5" customWidth="1"/>
    <col min="5131" max="5131" width="9.5703125" style="5" customWidth="1"/>
    <col min="5132" max="5133" width="9" style="5" customWidth="1"/>
    <col min="5134" max="5134" width="5.5703125" style="5" customWidth="1"/>
    <col min="5135" max="5135" width="10.85546875" style="5" customWidth="1"/>
    <col min="5136" max="5376" width="9.140625" style="5"/>
    <col min="5377" max="5377" width="21.7109375" style="5" customWidth="1"/>
    <col min="5378" max="5378" width="11.85546875" style="5" customWidth="1"/>
    <col min="5379" max="5379" width="10" style="5" customWidth="1"/>
    <col min="5380" max="5380" width="8.7109375" style="5" customWidth="1"/>
    <col min="5381" max="5382" width="9.85546875" style="5" customWidth="1"/>
    <col min="5383" max="5383" width="8.42578125" style="5" customWidth="1"/>
    <col min="5384" max="5385" width="9.85546875" style="5" customWidth="1"/>
    <col min="5386" max="5386" width="8.7109375" style="5" customWidth="1"/>
    <col min="5387" max="5387" width="9.5703125" style="5" customWidth="1"/>
    <col min="5388" max="5389" width="9" style="5" customWidth="1"/>
    <col min="5390" max="5390" width="5.5703125" style="5" customWidth="1"/>
    <col min="5391" max="5391" width="10.85546875" style="5" customWidth="1"/>
    <col min="5392" max="5632" width="9.140625" style="5"/>
    <col min="5633" max="5633" width="21.7109375" style="5" customWidth="1"/>
    <col min="5634" max="5634" width="11.85546875" style="5" customWidth="1"/>
    <col min="5635" max="5635" width="10" style="5" customWidth="1"/>
    <col min="5636" max="5636" width="8.7109375" style="5" customWidth="1"/>
    <col min="5637" max="5638" width="9.85546875" style="5" customWidth="1"/>
    <col min="5639" max="5639" width="8.42578125" style="5" customWidth="1"/>
    <col min="5640" max="5641" width="9.85546875" style="5" customWidth="1"/>
    <col min="5642" max="5642" width="8.7109375" style="5" customWidth="1"/>
    <col min="5643" max="5643" width="9.5703125" style="5" customWidth="1"/>
    <col min="5644" max="5645" width="9" style="5" customWidth="1"/>
    <col min="5646" max="5646" width="5.5703125" style="5" customWidth="1"/>
    <col min="5647" max="5647" width="10.85546875" style="5" customWidth="1"/>
    <col min="5648" max="5888" width="9.140625" style="5"/>
    <col min="5889" max="5889" width="21.7109375" style="5" customWidth="1"/>
    <col min="5890" max="5890" width="11.85546875" style="5" customWidth="1"/>
    <col min="5891" max="5891" width="10" style="5" customWidth="1"/>
    <col min="5892" max="5892" width="8.7109375" style="5" customWidth="1"/>
    <col min="5893" max="5894" width="9.85546875" style="5" customWidth="1"/>
    <col min="5895" max="5895" width="8.42578125" style="5" customWidth="1"/>
    <col min="5896" max="5897" width="9.85546875" style="5" customWidth="1"/>
    <col min="5898" max="5898" width="8.7109375" style="5" customWidth="1"/>
    <col min="5899" max="5899" width="9.5703125" style="5" customWidth="1"/>
    <col min="5900" max="5901" width="9" style="5" customWidth="1"/>
    <col min="5902" max="5902" width="5.5703125" style="5" customWidth="1"/>
    <col min="5903" max="5903" width="10.85546875" style="5" customWidth="1"/>
    <col min="5904" max="6144" width="9.140625" style="5"/>
    <col min="6145" max="6145" width="21.7109375" style="5" customWidth="1"/>
    <col min="6146" max="6146" width="11.85546875" style="5" customWidth="1"/>
    <col min="6147" max="6147" width="10" style="5" customWidth="1"/>
    <col min="6148" max="6148" width="8.7109375" style="5" customWidth="1"/>
    <col min="6149" max="6150" width="9.85546875" style="5" customWidth="1"/>
    <col min="6151" max="6151" width="8.42578125" style="5" customWidth="1"/>
    <col min="6152" max="6153" width="9.85546875" style="5" customWidth="1"/>
    <col min="6154" max="6154" width="8.7109375" style="5" customWidth="1"/>
    <col min="6155" max="6155" width="9.5703125" style="5" customWidth="1"/>
    <col min="6156" max="6157" width="9" style="5" customWidth="1"/>
    <col min="6158" max="6158" width="5.5703125" style="5" customWidth="1"/>
    <col min="6159" max="6159" width="10.85546875" style="5" customWidth="1"/>
    <col min="6160" max="6400" width="9.140625" style="5"/>
    <col min="6401" max="6401" width="21.7109375" style="5" customWidth="1"/>
    <col min="6402" max="6402" width="11.85546875" style="5" customWidth="1"/>
    <col min="6403" max="6403" width="10" style="5" customWidth="1"/>
    <col min="6404" max="6404" width="8.7109375" style="5" customWidth="1"/>
    <col min="6405" max="6406" width="9.85546875" style="5" customWidth="1"/>
    <col min="6407" max="6407" width="8.42578125" style="5" customWidth="1"/>
    <col min="6408" max="6409" width="9.85546875" style="5" customWidth="1"/>
    <col min="6410" max="6410" width="8.7109375" style="5" customWidth="1"/>
    <col min="6411" max="6411" width="9.5703125" style="5" customWidth="1"/>
    <col min="6412" max="6413" width="9" style="5" customWidth="1"/>
    <col min="6414" max="6414" width="5.5703125" style="5" customWidth="1"/>
    <col min="6415" max="6415" width="10.85546875" style="5" customWidth="1"/>
    <col min="6416" max="6656" width="9.140625" style="5"/>
    <col min="6657" max="6657" width="21.7109375" style="5" customWidth="1"/>
    <col min="6658" max="6658" width="11.85546875" style="5" customWidth="1"/>
    <col min="6659" max="6659" width="10" style="5" customWidth="1"/>
    <col min="6660" max="6660" width="8.7109375" style="5" customWidth="1"/>
    <col min="6661" max="6662" width="9.85546875" style="5" customWidth="1"/>
    <col min="6663" max="6663" width="8.42578125" style="5" customWidth="1"/>
    <col min="6664" max="6665" width="9.85546875" style="5" customWidth="1"/>
    <col min="6666" max="6666" width="8.7109375" style="5" customWidth="1"/>
    <col min="6667" max="6667" width="9.5703125" style="5" customWidth="1"/>
    <col min="6668" max="6669" width="9" style="5" customWidth="1"/>
    <col min="6670" max="6670" width="5.5703125" style="5" customWidth="1"/>
    <col min="6671" max="6671" width="10.85546875" style="5" customWidth="1"/>
    <col min="6672" max="6912" width="9.140625" style="5"/>
    <col min="6913" max="6913" width="21.7109375" style="5" customWidth="1"/>
    <col min="6914" max="6914" width="11.85546875" style="5" customWidth="1"/>
    <col min="6915" max="6915" width="10" style="5" customWidth="1"/>
    <col min="6916" max="6916" width="8.7109375" style="5" customWidth="1"/>
    <col min="6917" max="6918" width="9.85546875" style="5" customWidth="1"/>
    <col min="6919" max="6919" width="8.42578125" style="5" customWidth="1"/>
    <col min="6920" max="6921" width="9.85546875" style="5" customWidth="1"/>
    <col min="6922" max="6922" width="8.7109375" style="5" customWidth="1"/>
    <col min="6923" max="6923" width="9.5703125" style="5" customWidth="1"/>
    <col min="6924" max="6925" width="9" style="5" customWidth="1"/>
    <col min="6926" max="6926" width="5.5703125" style="5" customWidth="1"/>
    <col min="6927" max="6927" width="10.85546875" style="5" customWidth="1"/>
    <col min="6928" max="7168" width="9.140625" style="5"/>
    <col min="7169" max="7169" width="21.7109375" style="5" customWidth="1"/>
    <col min="7170" max="7170" width="11.85546875" style="5" customWidth="1"/>
    <col min="7171" max="7171" width="10" style="5" customWidth="1"/>
    <col min="7172" max="7172" width="8.7109375" style="5" customWidth="1"/>
    <col min="7173" max="7174" width="9.85546875" style="5" customWidth="1"/>
    <col min="7175" max="7175" width="8.42578125" style="5" customWidth="1"/>
    <col min="7176" max="7177" width="9.85546875" style="5" customWidth="1"/>
    <col min="7178" max="7178" width="8.7109375" style="5" customWidth="1"/>
    <col min="7179" max="7179" width="9.5703125" style="5" customWidth="1"/>
    <col min="7180" max="7181" width="9" style="5" customWidth="1"/>
    <col min="7182" max="7182" width="5.5703125" style="5" customWidth="1"/>
    <col min="7183" max="7183" width="10.85546875" style="5" customWidth="1"/>
    <col min="7184" max="7424" width="9.140625" style="5"/>
    <col min="7425" max="7425" width="21.7109375" style="5" customWidth="1"/>
    <col min="7426" max="7426" width="11.85546875" style="5" customWidth="1"/>
    <col min="7427" max="7427" width="10" style="5" customWidth="1"/>
    <col min="7428" max="7428" width="8.7109375" style="5" customWidth="1"/>
    <col min="7429" max="7430" width="9.85546875" style="5" customWidth="1"/>
    <col min="7431" max="7431" width="8.42578125" style="5" customWidth="1"/>
    <col min="7432" max="7433" width="9.85546875" style="5" customWidth="1"/>
    <col min="7434" max="7434" width="8.7109375" style="5" customWidth="1"/>
    <col min="7435" max="7435" width="9.5703125" style="5" customWidth="1"/>
    <col min="7436" max="7437" width="9" style="5" customWidth="1"/>
    <col min="7438" max="7438" width="5.5703125" style="5" customWidth="1"/>
    <col min="7439" max="7439" width="10.85546875" style="5" customWidth="1"/>
    <col min="7440" max="7680" width="9.140625" style="5"/>
    <col min="7681" max="7681" width="21.7109375" style="5" customWidth="1"/>
    <col min="7682" max="7682" width="11.85546875" style="5" customWidth="1"/>
    <col min="7683" max="7683" width="10" style="5" customWidth="1"/>
    <col min="7684" max="7684" width="8.7109375" style="5" customWidth="1"/>
    <col min="7685" max="7686" width="9.85546875" style="5" customWidth="1"/>
    <col min="7687" max="7687" width="8.42578125" style="5" customWidth="1"/>
    <col min="7688" max="7689" width="9.85546875" style="5" customWidth="1"/>
    <col min="7690" max="7690" width="8.7109375" style="5" customWidth="1"/>
    <col min="7691" max="7691" width="9.5703125" style="5" customWidth="1"/>
    <col min="7692" max="7693" width="9" style="5" customWidth="1"/>
    <col min="7694" max="7694" width="5.5703125" style="5" customWidth="1"/>
    <col min="7695" max="7695" width="10.85546875" style="5" customWidth="1"/>
    <col min="7696" max="7936" width="9.140625" style="5"/>
    <col min="7937" max="7937" width="21.7109375" style="5" customWidth="1"/>
    <col min="7938" max="7938" width="11.85546875" style="5" customWidth="1"/>
    <col min="7939" max="7939" width="10" style="5" customWidth="1"/>
    <col min="7940" max="7940" width="8.7109375" style="5" customWidth="1"/>
    <col min="7941" max="7942" width="9.85546875" style="5" customWidth="1"/>
    <col min="7943" max="7943" width="8.42578125" style="5" customWidth="1"/>
    <col min="7944" max="7945" width="9.85546875" style="5" customWidth="1"/>
    <col min="7946" max="7946" width="8.7109375" style="5" customWidth="1"/>
    <col min="7947" max="7947" width="9.5703125" style="5" customWidth="1"/>
    <col min="7948" max="7949" width="9" style="5" customWidth="1"/>
    <col min="7950" max="7950" width="5.5703125" style="5" customWidth="1"/>
    <col min="7951" max="7951" width="10.85546875" style="5" customWidth="1"/>
    <col min="7952" max="8192" width="9.140625" style="5"/>
    <col min="8193" max="8193" width="21.7109375" style="5" customWidth="1"/>
    <col min="8194" max="8194" width="11.85546875" style="5" customWidth="1"/>
    <col min="8195" max="8195" width="10" style="5" customWidth="1"/>
    <col min="8196" max="8196" width="8.7109375" style="5" customWidth="1"/>
    <col min="8197" max="8198" width="9.85546875" style="5" customWidth="1"/>
    <col min="8199" max="8199" width="8.42578125" style="5" customWidth="1"/>
    <col min="8200" max="8201" width="9.85546875" style="5" customWidth="1"/>
    <col min="8202" max="8202" width="8.7109375" style="5" customWidth="1"/>
    <col min="8203" max="8203" width="9.5703125" style="5" customWidth="1"/>
    <col min="8204" max="8205" width="9" style="5" customWidth="1"/>
    <col min="8206" max="8206" width="5.5703125" style="5" customWidth="1"/>
    <col min="8207" max="8207" width="10.85546875" style="5" customWidth="1"/>
    <col min="8208" max="8448" width="9.140625" style="5"/>
    <col min="8449" max="8449" width="21.7109375" style="5" customWidth="1"/>
    <col min="8450" max="8450" width="11.85546875" style="5" customWidth="1"/>
    <col min="8451" max="8451" width="10" style="5" customWidth="1"/>
    <col min="8452" max="8452" width="8.7109375" style="5" customWidth="1"/>
    <col min="8453" max="8454" width="9.85546875" style="5" customWidth="1"/>
    <col min="8455" max="8455" width="8.42578125" style="5" customWidth="1"/>
    <col min="8456" max="8457" width="9.85546875" style="5" customWidth="1"/>
    <col min="8458" max="8458" width="8.7109375" style="5" customWidth="1"/>
    <col min="8459" max="8459" width="9.5703125" style="5" customWidth="1"/>
    <col min="8460" max="8461" width="9" style="5" customWidth="1"/>
    <col min="8462" max="8462" width="5.5703125" style="5" customWidth="1"/>
    <col min="8463" max="8463" width="10.85546875" style="5" customWidth="1"/>
    <col min="8464" max="8704" width="9.140625" style="5"/>
    <col min="8705" max="8705" width="21.7109375" style="5" customWidth="1"/>
    <col min="8706" max="8706" width="11.85546875" style="5" customWidth="1"/>
    <col min="8707" max="8707" width="10" style="5" customWidth="1"/>
    <col min="8708" max="8708" width="8.7109375" style="5" customWidth="1"/>
    <col min="8709" max="8710" width="9.85546875" style="5" customWidth="1"/>
    <col min="8711" max="8711" width="8.42578125" style="5" customWidth="1"/>
    <col min="8712" max="8713" width="9.85546875" style="5" customWidth="1"/>
    <col min="8714" max="8714" width="8.7109375" style="5" customWidth="1"/>
    <col min="8715" max="8715" width="9.5703125" style="5" customWidth="1"/>
    <col min="8716" max="8717" width="9" style="5" customWidth="1"/>
    <col min="8718" max="8718" width="5.5703125" style="5" customWidth="1"/>
    <col min="8719" max="8719" width="10.85546875" style="5" customWidth="1"/>
    <col min="8720" max="8960" width="9.140625" style="5"/>
    <col min="8961" max="8961" width="21.7109375" style="5" customWidth="1"/>
    <col min="8962" max="8962" width="11.85546875" style="5" customWidth="1"/>
    <col min="8963" max="8963" width="10" style="5" customWidth="1"/>
    <col min="8964" max="8964" width="8.7109375" style="5" customWidth="1"/>
    <col min="8965" max="8966" width="9.85546875" style="5" customWidth="1"/>
    <col min="8967" max="8967" width="8.42578125" style="5" customWidth="1"/>
    <col min="8968" max="8969" width="9.85546875" style="5" customWidth="1"/>
    <col min="8970" max="8970" width="8.7109375" style="5" customWidth="1"/>
    <col min="8971" max="8971" width="9.5703125" style="5" customWidth="1"/>
    <col min="8972" max="8973" width="9" style="5" customWidth="1"/>
    <col min="8974" max="8974" width="5.5703125" style="5" customWidth="1"/>
    <col min="8975" max="8975" width="10.85546875" style="5" customWidth="1"/>
    <col min="8976" max="9216" width="9.140625" style="5"/>
    <col min="9217" max="9217" width="21.7109375" style="5" customWidth="1"/>
    <col min="9218" max="9218" width="11.85546875" style="5" customWidth="1"/>
    <col min="9219" max="9219" width="10" style="5" customWidth="1"/>
    <col min="9220" max="9220" width="8.7109375" style="5" customWidth="1"/>
    <col min="9221" max="9222" width="9.85546875" style="5" customWidth="1"/>
    <col min="9223" max="9223" width="8.42578125" style="5" customWidth="1"/>
    <col min="9224" max="9225" width="9.85546875" style="5" customWidth="1"/>
    <col min="9226" max="9226" width="8.7109375" style="5" customWidth="1"/>
    <col min="9227" max="9227" width="9.5703125" style="5" customWidth="1"/>
    <col min="9228" max="9229" width="9" style="5" customWidth="1"/>
    <col min="9230" max="9230" width="5.5703125" style="5" customWidth="1"/>
    <col min="9231" max="9231" width="10.85546875" style="5" customWidth="1"/>
    <col min="9232" max="9472" width="9.140625" style="5"/>
    <col min="9473" max="9473" width="21.7109375" style="5" customWidth="1"/>
    <col min="9474" max="9474" width="11.85546875" style="5" customWidth="1"/>
    <col min="9475" max="9475" width="10" style="5" customWidth="1"/>
    <col min="9476" max="9476" width="8.7109375" style="5" customWidth="1"/>
    <col min="9477" max="9478" width="9.85546875" style="5" customWidth="1"/>
    <col min="9479" max="9479" width="8.42578125" style="5" customWidth="1"/>
    <col min="9480" max="9481" width="9.85546875" style="5" customWidth="1"/>
    <col min="9482" max="9482" width="8.7109375" style="5" customWidth="1"/>
    <col min="9483" max="9483" width="9.5703125" style="5" customWidth="1"/>
    <col min="9484" max="9485" width="9" style="5" customWidth="1"/>
    <col min="9486" max="9486" width="5.5703125" style="5" customWidth="1"/>
    <col min="9487" max="9487" width="10.85546875" style="5" customWidth="1"/>
    <col min="9488" max="9728" width="9.140625" style="5"/>
    <col min="9729" max="9729" width="21.7109375" style="5" customWidth="1"/>
    <col min="9730" max="9730" width="11.85546875" style="5" customWidth="1"/>
    <col min="9731" max="9731" width="10" style="5" customWidth="1"/>
    <col min="9732" max="9732" width="8.7109375" style="5" customWidth="1"/>
    <col min="9733" max="9734" width="9.85546875" style="5" customWidth="1"/>
    <col min="9735" max="9735" width="8.42578125" style="5" customWidth="1"/>
    <col min="9736" max="9737" width="9.85546875" style="5" customWidth="1"/>
    <col min="9738" max="9738" width="8.7109375" style="5" customWidth="1"/>
    <col min="9739" max="9739" width="9.5703125" style="5" customWidth="1"/>
    <col min="9740" max="9741" width="9" style="5" customWidth="1"/>
    <col min="9742" max="9742" width="5.5703125" style="5" customWidth="1"/>
    <col min="9743" max="9743" width="10.85546875" style="5" customWidth="1"/>
    <col min="9744" max="9984" width="9.140625" style="5"/>
    <col min="9985" max="9985" width="21.7109375" style="5" customWidth="1"/>
    <col min="9986" max="9986" width="11.85546875" style="5" customWidth="1"/>
    <col min="9987" max="9987" width="10" style="5" customWidth="1"/>
    <col min="9988" max="9988" width="8.7109375" style="5" customWidth="1"/>
    <col min="9989" max="9990" width="9.85546875" style="5" customWidth="1"/>
    <col min="9991" max="9991" width="8.42578125" style="5" customWidth="1"/>
    <col min="9992" max="9993" width="9.85546875" style="5" customWidth="1"/>
    <col min="9994" max="9994" width="8.7109375" style="5" customWidth="1"/>
    <col min="9995" max="9995" width="9.5703125" style="5" customWidth="1"/>
    <col min="9996" max="9997" width="9" style="5" customWidth="1"/>
    <col min="9998" max="9998" width="5.5703125" style="5" customWidth="1"/>
    <col min="9999" max="9999" width="10.85546875" style="5" customWidth="1"/>
    <col min="10000" max="10240" width="9.140625" style="5"/>
    <col min="10241" max="10241" width="21.7109375" style="5" customWidth="1"/>
    <col min="10242" max="10242" width="11.85546875" style="5" customWidth="1"/>
    <col min="10243" max="10243" width="10" style="5" customWidth="1"/>
    <col min="10244" max="10244" width="8.7109375" style="5" customWidth="1"/>
    <col min="10245" max="10246" width="9.85546875" style="5" customWidth="1"/>
    <col min="10247" max="10247" width="8.42578125" style="5" customWidth="1"/>
    <col min="10248" max="10249" width="9.85546875" style="5" customWidth="1"/>
    <col min="10250" max="10250" width="8.7109375" style="5" customWidth="1"/>
    <col min="10251" max="10251" width="9.5703125" style="5" customWidth="1"/>
    <col min="10252" max="10253" width="9" style="5" customWidth="1"/>
    <col min="10254" max="10254" width="5.5703125" style="5" customWidth="1"/>
    <col min="10255" max="10255" width="10.85546875" style="5" customWidth="1"/>
    <col min="10256" max="10496" width="9.140625" style="5"/>
    <col min="10497" max="10497" width="21.7109375" style="5" customWidth="1"/>
    <col min="10498" max="10498" width="11.85546875" style="5" customWidth="1"/>
    <col min="10499" max="10499" width="10" style="5" customWidth="1"/>
    <col min="10500" max="10500" width="8.7109375" style="5" customWidth="1"/>
    <col min="10501" max="10502" width="9.85546875" style="5" customWidth="1"/>
    <col min="10503" max="10503" width="8.42578125" style="5" customWidth="1"/>
    <col min="10504" max="10505" width="9.85546875" style="5" customWidth="1"/>
    <col min="10506" max="10506" width="8.7109375" style="5" customWidth="1"/>
    <col min="10507" max="10507" width="9.5703125" style="5" customWidth="1"/>
    <col min="10508" max="10509" width="9" style="5" customWidth="1"/>
    <col min="10510" max="10510" width="5.5703125" style="5" customWidth="1"/>
    <col min="10511" max="10511" width="10.85546875" style="5" customWidth="1"/>
    <col min="10512" max="10752" width="9.140625" style="5"/>
    <col min="10753" max="10753" width="21.7109375" style="5" customWidth="1"/>
    <col min="10754" max="10754" width="11.85546875" style="5" customWidth="1"/>
    <col min="10755" max="10755" width="10" style="5" customWidth="1"/>
    <col min="10756" max="10756" width="8.7109375" style="5" customWidth="1"/>
    <col min="10757" max="10758" width="9.85546875" style="5" customWidth="1"/>
    <col min="10759" max="10759" width="8.42578125" style="5" customWidth="1"/>
    <col min="10760" max="10761" width="9.85546875" style="5" customWidth="1"/>
    <col min="10762" max="10762" width="8.7109375" style="5" customWidth="1"/>
    <col min="10763" max="10763" width="9.5703125" style="5" customWidth="1"/>
    <col min="10764" max="10765" width="9" style="5" customWidth="1"/>
    <col min="10766" max="10766" width="5.5703125" style="5" customWidth="1"/>
    <col min="10767" max="10767" width="10.85546875" style="5" customWidth="1"/>
    <col min="10768" max="11008" width="9.140625" style="5"/>
    <col min="11009" max="11009" width="21.7109375" style="5" customWidth="1"/>
    <col min="11010" max="11010" width="11.85546875" style="5" customWidth="1"/>
    <col min="11011" max="11011" width="10" style="5" customWidth="1"/>
    <col min="11012" max="11012" width="8.7109375" style="5" customWidth="1"/>
    <col min="11013" max="11014" width="9.85546875" style="5" customWidth="1"/>
    <col min="11015" max="11015" width="8.42578125" style="5" customWidth="1"/>
    <col min="11016" max="11017" width="9.85546875" style="5" customWidth="1"/>
    <col min="11018" max="11018" width="8.7109375" style="5" customWidth="1"/>
    <col min="11019" max="11019" width="9.5703125" style="5" customWidth="1"/>
    <col min="11020" max="11021" width="9" style="5" customWidth="1"/>
    <col min="11022" max="11022" width="5.5703125" style="5" customWidth="1"/>
    <col min="11023" max="11023" width="10.85546875" style="5" customWidth="1"/>
    <col min="11024" max="11264" width="9.140625" style="5"/>
    <col min="11265" max="11265" width="21.7109375" style="5" customWidth="1"/>
    <col min="11266" max="11266" width="11.85546875" style="5" customWidth="1"/>
    <col min="11267" max="11267" width="10" style="5" customWidth="1"/>
    <col min="11268" max="11268" width="8.7109375" style="5" customWidth="1"/>
    <col min="11269" max="11270" width="9.85546875" style="5" customWidth="1"/>
    <col min="11271" max="11271" width="8.42578125" style="5" customWidth="1"/>
    <col min="11272" max="11273" width="9.85546875" style="5" customWidth="1"/>
    <col min="11274" max="11274" width="8.7109375" style="5" customWidth="1"/>
    <col min="11275" max="11275" width="9.5703125" style="5" customWidth="1"/>
    <col min="11276" max="11277" width="9" style="5" customWidth="1"/>
    <col min="11278" max="11278" width="5.5703125" style="5" customWidth="1"/>
    <col min="11279" max="11279" width="10.85546875" style="5" customWidth="1"/>
    <col min="11280" max="11520" width="9.140625" style="5"/>
    <col min="11521" max="11521" width="21.7109375" style="5" customWidth="1"/>
    <col min="11522" max="11522" width="11.85546875" style="5" customWidth="1"/>
    <col min="11523" max="11523" width="10" style="5" customWidth="1"/>
    <col min="11524" max="11524" width="8.7109375" style="5" customWidth="1"/>
    <col min="11525" max="11526" width="9.85546875" style="5" customWidth="1"/>
    <col min="11527" max="11527" width="8.42578125" style="5" customWidth="1"/>
    <col min="11528" max="11529" width="9.85546875" style="5" customWidth="1"/>
    <col min="11530" max="11530" width="8.7109375" style="5" customWidth="1"/>
    <col min="11531" max="11531" width="9.5703125" style="5" customWidth="1"/>
    <col min="11532" max="11533" width="9" style="5" customWidth="1"/>
    <col min="11534" max="11534" width="5.5703125" style="5" customWidth="1"/>
    <col min="11535" max="11535" width="10.85546875" style="5" customWidth="1"/>
    <col min="11536" max="11776" width="9.140625" style="5"/>
    <col min="11777" max="11777" width="21.7109375" style="5" customWidth="1"/>
    <col min="11778" max="11778" width="11.85546875" style="5" customWidth="1"/>
    <col min="11779" max="11779" width="10" style="5" customWidth="1"/>
    <col min="11780" max="11780" width="8.7109375" style="5" customWidth="1"/>
    <col min="11781" max="11782" width="9.85546875" style="5" customWidth="1"/>
    <col min="11783" max="11783" width="8.42578125" style="5" customWidth="1"/>
    <col min="11784" max="11785" width="9.85546875" style="5" customWidth="1"/>
    <col min="11786" max="11786" width="8.7109375" style="5" customWidth="1"/>
    <col min="11787" max="11787" width="9.5703125" style="5" customWidth="1"/>
    <col min="11788" max="11789" width="9" style="5" customWidth="1"/>
    <col min="11790" max="11790" width="5.5703125" style="5" customWidth="1"/>
    <col min="11791" max="11791" width="10.85546875" style="5" customWidth="1"/>
    <col min="11792" max="12032" width="9.140625" style="5"/>
    <col min="12033" max="12033" width="21.7109375" style="5" customWidth="1"/>
    <col min="12034" max="12034" width="11.85546875" style="5" customWidth="1"/>
    <col min="12035" max="12035" width="10" style="5" customWidth="1"/>
    <col min="12036" max="12036" width="8.7109375" style="5" customWidth="1"/>
    <col min="12037" max="12038" width="9.85546875" style="5" customWidth="1"/>
    <col min="12039" max="12039" width="8.42578125" style="5" customWidth="1"/>
    <col min="12040" max="12041" width="9.85546875" style="5" customWidth="1"/>
    <col min="12042" max="12042" width="8.7109375" style="5" customWidth="1"/>
    <col min="12043" max="12043" width="9.5703125" style="5" customWidth="1"/>
    <col min="12044" max="12045" width="9" style="5" customWidth="1"/>
    <col min="12046" max="12046" width="5.5703125" style="5" customWidth="1"/>
    <col min="12047" max="12047" width="10.85546875" style="5" customWidth="1"/>
    <col min="12048" max="12288" width="9.140625" style="5"/>
    <col min="12289" max="12289" width="21.7109375" style="5" customWidth="1"/>
    <col min="12290" max="12290" width="11.85546875" style="5" customWidth="1"/>
    <col min="12291" max="12291" width="10" style="5" customWidth="1"/>
    <col min="12292" max="12292" width="8.7109375" style="5" customWidth="1"/>
    <col min="12293" max="12294" width="9.85546875" style="5" customWidth="1"/>
    <col min="12295" max="12295" width="8.42578125" style="5" customWidth="1"/>
    <col min="12296" max="12297" width="9.85546875" style="5" customWidth="1"/>
    <col min="12298" max="12298" width="8.7109375" style="5" customWidth="1"/>
    <col min="12299" max="12299" width="9.5703125" style="5" customWidth="1"/>
    <col min="12300" max="12301" width="9" style="5" customWidth="1"/>
    <col min="12302" max="12302" width="5.5703125" style="5" customWidth="1"/>
    <col min="12303" max="12303" width="10.85546875" style="5" customWidth="1"/>
    <col min="12304" max="12544" width="9.140625" style="5"/>
    <col min="12545" max="12545" width="21.7109375" style="5" customWidth="1"/>
    <col min="12546" max="12546" width="11.85546875" style="5" customWidth="1"/>
    <col min="12547" max="12547" width="10" style="5" customWidth="1"/>
    <col min="12548" max="12548" width="8.7109375" style="5" customWidth="1"/>
    <col min="12549" max="12550" width="9.85546875" style="5" customWidth="1"/>
    <col min="12551" max="12551" width="8.42578125" style="5" customWidth="1"/>
    <col min="12552" max="12553" width="9.85546875" style="5" customWidth="1"/>
    <col min="12554" max="12554" width="8.7109375" style="5" customWidth="1"/>
    <col min="12555" max="12555" width="9.5703125" style="5" customWidth="1"/>
    <col min="12556" max="12557" width="9" style="5" customWidth="1"/>
    <col min="12558" max="12558" width="5.5703125" style="5" customWidth="1"/>
    <col min="12559" max="12559" width="10.85546875" style="5" customWidth="1"/>
    <col min="12560" max="12800" width="9.140625" style="5"/>
    <col min="12801" max="12801" width="21.7109375" style="5" customWidth="1"/>
    <col min="12802" max="12802" width="11.85546875" style="5" customWidth="1"/>
    <col min="12803" max="12803" width="10" style="5" customWidth="1"/>
    <col min="12804" max="12804" width="8.7109375" style="5" customWidth="1"/>
    <col min="12805" max="12806" width="9.85546875" style="5" customWidth="1"/>
    <col min="12807" max="12807" width="8.42578125" style="5" customWidth="1"/>
    <col min="12808" max="12809" width="9.85546875" style="5" customWidth="1"/>
    <col min="12810" max="12810" width="8.7109375" style="5" customWidth="1"/>
    <col min="12811" max="12811" width="9.5703125" style="5" customWidth="1"/>
    <col min="12812" max="12813" width="9" style="5" customWidth="1"/>
    <col min="12814" max="12814" width="5.5703125" style="5" customWidth="1"/>
    <col min="12815" max="12815" width="10.85546875" style="5" customWidth="1"/>
    <col min="12816" max="13056" width="9.140625" style="5"/>
    <col min="13057" max="13057" width="21.7109375" style="5" customWidth="1"/>
    <col min="13058" max="13058" width="11.85546875" style="5" customWidth="1"/>
    <col min="13059" max="13059" width="10" style="5" customWidth="1"/>
    <col min="13060" max="13060" width="8.7109375" style="5" customWidth="1"/>
    <col min="13061" max="13062" width="9.85546875" style="5" customWidth="1"/>
    <col min="13063" max="13063" width="8.42578125" style="5" customWidth="1"/>
    <col min="13064" max="13065" width="9.85546875" style="5" customWidth="1"/>
    <col min="13066" max="13066" width="8.7109375" style="5" customWidth="1"/>
    <col min="13067" max="13067" width="9.5703125" style="5" customWidth="1"/>
    <col min="13068" max="13069" width="9" style="5" customWidth="1"/>
    <col min="13070" max="13070" width="5.5703125" style="5" customWidth="1"/>
    <col min="13071" max="13071" width="10.85546875" style="5" customWidth="1"/>
    <col min="13072" max="13312" width="9.140625" style="5"/>
    <col min="13313" max="13313" width="21.7109375" style="5" customWidth="1"/>
    <col min="13314" max="13314" width="11.85546875" style="5" customWidth="1"/>
    <col min="13315" max="13315" width="10" style="5" customWidth="1"/>
    <col min="13316" max="13316" width="8.7109375" style="5" customWidth="1"/>
    <col min="13317" max="13318" width="9.85546875" style="5" customWidth="1"/>
    <col min="13319" max="13319" width="8.42578125" style="5" customWidth="1"/>
    <col min="13320" max="13321" width="9.85546875" style="5" customWidth="1"/>
    <col min="13322" max="13322" width="8.7109375" style="5" customWidth="1"/>
    <col min="13323" max="13323" width="9.5703125" style="5" customWidth="1"/>
    <col min="13324" max="13325" width="9" style="5" customWidth="1"/>
    <col min="13326" max="13326" width="5.5703125" style="5" customWidth="1"/>
    <col min="13327" max="13327" width="10.85546875" style="5" customWidth="1"/>
    <col min="13328" max="13568" width="9.140625" style="5"/>
    <col min="13569" max="13569" width="21.7109375" style="5" customWidth="1"/>
    <col min="13570" max="13570" width="11.85546875" style="5" customWidth="1"/>
    <col min="13571" max="13571" width="10" style="5" customWidth="1"/>
    <col min="13572" max="13572" width="8.7109375" style="5" customWidth="1"/>
    <col min="13573" max="13574" width="9.85546875" style="5" customWidth="1"/>
    <col min="13575" max="13575" width="8.42578125" style="5" customWidth="1"/>
    <col min="13576" max="13577" width="9.85546875" style="5" customWidth="1"/>
    <col min="13578" max="13578" width="8.7109375" style="5" customWidth="1"/>
    <col min="13579" max="13579" width="9.5703125" style="5" customWidth="1"/>
    <col min="13580" max="13581" width="9" style="5" customWidth="1"/>
    <col min="13582" max="13582" width="5.5703125" style="5" customWidth="1"/>
    <col min="13583" max="13583" width="10.85546875" style="5" customWidth="1"/>
    <col min="13584" max="13824" width="9.140625" style="5"/>
    <col min="13825" max="13825" width="21.7109375" style="5" customWidth="1"/>
    <col min="13826" max="13826" width="11.85546875" style="5" customWidth="1"/>
    <col min="13827" max="13827" width="10" style="5" customWidth="1"/>
    <col min="13828" max="13828" width="8.7109375" style="5" customWidth="1"/>
    <col min="13829" max="13830" width="9.85546875" style="5" customWidth="1"/>
    <col min="13831" max="13831" width="8.42578125" style="5" customWidth="1"/>
    <col min="13832" max="13833" width="9.85546875" style="5" customWidth="1"/>
    <col min="13834" max="13834" width="8.7109375" style="5" customWidth="1"/>
    <col min="13835" max="13835" width="9.5703125" style="5" customWidth="1"/>
    <col min="13836" max="13837" width="9" style="5" customWidth="1"/>
    <col min="13838" max="13838" width="5.5703125" style="5" customWidth="1"/>
    <col min="13839" max="13839" width="10.85546875" style="5" customWidth="1"/>
    <col min="13840" max="14080" width="9.140625" style="5"/>
    <col min="14081" max="14081" width="21.7109375" style="5" customWidth="1"/>
    <col min="14082" max="14082" width="11.85546875" style="5" customWidth="1"/>
    <col min="14083" max="14083" width="10" style="5" customWidth="1"/>
    <col min="14084" max="14084" width="8.7109375" style="5" customWidth="1"/>
    <col min="14085" max="14086" width="9.85546875" style="5" customWidth="1"/>
    <col min="14087" max="14087" width="8.42578125" style="5" customWidth="1"/>
    <col min="14088" max="14089" width="9.85546875" style="5" customWidth="1"/>
    <col min="14090" max="14090" width="8.7109375" style="5" customWidth="1"/>
    <col min="14091" max="14091" width="9.5703125" style="5" customWidth="1"/>
    <col min="14092" max="14093" width="9" style="5" customWidth="1"/>
    <col min="14094" max="14094" width="5.5703125" style="5" customWidth="1"/>
    <col min="14095" max="14095" width="10.85546875" style="5" customWidth="1"/>
    <col min="14096" max="14336" width="9.140625" style="5"/>
    <col min="14337" max="14337" width="21.7109375" style="5" customWidth="1"/>
    <col min="14338" max="14338" width="11.85546875" style="5" customWidth="1"/>
    <col min="14339" max="14339" width="10" style="5" customWidth="1"/>
    <col min="14340" max="14340" width="8.7109375" style="5" customWidth="1"/>
    <col min="14341" max="14342" width="9.85546875" style="5" customWidth="1"/>
    <col min="14343" max="14343" width="8.42578125" style="5" customWidth="1"/>
    <col min="14344" max="14345" width="9.85546875" style="5" customWidth="1"/>
    <col min="14346" max="14346" width="8.7109375" style="5" customWidth="1"/>
    <col min="14347" max="14347" width="9.5703125" style="5" customWidth="1"/>
    <col min="14348" max="14349" width="9" style="5" customWidth="1"/>
    <col min="14350" max="14350" width="5.5703125" style="5" customWidth="1"/>
    <col min="14351" max="14351" width="10.85546875" style="5" customWidth="1"/>
    <col min="14352" max="14592" width="9.140625" style="5"/>
    <col min="14593" max="14593" width="21.7109375" style="5" customWidth="1"/>
    <col min="14594" max="14594" width="11.85546875" style="5" customWidth="1"/>
    <col min="14595" max="14595" width="10" style="5" customWidth="1"/>
    <col min="14596" max="14596" width="8.7109375" style="5" customWidth="1"/>
    <col min="14597" max="14598" width="9.85546875" style="5" customWidth="1"/>
    <col min="14599" max="14599" width="8.42578125" style="5" customWidth="1"/>
    <col min="14600" max="14601" width="9.85546875" style="5" customWidth="1"/>
    <col min="14602" max="14602" width="8.7109375" style="5" customWidth="1"/>
    <col min="14603" max="14603" width="9.5703125" style="5" customWidth="1"/>
    <col min="14604" max="14605" width="9" style="5" customWidth="1"/>
    <col min="14606" max="14606" width="5.5703125" style="5" customWidth="1"/>
    <col min="14607" max="14607" width="10.85546875" style="5" customWidth="1"/>
    <col min="14608" max="14848" width="9.140625" style="5"/>
    <col min="14849" max="14849" width="21.7109375" style="5" customWidth="1"/>
    <col min="14850" max="14850" width="11.85546875" style="5" customWidth="1"/>
    <col min="14851" max="14851" width="10" style="5" customWidth="1"/>
    <col min="14852" max="14852" width="8.7109375" style="5" customWidth="1"/>
    <col min="14853" max="14854" width="9.85546875" style="5" customWidth="1"/>
    <col min="14855" max="14855" width="8.42578125" style="5" customWidth="1"/>
    <col min="14856" max="14857" width="9.85546875" style="5" customWidth="1"/>
    <col min="14858" max="14858" width="8.7109375" style="5" customWidth="1"/>
    <col min="14859" max="14859" width="9.5703125" style="5" customWidth="1"/>
    <col min="14860" max="14861" width="9" style="5" customWidth="1"/>
    <col min="14862" max="14862" width="5.5703125" style="5" customWidth="1"/>
    <col min="14863" max="14863" width="10.85546875" style="5" customWidth="1"/>
    <col min="14864" max="15104" width="9.140625" style="5"/>
    <col min="15105" max="15105" width="21.7109375" style="5" customWidth="1"/>
    <col min="15106" max="15106" width="11.85546875" style="5" customWidth="1"/>
    <col min="15107" max="15107" width="10" style="5" customWidth="1"/>
    <col min="15108" max="15108" width="8.7109375" style="5" customWidth="1"/>
    <col min="15109" max="15110" width="9.85546875" style="5" customWidth="1"/>
    <col min="15111" max="15111" width="8.42578125" style="5" customWidth="1"/>
    <col min="15112" max="15113" width="9.85546875" style="5" customWidth="1"/>
    <col min="15114" max="15114" width="8.7109375" style="5" customWidth="1"/>
    <col min="15115" max="15115" width="9.5703125" style="5" customWidth="1"/>
    <col min="15116" max="15117" width="9" style="5" customWidth="1"/>
    <col min="15118" max="15118" width="5.5703125" style="5" customWidth="1"/>
    <col min="15119" max="15119" width="10.85546875" style="5" customWidth="1"/>
    <col min="15120" max="15360" width="9.140625" style="5"/>
    <col min="15361" max="15361" width="21.7109375" style="5" customWidth="1"/>
    <col min="15362" max="15362" width="11.85546875" style="5" customWidth="1"/>
    <col min="15363" max="15363" width="10" style="5" customWidth="1"/>
    <col min="15364" max="15364" width="8.7109375" style="5" customWidth="1"/>
    <col min="15365" max="15366" width="9.85546875" style="5" customWidth="1"/>
    <col min="15367" max="15367" width="8.42578125" style="5" customWidth="1"/>
    <col min="15368" max="15369" width="9.85546875" style="5" customWidth="1"/>
    <col min="15370" max="15370" width="8.7109375" style="5" customWidth="1"/>
    <col min="15371" max="15371" width="9.5703125" style="5" customWidth="1"/>
    <col min="15372" max="15373" width="9" style="5" customWidth="1"/>
    <col min="15374" max="15374" width="5.5703125" style="5" customWidth="1"/>
    <col min="15375" max="15375" width="10.85546875" style="5" customWidth="1"/>
    <col min="15376" max="15616" width="9.140625" style="5"/>
    <col min="15617" max="15617" width="21.7109375" style="5" customWidth="1"/>
    <col min="15618" max="15618" width="11.85546875" style="5" customWidth="1"/>
    <col min="15619" max="15619" width="10" style="5" customWidth="1"/>
    <col min="15620" max="15620" width="8.7109375" style="5" customWidth="1"/>
    <col min="15621" max="15622" width="9.85546875" style="5" customWidth="1"/>
    <col min="15623" max="15623" width="8.42578125" style="5" customWidth="1"/>
    <col min="15624" max="15625" width="9.85546875" style="5" customWidth="1"/>
    <col min="15626" max="15626" width="8.7109375" style="5" customWidth="1"/>
    <col min="15627" max="15627" width="9.5703125" style="5" customWidth="1"/>
    <col min="15628" max="15629" width="9" style="5" customWidth="1"/>
    <col min="15630" max="15630" width="5.5703125" style="5" customWidth="1"/>
    <col min="15631" max="15631" width="10.85546875" style="5" customWidth="1"/>
    <col min="15632" max="15872" width="9.140625" style="5"/>
    <col min="15873" max="15873" width="21.7109375" style="5" customWidth="1"/>
    <col min="15874" max="15874" width="11.85546875" style="5" customWidth="1"/>
    <col min="15875" max="15875" width="10" style="5" customWidth="1"/>
    <col min="15876" max="15876" width="8.7109375" style="5" customWidth="1"/>
    <col min="15877" max="15878" width="9.85546875" style="5" customWidth="1"/>
    <col min="15879" max="15879" width="8.42578125" style="5" customWidth="1"/>
    <col min="15880" max="15881" width="9.85546875" style="5" customWidth="1"/>
    <col min="15882" max="15882" width="8.7109375" style="5" customWidth="1"/>
    <col min="15883" max="15883" width="9.5703125" style="5" customWidth="1"/>
    <col min="15884" max="15885" width="9" style="5" customWidth="1"/>
    <col min="15886" max="15886" width="5.5703125" style="5" customWidth="1"/>
    <col min="15887" max="15887" width="10.85546875" style="5" customWidth="1"/>
    <col min="15888" max="16128" width="9.140625" style="5"/>
    <col min="16129" max="16129" width="21.7109375" style="5" customWidth="1"/>
    <col min="16130" max="16130" width="11.85546875" style="5" customWidth="1"/>
    <col min="16131" max="16131" width="10" style="5" customWidth="1"/>
    <col min="16132" max="16132" width="8.7109375" style="5" customWidth="1"/>
    <col min="16133" max="16134" width="9.85546875" style="5" customWidth="1"/>
    <col min="16135" max="16135" width="8.42578125" style="5" customWidth="1"/>
    <col min="16136" max="16137" width="9.85546875" style="5" customWidth="1"/>
    <col min="16138" max="16138" width="8.7109375" style="5" customWidth="1"/>
    <col min="16139" max="16139" width="9.5703125" style="5" customWidth="1"/>
    <col min="16140" max="16141" width="9" style="5" customWidth="1"/>
    <col min="16142" max="16142" width="5.5703125" style="5" customWidth="1"/>
    <col min="16143" max="16143" width="10.85546875" style="5" customWidth="1"/>
    <col min="16144" max="16384" width="9.140625" style="5"/>
  </cols>
  <sheetData>
    <row r="1" spans="1:18" ht="29.25" customHeight="1" x14ac:dyDescent="0.2">
      <c r="A1" s="370" t="s">
        <v>117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s="2" t="s">
        <v>85</v>
      </c>
    </row>
    <row r="3" spans="1:18" ht="12.75" customHeight="1" x14ac:dyDescent="0.2">
      <c r="A3" s="376"/>
      <c r="B3" s="362" t="s">
        <v>200</v>
      </c>
      <c r="C3" s="362"/>
      <c r="D3" s="362"/>
      <c r="E3" s="363" t="s">
        <v>81</v>
      </c>
      <c r="F3" s="368"/>
      <c r="G3" s="368"/>
      <c r="H3" s="368"/>
      <c r="I3" s="368"/>
      <c r="J3" s="368"/>
      <c r="K3" s="356" t="s">
        <v>287</v>
      </c>
      <c r="L3" s="357"/>
      <c r="M3" s="358"/>
      <c r="N3" s="362" t="s">
        <v>82</v>
      </c>
      <c r="O3" s="362"/>
      <c r="P3" s="363"/>
      <c r="Q3" s="16"/>
    </row>
    <row r="4" spans="1:18" ht="38.25" customHeight="1" x14ac:dyDescent="0.2">
      <c r="A4" s="376"/>
      <c r="B4" s="362"/>
      <c r="C4" s="362"/>
      <c r="D4" s="362"/>
      <c r="E4" s="362" t="s">
        <v>80</v>
      </c>
      <c r="F4" s="362"/>
      <c r="G4" s="362"/>
      <c r="H4" s="362" t="s">
        <v>79</v>
      </c>
      <c r="I4" s="362"/>
      <c r="J4" s="362"/>
      <c r="K4" s="359"/>
      <c r="L4" s="360"/>
      <c r="M4" s="361"/>
      <c r="N4" s="362"/>
      <c r="O4" s="362"/>
      <c r="P4" s="363"/>
      <c r="Q4" s="16"/>
    </row>
    <row r="5" spans="1:18" ht="33.75" x14ac:dyDescent="0.2">
      <c r="A5" s="376"/>
      <c r="B5" s="259" t="s">
        <v>198</v>
      </c>
      <c r="C5" s="259" t="s">
        <v>78</v>
      </c>
      <c r="D5" s="259" t="s">
        <v>199</v>
      </c>
      <c r="E5" s="259" t="s">
        <v>198</v>
      </c>
      <c r="F5" s="259" t="s">
        <v>78</v>
      </c>
      <c r="G5" s="259" t="s">
        <v>199</v>
      </c>
      <c r="H5" s="259" t="s">
        <v>198</v>
      </c>
      <c r="I5" s="259" t="s">
        <v>78</v>
      </c>
      <c r="J5" s="259" t="s">
        <v>199</v>
      </c>
      <c r="K5" s="259" t="s">
        <v>198</v>
      </c>
      <c r="L5" s="259" t="s">
        <v>78</v>
      </c>
      <c r="M5" s="260" t="s">
        <v>199</v>
      </c>
      <c r="N5" s="259" t="s">
        <v>198</v>
      </c>
      <c r="O5" s="259" t="s">
        <v>78</v>
      </c>
      <c r="P5" s="260" t="s">
        <v>199</v>
      </c>
      <c r="Q5" s="16"/>
    </row>
    <row r="6" spans="1:18" x14ac:dyDescent="0.2">
      <c r="A6" s="81" t="s">
        <v>86</v>
      </c>
      <c r="B6" s="76">
        <f>SUM(B7:B26)</f>
        <v>93529.939999999973</v>
      </c>
      <c r="C6" s="76">
        <f>SUM(C7:C26)</f>
        <v>86486.27</v>
      </c>
      <c r="D6" s="76">
        <f>B6/C6*100</f>
        <v>108.14426382361036</v>
      </c>
      <c r="E6" s="76">
        <f>SUM(E7:E26)</f>
        <v>72726.840000000011</v>
      </c>
      <c r="F6" s="76">
        <f>SUM(F7:F26)</f>
        <v>65691.780000000013</v>
      </c>
      <c r="G6" s="76">
        <f>E6/F6%</f>
        <v>110.70919375300835</v>
      </c>
      <c r="H6" s="76">
        <f>SUM(H7:H26)</f>
        <v>20803.099999999999</v>
      </c>
      <c r="I6" s="76">
        <f>SUM(I7:I26)</f>
        <v>20794.490000000002</v>
      </c>
      <c r="J6" s="76">
        <f>H6/I6%</f>
        <v>100.04140519916572</v>
      </c>
      <c r="K6" s="76">
        <f>SUM(K7:K26)</f>
        <v>73021.199999999968</v>
      </c>
      <c r="L6" s="76">
        <f>SUM(L7:L26)</f>
        <v>76884.059999999983</v>
      </c>
      <c r="M6" s="278">
        <f>K6/L6%</f>
        <v>94.975733591592302</v>
      </c>
      <c r="N6" s="76">
        <f>SUM(N7:N26)</f>
        <v>166551.14000000004</v>
      </c>
      <c r="O6" s="76">
        <f>SUM(O7:O26)</f>
        <v>163370.32999999999</v>
      </c>
      <c r="P6" s="76">
        <f>N6/O6*100</f>
        <v>101.9469936799418</v>
      </c>
    </row>
    <row r="7" spans="1:18" x14ac:dyDescent="0.2">
      <c r="A7" s="81" t="s">
        <v>87</v>
      </c>
      <c r="B7" s="76">
        <f>E7+H7</f>
        <v>6429.59</v>
      </c>
      <c r="C7" s="76">
        <f>F7+I7</f>
        <v>6584.83</v>
      </c>
      <c r="D7" s="76">
        <f t="shared" ref="D7:D24" si="0">B7/C7*100</f>
        <v>97.642460017950356</v>
      </c>
      <c r="E7" s="76">
        <v>2971.49</v>
      </c>
      <c r="F7" s="76">
        <v>2895.53</v>
      </c>
      <c r="G7" s="76">
        <f>E7/F7%</f>
        <v>102.62335392829637</v>
      </c>
      <c r="H7" s="76">
        <v>3458.1</v>
      </c>
      <c r="I7" s="76">
        <v>3689.3</v>
      </c>
      <c r="J7" s="76">
        <f t="shared" ref="J7:J23" si="1">H7/I7%</f>
        <v>93.733228525736592</v>
      </c>
      <c r="K7" s="76">
        <v>3644.9</v>
      </c>
      <c r="L7" s="76">
        <v>3744.97</v>
      </c>
      <c r="M7" s="279">
        <f t="shared" ref="M7:M26" si="2">K7/L7%</f>
        <v>97.3278824663482</v>
      </c>
      <c r="N7" s="76">
        <v>10074.49</v>
      </c>
      <c r="O7" s="76">
        <f>F7+I7+L7</f>
        <v>10329.799999999999</v>
      </c>
      <c r="P7" s="76">
        <f>N7/O7*100</f>
        <v>97.52841294119925</v>
      </c>
      <c r="R7" s="328"/>
    </row>
    <row r="8" spans="1:18" x14ac:dyDescent="0.2">
      <c r="A8" s="81" t="s">
        <v>88</v>
      </c>
      <c r="B8" s="76">
        <f t="shared" ref="B8:B26" si="3">E8+H8</f>
        <v>15990.050000000001</v>
      </c>
      <c r="C8" s="76">
        <f t="shared" ref="C8:C26" si="4">F8+I8</f>
        <v>17274.48</v>
      </c>
      <c r="D8" s="76">
        <f t="shared" si="0"/>
        <v>92.564580815167815</v>
      </c>
      <c r="E8" s="76">
        <v>15445.85</v>
      </c>
      <c r="F8" s="76">
        <v>16672.79</v>
      </c>
      <c r="G8" s="76">
        <f t="shared" ref="G8:G26" si="5">E8/F8%</f>
        <v>92.64106367320646</v>
      </c>
      <c r="H8" s="76">
        <v>544.20000000000005</v>
      </c>
      <c r="I8" s="76">
        <v>601.69000000000005</v>
      </c>
      <c r="J8" s="76">
        <f t="shared" si="1"/>
        <v>90.445245890741077</v>
      </c>
      <c r="K8" s="76">
        <v>4682.3999999999996</v>
      </c>
      <c r="L8" s="76">
        <v>4819.6400000000003</v>
      </c>
      <c r="M8" s="279">
        <f t="shared" si="2"/>
        <v>97.152484417923318</v>
      </c>
      <c r="N8" s="76">
        <v>20672.45</v>
      </c>
      <c r="O8" s="76">
        <v>22094.12</v>
      </c>
      <c r="P8" s="76">
        <f t="shared" ref="P8:P26" si="6">N8/O8*100</f>
        <v>93.565392059063697</v>
      </c>
    </row>
    <row r="9" spans="1:18" x14ac:dyDescent="0.2">
      <c r="A9" s="81" t="s">
        <v>89</v>
      </c>
      <c r="B9" s="76">
        <f t="shared" si="3"/>
        <v>2722.59</v>
      </c>
      <c r="C9" s="76">
        <f t="shared" si="4"/>
        <v>2909.4300000000003</v>
      </c>
      <c r="D9" s="76">
        <f t="shared" si="0"/>
        <v>93.578123549973697</v>
      </c>
      <c r="E9" s="76">
        <v>1014.89</v>
      </c>
      <c r="F9" s="76">
        <v>1308.28</v>
      </c>
      <c r="G9" s="76">
        <f t="shared" si="5"/>
        <v>77.574372458495134</v>
      </c>
      <c r="H9" s="76">
        <v>1707.7</v>
      </c>
      <c r="I9" s="76">
        <v>1601.15</v>
      </c>
      <c r="J9" s="76">
        <f t="shared" si="1"/>
        <v>106.65459201199137</v>
      </c>
      <c r="K9" s="76">
        <v>6194.4</v>
      </c>
      <c r="L9" s="76">
        <v>6205.88</v>
      </c>
      <c r="M9" s="279">
        <f t="shared" si="2"/>
        <v>99.81501414787266</v>
      </c>
      <c r="N9" s="76">
        <v>8916.99</v>
      </c>
      <c r="O9" s="76">
        <v>9115.2999999999993</v>
      </c>
      <c r="P9" s="76">
        <f t="shared" si="6"/>
        <v>97.824427062192143</v>
      </c>
    </row>
    <row r="10" spans="1:18" x14ac:dyDescent="0.2">
      <c r="A10" s="81" t="s">
        <v>90</v>
      </c>
      <c r="B10" s="76">
        <f t="shared" si="3"/>
        <v>20306.830000000002</v>
      </c>
      <c r="C10" s="76">
        <f t="shared" si="4"/>
        <v>17052.8</v>
      </c>
      <c r="D10" s="76">
        <f t="shared" si="0"/>
        <v>119.08208622630889</v>
      </c>
      <c r="E10" s="76">
        <v>18757.830000000002</v>
      </c>
      <c r="F10" s="76">
        <v>15493.54</v>
      </c>
      <c r="G10" s="76">
        <f t="shared" si="5"/>
        <v>121.06871638114983</v>
      </c>
      <c r="H10" s="76">
        <v>1549</v>
      </c>
      <c r="I10" s="76">
        <v>1559.26</v>
      </c>
      <c r="J10" s="76">
        <f t="shared" si="1"/>
        <v>99.341995561997365</v>
      </c>
      <c r="K10" s="76">
        <v>4926.5</v>
      </c>
      <c r="L10" s="76">
        <v>4965.38</v>
      </c>
      <c r="M10" s="279">
        <f t="shared" si="2"/>
        <v>99.216978358151835</v>
      </c>
      <c r="N10" s="76">
        <v>25233.33</v>
      </c>
      <c r="O10" s="76">
        <v>22018.18</v>
      </c>
      <c r="P10" s="76">
        <f t="shared" si="6"/>
        <v>114.60225141224207</v>
      </c>
    </row>
    <row r="11" spans="1:18" x14ac:dyDescent="0.2">
      <c r="A11" s="81" t="s">
        <v>91</v>
      </c>
      <c r="B11" s="76">
        <f t="shared" si="3"/>
        <v>1245</v>
      </c>
      <c r="C11" s="76">
        <f t="shared" si="4"/>
        <v>1147.02</v>
      </c>
      <c r="D11" s="76">
        <f t="shared" si="0"/>
        <v>108.54213527227074</v>
      </c>
      <c r="E11" s="76">
        <v>108.8</v>
      </c>
      <c r="F11" s="76">
        <v>45.28</v>
      </c>
      <c r="G11" s="76" t="s">
        <v>237</v>
      </c>
      <c r="H11" s="76">
        <v>1136.2</v>
      </c>
      <c r="I11" s="76">
        <v>1101.74</v>
      </c>
      <c r="J11" s="76">
        <f t="shared" si="1"/>
        <v>103.12777969393868</v>
      </c>
      <c r="K11" s="76">
        <v>3104.2</v>
      </c>
      <c r="L11" s="76">
        <v>3093.34</v>
      </c>
      <c r="M11" s="279">
        <f t="shared" si="2"/>
        <v>100.35107682957579</v>
      </c>
      <c r="N11" s="76">
        <v>4349.2</v>
      </c>
      <c r="O11" s="76">
        <v>4240.3599999999997</v>
      </c>
      <c r="P11" s="76">
        <f t="shared" si="6"/>
        <v>102.566763199351</v>
      </c>
    </row>
    <row r="12" spans="1:18" x14ac:dyDescent="0.2">
      <c r="A12" s="81" t="s">
        <v>92</v>
      </c>
      <c r="B12" s="76">
        <f t="shared" si="3"/>
        <v>3816.33</v>
      </c>
      <c r="C12" s="76">
        <f t="shared" si="4"/>
        <v>3459.08</v>
      </c>
      <c r="D12" s="76">
        <f t="shared" si="0"/>
        <v>110.32789065300601</v>
      </c>
      <c r="E12" s="76">
        <v>1983.33</v>
      </c>
      <c r="F12" s="76">
        <v>1817.37</v>
      </c>
      <c r="G12" s="76">
        <f t="shared" si="5"/>
        <v>109.13187738325162</v>
      </c>
      <c r="H12" s="76">
        <v>1833</v>
      </c>
      <c r="I12" s="76">
        <v>1641.71</v>
      </c>
      <c r="J12" s="76">
        <f t="shared" si="1"/>
        <v>111.65187517892927</v>
      </c>
      <c r="K12" s="76">
        <v>2997</v>
      </c>
      <c r="L12" s="76">
        <v>2915.16</v>
      </c>
      <c r="M12" s="279">
        <f t="shared" si="2"/>
        <v>102.8073930761948</v>
      </c>
      <c r="N12" s="76">
        <v>6813.33</v>
      </c>
      <c r="O12" s="76">
        <v>6374.24</v>
      </c>
      <c r="P12" s="76">
        <f t="shared" si="6"/>
        <v>106.88850749265795</v>
      </c>
    </row>
    <row r="13" spans="1:18" x14ac:dyDescent="0.2">
      <c r="A13" s="81" t="s">
        <v>93</v>
      </c>
      <c r="B13" s="76">
        <f t="shared" si="3"/>
        <v>4833.75</v>
      </c>
      <c r="C13" s="76">
        <f t="shared" si="4"/>
        <v>4443.1000000000004</v>
      </c>
      <c r="D13" s="76">
        <f t="shared" si="0"/>
        <v>108.79228466611148</v>
      </c>
      <c r="E13" s="76">
        <v>2658.75</v>
      </c>
      <c r="F13" s="76">
        <v>2337.56</v>
      </c>
      <c r="G13" s="76">
        <f t="shared" si="5"/>
        <v>113.74039596844574</v>
      </c>
      <c r="H13" s="76">
        <v>2175</v>
      </c>
      <c r="I13" s="76">
        <v>2105.54</v>
      </c>
      <c r="J13" s="76">
        <f t="shared" si="1"/>
        <v>103.29891619252069</v>
      </c>
      <c r="K13" s="76">
        <v>5041.3999999999996</v>
      </c>
      <c r="L13" s="76">
        <v>5003.7299999999996</v>
      </c>
      <c r="M13" s="279">
        <f t="shared" si="2"/>
        <v>100.75283838256661</v>
      </c>
      <c r="N13" s="76">
        <v>9875.15</v>
      </c>
      <c r="O13" s="76">
        <v>9446.83</v>
      </c>
      <c r="P13" s="76">
        <f t="shared" si="6"/>
        <v>104.53400770417167</v>
      </c>
    </row>
    <row r="14" spans="1:18" x14ac:dyDescent="0.2">
      <c r="A14" s="81" t="s">
        <v>94</v>
      </c>
      <c r="B14" s="76">
        <f t="shared" si="3"/>
        <v>1366.9699999999998</v>
      </c>
      <c r="C14" s="76">
        <f t="shared" si="4"/>
        <v>1062.47</v>
      </c>
      <c r="D14" s="76">
        <f t="shared" si="0"/>
        <v>128.65963274257152</v>
      </c>
      <c r="E14" s="76">
        <v>604.66999999999996</v>
      </c>
      <c r="F14" s="76">
        <v>323.04000000000002</v>
      </c>
      <c r="G14" s="76">
        <f t="shared" si="5"/>
        <v>187.18115403665178</v>
      </c>
      <c r="H14" s="76">
        <v>762.3</v>
      </c>
      <c r="I14" s="76">
        <v>739.43</v>
      </c>
      <c r="J14" s="76">
        <f t="shared" si="1"/>
        <v>103.09292292711955</v>
      </c>
      <c r="K14" s="76">
        <v>3812.6</v>
      </c>
      <c r="L14" s="76">
        <v>3801.84</v>
      </c>
      <c r="M14" s="279">
        <f t="shared" si="2"/>
        <v>100.28302085306062</v>
      </c>
      <c r="N14" s="76">
        <v>5179.57</v>
      </c>
      <c r="O14" s="76">
        <v>4864.3</v>
      </c>
      <c r="P14" s="76">
        <f t="shared" si="6"/>
        <v>106.48130255124066</v>
      </c>
    </row>
    <row r="15" spans="1:18" x14ac:dyDescent="0.2">
      <c r="A15" s="81" t="s">
        <v>95</v>
      </c>
      <c r="B15" s="76">
        <f t="shared" si="3"/>
        <v>3990.14</v>
      </c>
      <c r="C15" s="76">
        <f t="shared" si="4"/>
        <v>4039.13</v>
      </c>
      <c r="D15" s="76">
        <f t="shared" si="0"/>
        <v>98.787115047052211</v>
      </c>
      <c r="E15" s="76">
        <v>2660.04</v>
      </c>
      <c r="F15" s="76">
        <v>2715.57</v>
      </c>
      <c r="G15" s="76">
        <f t="shared" si="5"/>
        <v>97.955125443277083</v>
      </c>
      <c r="H15" s="76">
        <v>1330.1</v>
      </c>
      <c r="I15" s="76">
        <v>1323.56</v>
      </c>
      <c r="J15" s="76">
        <f t="shared" si="1"/>
        <v>100.49412191362688</v>
      </c>
      <c r="K15" s="76">
        <v>3023.6</v>
      </c>
      <c r="L15" s="76">
        <v>3051.24</v>
      </c>
      <c r="M15" s="279">
        <f t="shared" si="2"/>
        <v>99.094138776366322</v>
      </c>
      <c r="N15" s="76">
        <v>7013.74</v>
      </c>
      <c r="O15" s="76">
        <v>7090.37</v>
      </c>
      <c r="P15" s="76">
        <f t="shared" si="6"/>
        <v>98.919238347223057</v>
      </c>
    </row>
    <row r="16" spans="1:18" x14ac:dyDescent="0.2">
      <c r="A16" s="81" t="s">
        <v>96</v>
      </c>
      <c r="B16" s="76">
        <f t="shared" si="3"/>
        <v>3410.8</v>
      </c>
      <c r="C16" s="76">
        <f t="shared" si="4"/>
        <v>3895.34</v>
      </c>
      <c r="D16" s="76">
        <f t="shared" si="0"/>
        <v>87.561034466824466</v>
      </c>
      <c r="E16" s="76">
        <v>3282.3</v>
      </c>
      <c r="F16" s="76">
        <v>3774.92</v>
      </c>
      <c r="G16" s="76">
        <f t="shared" si="5"/>
        <v>86.950187023830964</v>
      </c>
      <c r="H16" s="76">
        <v>128.5</v>
      </c>
      <c r="I16" s="76">
        <v>120.42</v>
      </c>
      <c r="J16" s="76">
        <f t="shared" si="1"/>
        <v>106.70984886231524</v>
      </c>
      <c r="K16" s="76">
        <v>4028.5</v>
      </c>
      <c r="L16" s="76">
        <v>4049.74</v>
      </c>
      <c r="M16" s="279">
        <f t="shared" si="2"/>
        <v>99.475521885355604</v>
      </c>
      <c r="N16" s="76">
        <v>7439.3</v>
      </c>
      <c r="O16" s="76">
        <v>7945.09</v>
      </c>
      <c r="P16" s="76">
        <f t="shared" si="6"/>
        <v>93.633929886256794</v>
      </c>
    </row>
    <row r="17" spans="1:16" x14ac:dyDescent="0.2">
      <c r="A17" s="81" t="s">
        <v>97</v>
      </c>
      <c r="B17" s="76">
        <f t="shared" si="3"/>
        <v>586.05999999999995</v>
      </c>
      <c r="C17" s="76">
        <f t="shared" si="4"/>
        <v>532.77</v>
      </c>
      <c r="D17" s="76">
        <f t="shared" si="0"/>
        <v>110.00244007733167</v>
      </c>
      <c r="E17" s="76">
        <v>124.66</v>
      </c>
      <c r="F17" s="76">
        <v>90.64</v>
      </c>
      <c r="G17" s="76">
        <f t="shared" si="5"/>
        <v>137.53309796999116</v>
      </c>
      <c r="H17" s="76">
        <v>461.4</v>
      </c>
      <c r="I17" s="76">
        <v>442.13</v>
      </c>
      <c r="J17" s="76">
        <f t="shared" si="1"/>
        <v>104.35844661072535</v>
      </c>
      <c r="K17" s="76">
        <v>2914.7</v>
      </c>
      <c r="L17" s="76">
        <v>2844.61</v>
      </c>
      <c r="M17" s="279">
        <f t="shared" si="2"/>
        <v>102.46395815243565</v>
      </c>
      <c r="N17" s="76">
        <v>3500.76</v>
      </c>
      <c r="O17" s="76">
        <v>3377.38</v>
      </c>
      <c r="P17" s="76">
        <f t="shared" si="6"/>
        <v>103.65312757226015</v>
      </c>
    </row>
    <row r="18" spans="1:16" x14ac:dyDescent="0.2">
      <c r="A18" s="81" t="s">
        <v>98</v>
      </c>
      <c r="B18" s="76">
        <f t="shared" si="3"/>
        <v>1208.79</v>
      </c>
      <c r="C18" s="76">
        <f t="shared" si="4"/>
        <v>1436.01</v>
      </c>
      <c r="D18" s="76">
        <f t="shared" si="0"/>
        <v>84.176990410930287</v>
      </c>
      <c r="E18" s="76">
        <v>1004.59</v>
      </c>
      <c r="F18" s="76">
        <v>1233.3</v>
      </c>
      <c r="G18" s="76">
        <f t="shared" si="5"/>
        <v>81.455444741749773</v>
      </c>
      <c r="H18" s="76">
        <v>204.2</v>
      </c>
      <c r="I18" s="76">
        <v>202.71</v>
      </c>
      <c r="J18" s="76">
        <f t="shared" si="1"/>
        <v>100.73504020521928</v>
      </c>
      <c r="K18" s="76">
        <v>527.5</v>
      </c>
      <c r="L18" s="76">
        <v>534.01</v>
      </c>
      <c r="M18" s="279">
        <f t="shared" si="2"/>
        <v>98.780921705586039</v>
      </c>
      <c r="N18" s="76">
        <v>1736.29</v>
      </c>
      <c r="O18" s="76">
        <v>1970.02</v>
      </c>
      <c r="P18" s="76">
        <f t="shared" si="6"/>
        <v>88.135653445142694</v>
      </c>
    </row>
    <row r="19" spans="1:16" x14ac:dyDescent="0.2">
      <c r="A19" s="81" t="s">
        <v>99</v>
      </c>
      <c r="B19" s="76">
        <f t="shared" si="3"/>
        <v>5305.93</v>
      </c>
      <c r="C19" s="76">
        <f t="shared" si="4"/>
        <v>4438.83</v>
      </c>
      <c r="D19" s="76">
        <f t="shared" si="0"/>
        <v>119.5344268647369</v>
      </c>
      <c r="E19" s="76">
        <v>3719.15</v>
      </c>
      <c r="F19" s="76">
        <v>2774.69</v>
      </c>
      <c r="G19" s="76">
        <f t="shared" si="5"/>
        <v>134.03839708219658</v>
      </c>
      <c r="H19" s="76">
        <v>1586.78</v>
      </c>
      <c r="I19" s="76">
        <v>1664.14</v>
      </c>
      <c r="J19" s="76">
        <f t="shared" si="1"/>
        <v>95.351352650618324</v>
      </c>
      <c r="K19" s="76">
        <v>3078.2</v>
      </c>
      <c r="L19" s="76">
        <v>3507.74</v>
      </c>
      <c r="M19" s="279">
        <f t="shared" si="2"/>
        <v>87.754508600979548</v>
      </c>
      <c r="N19" s="76">
        <v>8384.1299999999992</v>
      </c>
      <c r="O19" s="76">
        <v>7946.57</v>
      </c>
      <c r="P19" s="76">
        <f t="shared" si="6"/>
        <v>105.50627503438589</v>
      </c>
    </row>
    <row r="20" spans="1:16" x14ac:dyDescent="0.2">
      <c r="A20" s="81" t="s">
        <v>100</v>
      </c>
      <c r="B20" s="76">
        <f t="shared" si="3"/>
        <v>3569.1800000000003</v>
      </c>
      <c r="C20" s="76">
        <f t="shared" si="4"/>
        <v>3375.7200000000003</v>
      </c>
      <c r="D20" s="76">
        <f t="shared" si="0"/>
        <v>105.73092555069734</v>
      </c>
      <c r="E20" s="76">
        <v>2797.98</v>
      </c>
      <c r="F20" s="76">
        <v>2558.42</v>
      </c>
      <c r="G20" s="76">
        <f t="shared" si="5"/>
        <v>109.36359159168549</v>
      </c>
      <c r="H20" s="76">
        <v>771.2</v>
      </c>
      <c r="I20" s="76">
        <v>817.3</v>
      </c>
      <c r="J20" s="76">
        <f t="shared" si="1"/>
        <v>94.359476324483055</v>
      </c>
      <c r="K20" s="76">
        <v>3459.7</v>
      </c>
      <c r="L20" s="76">
        <v>3785.04</v>
      </c>
      <c r="M20" s="279">
        <f t="shared" si="2"/>
        <v>91.404582250121521</v>
      </c>
      <c r="N20" s="76">
        <v>7028.88</v>
      </c>
      <c r="O20" s="76">
        <v>7160.76</v>
      </c>
      <c r="P20" s="76">
        <f t="shared" si="6"/>
        <v>98.158296046788323</v>
      </c>
    </row>
    <row r="21" spans="1:16" x14ac:dyDescent="0.2">
      <c r="A21" s="81" t="s">
        <v>101</v>
      </c>
      <c r="B21" s="76">
        <f t="shared" si="3"/>
        <v>5352.59</v>
      </c>
      <c r="C21" s="76">
        <f t="shared" si="4"/>
        <v>1585.17</v>
      </c>
      <c r="D21" s="76" t="s">
        <v>249</v>
      </c>
      <c r="E21" s="76">
        <v>4624.99</v>
      </c>
      <c r="F21" s="76">
        <v>1002.64</v>
      </c>
      <c r="G21" s="76" t="s">
        <v>250</v>
      </c>
      <c r="H21" s="76">
        <v>727.6</v>
      </c>
      <c r="I21" s="76">
        <v>582.53</v>
      </c>
      <c r="J21" s="76">
        <f t="shared" si="1"/>
        <v>124.90343844952193</v>
      </c>
      <c r="K21" s="76">
        <v>15920</v>
      </c>
      <c r="L21" s="76">
        <v>18931.93</v>
      </c>
      <c r="M21" s="279">
        <f t="shared" si="2"/>
        <v>84.090739824201762</v>
      </c>
      <c r="N21" s="76">
        <v>21272.59</v>
      </c>
      <c r="O21" s="76">
        <v>20517.099999999999</v>
      </c>
      <c r="P21" s="76">
        <f t="shared" si="6"/>
        <v>103.6822455415239</v>
      </c>
    </row>
    <row r="22" spans="1:16" x14ac:dyDescent="0.2">
      <c r="A22" s="81" t="s">
        <v>102</v>
      </c>
      <c r="B22" s="76">
        <f t="shared" si="3"/>
        <v>994.34</v>
      </c>
      <c r="C22" s="76">
        <f t="shared" si="4"/>
        <v>995.49</v>
      </c>
      <c r="D22" s="76">
        <f t="shared" si="0"/>
        <v>99.884479000291321</v>
      </c>
      <c r="E22" s="76">
        <v>2.44</v>
      </c>
      <c r="F22" s="76">
        <v>4.91</v>
      </c>
      <c r="G22" s="76">
        <f t="shared" si="5"/>
        <v>49.69450101832993</v>
      </c>
      <c r="H22" s="76">
        <v>991.9</v>
      </c>
      <c r="I22" s="76">
        <v>990.58</v>
      </c>
      <c r="J22" s="76">
        <f t="shared" si="1"/>
        <v>100.13325526459245</v>
      </c>
      <c r="K22" s="76">
        <v>1800.5</v>
      </c>
      <c r="L22" s="76">
        <v>1804.98</v>
      </c>
      <c r="M22" s="279">
        <f t="shared" si="2"/>
        <v>99.751797803853776</v>
      </c>
      <c r="N22" s="76">
        <v>2794.84</v>
      </c>
      <c r="O22" s="76">
        <v>2800.48</v>
      </c>
      <c r="P22" s="76">
        <f t="shared" si="6"/>
        <v>99.798605953265167</v>
      </c>
    </row>
    <row r="23" spans="1:16" x14ac:dyDescent="0.2">
      <c r="A23" s="81" t="s">
        <v>103</v>
      </c>
      <c r="B23" s="76">
        <f t="shared" si="3"/>
        <v>12103.2</v>
      </c>
      <c r="C23" s="76">
        <f t="shared" si="4"/>
        <v>11935.88</v>
      </c>
      <c r="D23" s="76">
        <f t="shared" si="0"/>
        <v>101.40182374487681</v>
      </c>
      <c r="E23" s="76">
        <v>10775.58</v>
      </c>
      <c r="F23" s="76">
        <v>10432.48</v>
      </c>
      <c r="G23" s="76">
        <f t="shared" si="5"/>
        <v>103.28876738800362</v>
      </c>
      <c r="H23" s="76">
        <v>1327.62</v>
      </c>
      <c r="I23" s="76">
        <v>1503.4</v>
      </c>
      <c r="J23" s="76">
        <f t="shared" si="1"/>
        <v>88.307835572701862</v>
      </c>
      <c r="K23" s="76">
        <v>3181.4</v>
      </c>
      <c r="L23" s="76">
        <v>3136.73</v>
      </c>
      <c r="M23" s="279">
        <f t="shared" si="2"/>
        <v>101.42409451881419</v>
      </c>
      <c r="N23" s="76">
        <v>15284.6</v>
      </c>
      <c r="O23" s="76">
        <v>15072.61</v>
      </c>
      <c r="P23" s="76">
        <f t="shared" si="6"/>
        <v>101.40645847003273</v>
      </c>
    </row>
    <row r="24" spans="1:16" x14ac:dyDescent="0.2">
      <c r="A24" s="81" t="s">
        <v>104</v>
      </c>
      <c r="B24" s="76">
        <f>E24</f>
        <v>0.75</v>
      </c>
      <c r="C24" s="76">
        <f>F24</f>
        <v>0.48</v>
      </c>
      <c r="D24" s="76">
        <f t="shared" si="0"/>
        <v>156.25</v>
      </c>
      <c r="E24" s="76">
        <v>0.75</v>
      </c>
      <c r="F24" s="76">
        <v>0.48</v>
      </c>
      <c r="G24" s="76">
        <f t="shared" si="5"/>
        <v>156.25</v>
      </c>
      <c r="H24" s="76" t="s">
        <v>208</v>
      </c>
      <c r="I24" s="76" t="s">
        <v>208</v>
      </c>
      <c r="J24" s="76" t="s">
        <v>208</v>
      </c>
      <c r="K24" s="76">
        <v>5.7</v>
      </c>
      <c r="L24" s="76">
        <v>7.2</v>
      </c>
      <c r="M24" s="279">
        <f>K24/L24%</f>
        <v>79.166666666666657</v>
      </c>
      <c r="N24" s="76">
        <v>6.45</v>
      </c>
      <c r="O24" s="76">
        <v>7.68</v>
      </c>
      <c r="P24" s="76">
        <f t="shared" si="6"/>
        <v>83.984375</v>
      </c>
    </row>
    <row r="25" spans="1:16" x14ac:dyDescent="0.2">
      <c r="A25" s="81" t="s">
        <v>105</v>
      </c>
      <c r="B25" s="76" t="s">
        <v>208</v>
      </c>
      <c r="C25" s="76" t="s">
        <v>208</v>
      </c>
      <c r="D25" s="76" t="s">
        <v>208</v>
      </c>
      <c r="E25" s="76" t="s">
        <v>208</v>
      </c>
      <c r="F25" s="76" t="s">
        <v>208</v>
      </c>
      <c r="G25" s="76" t="s">
        <v>208</v>
      </c>
      <c r="H25" s="76" t="s">
        <v>208</v>
      </c>
      <c r="I25" s="76" t="s">
        <v>208</v>
      </c>
      <c r="J25" s="76" t="s">
        <v>208</v>
      </c>
      <c r="K25" s="76">
        <v>3.1</v>
      </c>
      <c r="L25" s="76">
        <v>3.9</v>
      </c>
      <c r="M25" s="279">
        <f t="shared" si="2"/>
        <v>79.487179487179489</v>
      </c>
      <c r="N25" s="76">
        <v>3.1</v>
      </c>
      <c r="O25" s="76">
        <v>3.9</v>
      </c>
      <c r="P25" s="76">
        <f t="shared" si="6"/>
        <v>79.487179487179489</v>
      </c>
    </row>
    <row r="26" spans="1:16" x14ac:dyDescent="0.2">
      <c r="A26" s="83" t="s">
        <v>106</v>
      </c>
      <c r="B26" s="84">
        <f t="shared" si="3"/>
        <v>297.05</v>
      </c>
      <c r="C26" s="84">
        <f t="shared" si="4"/>
        <v>318.24</v>
      </c>
      <c r="D26" s="84">
        <f>B26/C26*100</f>
        <v>93.341503267973863</v>
      </c>
      <c r="E26" s="84">
        <v>188.75</v>
      </c>
      <c r="F26" s="84">
        <v>210.34</v>
      </c>
      <c r="G26" s="84">
        <f t="shared" si="5"/>
        <v>89.73566606446704</v>
      </c>
      <c r="H26" s="84">
        <v>108.3</v>
      </c>
      <c r="I26" s="84">
        <v>107.9</v>
      </c>
      <c r="J26" s="84">
        <f t="shared" ref="J26" si="7">H26/I26%</f>
        <v>100.37071362372568</v>
      </c>
      <c r="K26" s="84">
        <v>674.9</v>
      </c>
      <c r="L26" s="84">
        <v>677</v>
      </c>
      <c r="M26" s="84">
        <f t="shared" si="2"/>
        <v>99.689807976366325</v>
      </c>
      <c r="N26" s="84">
        <v>971.95</v>
      </c>
      <c r="O26" s="84">
        <v>995.24</v>
      </c>
      <c r="P26" s="84">
        <f t="shared" si="6"/>
        <v>97.659860938065194</v>
      </c>
    </row>
    <row r="27" spans="1:16" x14ac:dyDescent="0.2">
      <c r="B27" s="6"/>
      <c r="C27" s="6"/>
      <c r="D27" s="7"/>
      <c r="E27" s="6"/>
      <c r="F27" s="6"/>
      <c r="G27" s="7"/>
      <c r="H27" s="6"/>
      <c r="I27" s="6"/>
      <c r="J27" s="7"/>
      <c r="K27" s="6"/>
      <c r="L27" s="6"/>
      <c r="M27" s="7"/>
    </row>
    <row r="28" spans="1:16" x14ac:dyDescent="0.2">
      <c r="A28" s="256"/>
      <c r="B28" s="6"/>
      <c r="C28" s="6"/>
      <c r="D28" s="7"/>
      <c r="E28" s="6"/>
      <c r="F28" s="6"/>
      <c r="G28" s="7"/>
      <c r="H28" s="6"/>
      <c r="I28" s="6"/>
      <c r="J28" s="7"/>
      <c r="K28" s="6"/>
      <c r="L28" s="6"/>
      <c r="M28" s="7"/>
    </row>
    <row r="29" spans="1:16" x14ac:dyDescent="0.2">
      <c r="B29" s="6"/>
      <c r="C29" s="6"/>
      <c r="D29" s="7"/>
      <c r="E29" s="6"/>
      <c r="F29" s="6"/>
      <c r="G29" s="7"/>
      <c r="H29" s="6"/>
      <c r="I29" s="6"/>
      <c r="J29" s="7"/>
      <c r="K29" s="6"/>
      <c r="L29" s="6"/>
      <c r="M29" s="7"/>
    </row>
    <row r="30" spans="1:16" x14ac:dyDescent="0.2">
      <c r="B30" s="6"/>
      <c r="C30" s="6"/>
      <c r="D30" s="7"/>
      <c r="E30" s="6"/>
      <c r="F30" s="6"/>
      <c r="G30" s="7"/>
      <c r="H30" s="6"/>
      <c r="I30" s="6"/>
      <c r="J30" s="7"/>
      <c r="K30" s="6"/>
      <c r="L30" s="6"/>
      <c r="M30" s="7"/>
    </row>
    <row r="31" spans="1:16" x14ac:dyDescent="0.2">
      <c r="B31" s="6"/>
      <c r="C31" s="6"/>
      <c r="D31" s="7"/>
      <c r="E31" s="6"/>
      <c r="F31" s="6"/>
      <c r="G31" s="7"/>
      <c r="H31" s="6"/>
      <c r="I31" s="6"/>
      <c r="J31" s="7"/>
      <c r="K31" s="6"/>
      <c r="L31" s="6"/>
      <c r="M31" s="7"/>
    </row>
    <row r="32" spans="1:16" x14ac:dyDescent="0.2">
      <c r="B32" s="81"/>
      <c r="C32" s="6"/>
      <c r="D32" s="7"/>
      <c r="E32" s="6"/>
      <c r="F32" s="6"/>
      <c r="G32" s="7"/>
      <c r="H32" s="6"/>
      <c r="I32" s="6"/>
      <c r="J32" s="7"/>
      <c r="K32" s="6"/>
      <c r="L32" s="6"/>
      <c r="M32" s="7"/>
    </row>
    <row r="33" spans="2:13" x14ac:dyDescent="0.2">
      <c r="B33" s="6"/>
      <c r="C33" s="6"/>
      <c r="D33" s="7"/>
      <c r="E33" s="6"/>
      <c r="F33" s="6"/>
      <c r="G33" s="7"/>
      <c r="H33" s="6"/>
      <c r="I33" s="6"/>
      <c r="J33" s="7"/>
      <c r="K33" s="6"/>
      <c r="L33" s="6"/>
      <c r="M33" s="7"/>
    </row>
    <row r="34" spans="2:13" x14ac:dyDescent="0.2">
      <c r="B34" s="6"/>
      <c r="C34" s="6"/>
      <c r="D34" s="7"/>
      <c r="E34" s="6"/>
      <c r="F34" s="6"/>
      <c r="G34" s="7"/>
      <c r="H34" s="6"/>
      <c r="I34" s="6"/>
      <c r="J34" s="7"/>
      <c r="K34" s="6"/>
      <c r="L34" s="6"/>
      <c r="M34" s="7"/>
    </row>
    <row r="35" spans="2:13" x14ac:dyDescent="0.2">
      <c r="B35" s="6"/>
      <c r="C35" s="6"/>
      <c r="D35" s="7"/>
      <c r="E35" s="6"/>
      <c r="F35" s="6"/>
      <c r="G35" s="7"/>
      <c r="H35" s="6"/>
      <c r="I35" s="6"/>
      <c r="J35" s="7"/>
      <c r="K35" s="6"/>
      <c r="L35" s="6"/>
      <c r="M35" s="7"/>
    </row>
    <row r="36" spans="2:13" x14ac:dyDescent="0.2">
      <c r="B36" s="6"/>
      <c r="C36" s="6"/>
      <c r="D36" s="7"/>
      <c r="E36" s="6"/>
      <c r="F36" s="6"/>
      <c r="G36" s="7"/>
      <c r="H36" s="6"/>
      <c r="I36" s="6"/>
      <c r="J36" s="7"/>
      <c r="K36" s="6"/>
      <c r="L36" s="6"/>
      <c r="M36" s="7"/>
    </row>
    <row r="37" spans="2:13" x14ac:dyDescent="0.2">
      <c r="B37" s="6"/>
      <c r="C37" s="6"/>
      <c r="D37" s="7"/>
      <c r="E37" s="6"/>
      <c r="F37" s="6"/>
      <c r="G37" s="7"/>
      <c r="H37" s="6"/>
      <c r="I37" s="6"/>
      <c r="J37" s="7"/>
      <c r="K37" s="6"/>
      <c r="L37" s="6"/>
      <c r="M37" s="7"/>
    </row>
    <row r="38" spans="2:13" x14ac:dyDescent="0.2">
      <c r="B38" s="6"/>
      <c r="C38" s="6"/>
      <c r="D38" s="7"/>
      <c r="E38" s="6"/>
      <c r="F38" s="6"/>
      <c r="G38" s="7"/>
      <c r="H38" s="6"/>
      <c r="I38" s="6"/>
      <c r="J38" s="7"/>
      <c r="K38" s="6"/>
      <c r="L38" s="6"/>
      <c r="M38" s="7"/>
    </row>
    <row r="39" spans="2:13" x14ac:dyDescent="0.2">
      <c r="B39" s="6"/>
      <c r="C39" s="6"/>
      <c r="D39" s="7"/>
      <c r="E39" s="6"/>
      <c r="F39" s="6"/>
      <c r="G39" s="7"/>
      <c r="H39" s="6"/>
      <c r="I39" s="6"/>
      <c r="J39" s="7"/>
      <c r="K39" s="6"/>
      <c r="L39" s="6"/>
      <c r="M39" s="7"/>
    </row>
    <row r="40" spans="2:13" x14ac:dyDescent="0.2">
      <c r="B40" s="6"/>
      <c r="C40" s="6"/>
      <c r="D40" s="7"/>
      <c r="E40" s="6"/>
      <c r="F40" s="6"/>
      <c r="G40" s="7"/>
      <c r="H40" s="6"/>
      <c r="I40" s="6"/>
      <c r="J40" s="7"/>
      <c r="K40" s="6"/>
      <c r="L40" s="6"/>
      <c r="M40" s="7"/>
    </row>
    <row r="41" spans="2:13" x14ac:dyDescent="0.2">
      <c r="B41" s="6"/>
      <c r="C41" s="6"/>
      <c r="D41" s="7"/>
      <c r="E41" s="8"/>
      <c r="F41" s="6"/>
      <c r="G41" s="8"/>
      <c r="H41" s="8"/>
      <c r="I41" s="6"/>
      <c r="J41" s="8"/>
      <c r="K41" s="6"/>
      <c r="L41" s="6"/>
      <c r="M41" s="7"/>
    </row>
    <row r="42" spans="2:13" x14ac:dyDescent="0.2">
      <c r="B42" s="6"/>
      <c r="C42" s="6"/>
      <c r="D42" s="7"/>
      <c r="E42" s="8"/>
      <c r="F42" s="8"/>
      <c r="G42" s="8"/>
      <c r="H42" s="8"/>
      <c r="I42" s="8"/>
      <c r="J42" s="8"/>
      <c r="K42" s="6"/>
      <c r="L42" s="6"/>
      <c r="M42" s="7"/>
    </row>
    <row r="43" spans="2:13" x14ac:dyDescent="0.2">
      <c r="B43" s="6"/>
      <c r="C43" s="6"/>
      <c r="D43" s="7"/>
      <c r="E43" s="6"/>
      <c r="F43" s="6"/>
      <c r="G43" s="7"/>
      <c r="H43" s="6"/>
      <c r="I43" s="6"/>
      <c r="J43" s="7"/>
      <c r="K43" s="6"/>
      <c r="L43" s="6"/>
      <c r="M43" s="7"/>
    </row>
  </sheetData>
  <mergeCells count="8">
    <mergeCell ref="N3:P4"/>
    <mergeCell ref="E4:G4"/>
    <mergeCell ref="H4:J4"/>
    <mergeCell ref="A1:P1"/>
    <mergeCell ref="A3:A5"/>
    <mergeCell ref="B3:D4"/>
    <mergeCell ref="E3:J3"/>
    <mergeCell ref="K3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33" sqref="I33"/>
    </sheetView>
  </sheetViews>
  <sheetFormatPr defaultRowHeight="12.75" x14ac:dyDescent="0.2"/>
  <cols>
    <col min="1" max="1" width="22.28515625" style="51" customWidth="1"/>
    <col min="2" max="2" width="20.42578125" style="51" customWidth="1"/>
    <col min="3" max="9" width="13.85546875" style="51" customWidth="1"/>
    <col min="10" max="10" width="8.42578125" style="51" customWidth="1"/>
    <col min="11" max="256" width="9.140625" style="51"/>
    <col min="257" max="257" width="22.28515625" style="51" customWidth="1"/>
    <col min="258" max="258" width="20.42578125" style="51" customWidth="1"/>
    <col min="259" max="265" width="13.85546875" style="51" customWidth="1"/>
    <col min="266" max="266" width="8.42578125" style="51" customWidth="1"/>
    <col min="267" max="512" width="9.140625" style="51"/>
    <col min="513" max="513" width="22.28515625" style="51" customWidth="1"/>
    <col min="514" max="514" width="20.42578125" style="51" customWidth="1"/>
    <col min="515" max="521" width="13.85546875" style="51" customWidth="1"/>
    <col min="522" max="522" width="8.42578125" style="51" customWidth="1"/>
    <col min="523" max="768" width="9.140625" style="51"/>
    <col min="769" max="769" width="22.28515625" style="51" customWidth="1"/>
    <col min="770" max="770" width="20.42578125" style="51" customWidth="1"/>
    <col min="771" max="777" width="13.85546875" style="51" customWidth="1"/>
    <col min="778" max="778" width="8.42578125" style="51" customWidth="1"/>
    <col min="779" max="1024" width="9.140625" style="51"/>
    <col min="1025" max="1025" width="22.28515625" style="51" customWidth="1"/>
    <col min="1026" max="1026" width="20.42578125" style="51" customWidth="1"/>
    <col min="1027" max="1033" width="13.85546875" style="51" customWidth="1"/>
    <col min="1034" max="1034" width="8.42578125" style="51" customWidth="1"/>
    <col min="1035" max="1280" width="9.140625" style="51"/>
    <col min="1281" max="1281" width="22.28515625" style="51" customWidth="1"/>
    <col min="1282" max="1282" width="20.42578125" style="51" customWidth="1"/>
    <col min="1283" max="1289" width="13.85546875" style="51" customWidth="1"/>
    <col min="1290" max="1290" width="8.42578125" style="51" customWidth="1"/>
    <col min="1291" max="1536" width="9.140625" style="51"/>
    <col min="1537" max="1537" width="22.28515625" style="51" customWidth="1"/>
    <col min="1538" max="1538" width="20.42578125" style="51" customWidth="1"/>
    <col min="1539" max="1545" width="13.85546875" style="51" customWidth="1"/>
    <col min="1546" max="1546" width="8.42578125" style="51" customWidth="1"/>
    <col min="1547" max="1792" width="9.140625" style="51"/>
    <col min="1793" max="1793" width="22.28515625" style="51" customWidth="1"/>
    <col min="1794" max="1794" width="20.42578125" style="51" customWidth="1"/>
    <col min="1795" max="1801" width="13.85546875" style="51" customWidth="1"/>
    <col min="1802" max="1802" width="8.42578125" style="51" customWidth="1"/>
    <col min="1803" max="2048" width="9.140625" style="51"/>
    <col min="2049" max="2049" width="22.28515625" style="51" customWidth="1"/>
    <col min="2050" max="2050" width="20.42578125" style="51" customWidth="1"/>
    <col min="2051" max="2057" width="13.85546875" style="51" customWidth="1"/>
    <col min="2058" max="2058" width="8.42578125" style="51" customWidth="1"/>
    <col min="2059" max="2304" width="9.140625" style="51"/>
    <col min="2305" max="2305" width="22.28515625" style="51" customWidth="1"/>
    <col min="2306" max="2306" width="20.42578125" style="51" customWidth="1"/>
    <col min="2307" max="2313" width="13.85546875" style="51" customWidth="1"/>
    <col min="2314" max="2314" width="8.42578125" style="51" customWidth="1"/>
    <col min="2315" max="2560" width="9.140625" style="51"/>
    <col min="2561" max="2561" width="22.28515625" style="51" customWidth="1"/>
    <col min="2562" max="2562" width="20.42578125" style="51" customWidth="1"/>
    <col min="2563" max="2569" width="13.85546875" style="51" customWidth="1"/>
    <col min="2570" max="2570" width="8.42578125" style="51" customWidth="1"/>
    <col min="2571" max="2816" width="9.140625" style="51"/>
    <col min="2817" max="2817" width="22.28515625" style="51" customWidth="1"/>
    <col min="2818" max="2818" width="20.42578125" style="51" customWidth="1"/>
    <col min="2819" max="2825" width="13.85546875" style="51" customWidth="1"/>
    <col min="2826" max="2826" width="8.42578125" style="51" customWidth="1"/>
    <col min="2827" max="3072" width="9.140625" style="51"/>
    <col min="3073" max="3073" width="22.28515625" style="51" customWidth="1"/>
    <col min="3074" max="3074" width="20.42578125" style="51" customWidth="1"/>
    <col min="3075" max="3081" width="13.85546875" style="51" customWidth="1"/>
    <col min="3082" max="3082" width="8.42578125" style="51" customWidth="1"/>
    <col min="3083" max="3328" width="9.140625" style="51"/>
    <col min="3329" max="3329" width="22.28515625" style="51" customWidth="1"/>
    <col min="3330" max="3330" width="20.42578125" style="51" customWidth="1"/>
    <col min="3331" max="3337" width="13.85546875" style="51" customWidth="1"/>
    <col min="3338" max="3338" width="8.42578125" style="51" customWidth="1"/>
    <col min="3339" max="3584" width="9.140625" style="51"/>
    <col min="3585" max="3585" width="22.28515625" style="51" customWidth="1"/>
    <col min="3586" max="3586" width="20.42578125" style="51" customWidth="1"/>
    <col min="3587" max="3593" width="13.85546875" style="51" customWidth="1"/>
    <col min="3594" max="3594" width="8.42578125" style="51" customWidth="1"/>
    <col min="3595" max="3840" width="9.140625" style="51"/>
    <col min="3841" max="3841" width="22.28515625" style="51" customWidth="1"/>
    <col min="3842" max="3842" width="20.42578125" style="51" customWidth="1"/>
    <col min="3843" max="3849" width="13.85546875" style="51" customWidth="1"/>
    <col min="3850" max="3850" width="8.42578125" style="51" customWidth="1"/>
    <col min="3851" max="4096" width="9.140625" style="51"/>
    <col min="4097" max="4097" width="22.28515625" style="51" customWidth="1"/>
    <col min="4098" max="4098" width="20.42578125" style="51" customWidth="1"/>
    <col min="4099" max="4105" width="13.85546875" style="51" customWidth="1"/>
    <col min="4106" max="4106" width="8.42578125" style="51" customWidth="1"/>
    <col min="4107" max="4352" width="9.140625" style="51"/>
    <col min="4353" max="4353" width="22.28515625" style="51" customWidth="1"/>
    <col min="4354" max="4354" width="20.42578125" style="51" customWidth="1"/>
    <col min="4355" max="4361" width="13.85546875" style="51" customWidth="1"/>
    <col min="4362" max="4362" width="8.42578125" style="51" customWidth="1"/>
    <col min="4363" max="4608" width="9.140625" style="51"/>
    <col min="4609" max="4609" width="22.28515625" style="51" customWidth="1"/>
    <col min="4610" max="4610" width="20.42578125" style="51" customWidth="1"/>
    <col min="4611" max="4617" width="13.85546875" style="51" customWidth="1"/>
    <col min="4618" max="4618" width="8.42578125" style="51" customWidth="1"/>
    <col min="4619" max="4864" width="9.140625" style="51"/>
    <col min="4865" max="4865" width="22.28515625" style="51" customWidth="1"/>
    <col min="4866" max="4866" width="20.42578125" style="51" customWidth="1"/>
    <col min="4867" max="4873" width="13.85546875" style="51" customWidth="1"/>
    <col min="4874" max="4874" width="8.42578125" style="51" customWidth="1"/>
    <col min="4875" max="5120" width="9.140625" style="51"/>
    <col min="5121" max="5121" width="22.28515625" style="51" customWidth="1"/>
    <col min="5122" max="5122" width="20.42578125" style="51" customWidth="1"/>
    <col min="5123" max="5129" width="13.85546875" style="51" customWidth="1"/>
    <col min="5130" max="5130" width="8.42578125" style="51" customWidth="1"/>
    <col min="5131" max="5376" width="9.140625" style="51"/>
    <col min="5377" max="5377" width="22.28515625" style="51" customWidth="1"/>
    <col min="5378" max="5378" width="20.42578125" style="51" customWidth="1"/>
    <col min="5379" max="5385" width="13.85546875" style="51" customWidth="1"/>
    <col min="5386" max="5386" width="8.42578125" style="51" customWidth="1"/>
    <col min="5387" max="5632" width="9.140625" style="51"/>
    <col min="5633" max="5633" width="22.28515625" style="51" customWidth="1"/>
    <col min="5634" max="5634" width="20.42578125" style="51" customWidth="1"/>
    <col min="5635" max="5641" width="13.85546875" style="51" customWidth="1"/>
    <col min="5642" max="5642" width="8.42578125" style="51" customWidth="1"/>
    <col min="5643" max="5888" width="9.140625" style="51"/>
    <col min="5889" max="5889" width="22.28515625" style="51" customWidth="1"/>
    <col min="5890" max="5890" width="20.42578125" style="51" customWidth="1"/>
    <col min="5891" max="5897" width="13.85546875" style="51" customWidth="1"/>
    <col min="5898" max="5898" width="8.42578125" style="51" customWidth="1"/>
    <col min="5899" max="6144" width="9.140625" style="51"/>
    <col min="6145" max="6145" width="22.28515625" style="51" customWidth="1"/>
    <col min="6146" max="6146" width="20.42578125" style="51" customWidth="1"/>
    <col min="6147" max="6153" width="13.85546875" style="51" customWidth="1"/>
    <col min="6154" max="6154" width="8.42578125" style="51" customWidth="1"/>
    <col min="6155" max="6400" width="9.140625" style="51"/>
    <col min="6401" max="6401" width="22.28515625" style="51" customWidth="1"/>
    <col min="6402" max="6402" width="20.42578125" style="51" customWidth="1"/>
    <col min="6403" max="6409" width="13.85546875" style="51" customWidth="1"/>
    <col min="6410" max="6410" width="8.42578125" style="51" customWidth="1"/>
    <col min="6411" max="6656" width="9.140625" style="51"/>
    <col min="6657" max="6657" width="22.28515625" style="51" customWidth="1"/>
    <col min="6658" max="6658" width="20.42578125" style="51" customWidth="1"/>
    <col min="6659" max="6665" width="13.85546875" style="51" customWidth="1"/>
    <col min="6666" max="6666" width="8.42578125" style="51" customWidth="1"/>
    <col min="6667" max="6912" width="9.140625" style="51"/>
    <col min="6913" max="6913" width="22.28515625" style="51" customWidth="1"/>
    <col min="6914" max="6914" width="20.42578125" style="51" customWidth="1"/>
    <col min="6915" max="6921" width="13.85546875" style="51" customWidth="1"/>
    <col min="6922" max="6922" width="8.42578125" style="51" customWidth="1"/>
    <col min="6923" max="7168" width="9.140625" style="51"/>
    <col min="7169" max="7169" width="22.28515625" style="51" customWidth="1"/>
    <col min="7170" max="7170" width="20.42578125" style="51" customWidth="1"/>
    <col min="7171" max="7177" width="13.85546875" style="51" customWidth="1"/>
    <col min="7178" max="7178" width="8.42578125" style="51" customWidth="1"/>
    <col min="7179" max="7424" width="9.140625" style="51"/>
    <col min="7425" max="7425" width="22.28515625" style="51" customWidth="1"/>
    <col min="7426" max="7426" width="20.42578125" style="51" customWidth="1"/>
    <col min="7427" max="7433" width="13.85546875" style="51" customWidth="1"/>
    <col min="7434" max="7434" width="8.42578125" style="51" customWidth="1"/>
    <col min="7435" max="7680" width="9.140625" style="51"/>
    <col min="7681" max="7681" width="22.28515625" style="51" customWidth="1"/>
    <col min="7682" max="7682" width="20.42578125" style="51" customWidth="1"/>
    <col min="7683" max="7689" width="13.85546875" style="51" customWidth="1"/>
    <col min="7690" max="7690" width="8.42578125" style="51" customWidth="1"/>
    <col min="7691" max="7936" width="9.140625" style="51"/>
    <col min="7937" max="7937" width="22.28515625" style="51" customWidth="1"/>
    <col min="7938" max="7938" width="20.42578125" style="51" customWidth="1"/>
    <col min="7939" max="7945" width="13.85546875" style="51" customWidth="1"/>
    <col min="7946" max="7946" width="8.42578125" style="51" customWidth="1"/>
    <col min="7947" max="8192" width="9.140625" style="51"/>
    <col min="8193" max="8193" width="22.28515625" style="51" customWidth="1"/>
    <col min="8194" max="8194" width="20.42578125" style="51" customWidth="1"/>
    <col min="8195" max="8201" width="13.85546875" style="51" customWidth="1"/>
    <col min="8202" max="8202" width="8.42578125" style="51" customWidth="1"/>
    <col min="8203" max="8448" width="9.140625" style="51"/>
    <col min="8449" max="8449" width="22.28515625" style="51" customWidth="1"/>
    <col min="8450" max="8450" width="20.42578125" style="51" customWidth="1"/>
    <col min="8451" max="8457" width="13.85546875" style="51" customWidth="1"/>
    <col min="8458" max="8458" width="8.42578125" style="51" customWidth="1"/>
    <col min="8459" max="8704" width="9.140625" style="51"/>
    <col min="8705" max="8705" width="22.28515625" style="51" customWidth="1"/>
    <col min="8706" max="8706" width="20.42578125" style="51" customWidth="1"/>
    <col min="8707" max="8713" width="13.85546875" style="51" customWidth="1"/>
    <col min="8714" max="8714" width="8.42578125" style="51" customWidth="1"/>
    <col min="8715" max="8960" width="9.140625" style="51"/>
    <col min="8961" max="8961" width="22.28515625" style="51" customWidth="1"/>
    <col min="8962" max="8962" width="20.42578125" style="51" customWidth="1"/>
    <col min="8963" max="8969" width="13.85546875" style="51" customWidth="1"/>
    <col min="8970" max="8970" width="8.42578125" style="51" customWidth="1"/>
    <col min="8971" max="9216" width="9.140625" style="51"/>
    <col min="9217" max="9217" width="22.28515625" style="51" customWidth="1"/>
    <col min="9218" max="9218" width="20.42578125" style="51" customWidth="1"/>
    <col min="9219" max="9225" width="13.85546875" style="51" customWidth="1"/>
    <col min="9226" max="9226" width="8.42578125" style="51" customWidth="1"/>
    <col min="9227" max="9472" width="9.140625" style="51"/>
    <col min="9473" max="9473" width="22.28515625" style="51" customWidth="1"/>
    <col min="9474" max="9474" width="20.42578125" style="51" customWidth="1"/>
    <col min="9475" max="9481" width="13.85546875" style="51" customWidth="1"/>
    <col min="9482" max="9482" width="8.42578125" style="51" customWidth="1"/>
    <col min="9483" max="9728" width="9.140625" style="51"/>
    <col min="9729" max="9729" width="22.28515625" style="51" customWidth="1"/>
    <col min="9730" max="9730" width="20.42578125" style="51" customWidth="1"/>
    <col min="9731" max="9737" width="13.85546875" style="51" customWidth="1"/>
    <col min="9738" max="9738" width="8.42578125" style="51" customWidth="1"/>
    <col min="9739" max="9984" width="9.140625" style="51"/>
    <col min="9985" max="9985" width="22.28515625" style="51" customWidth="1"/>
    <col min="9986" max="9986" width="20.42578125" style="51" customWidth="1"/>
    <col min="9987" max="9993" width="13.85546875" style="51" customWidth="1"/>
    <col min="9994" max="9994" width="8.42578125" style="51" customWidth="1"/>
    <col min="9995" max="10240" width="9.140625" style="51"/>
    <col min="10241" max="10241" width="22.28515625" style="51" customWidth="1"/>
    <col min="10242" max="10242" width="20.42578125" style="51" customWidth="1"/>
    <col min="10243" max="10249" width="13.85546875" style="51" customWidth="1"/>
    <col min="10250" max="10250" width="8.42578125" style="51" customWidth="1"/>
    <col min="10251" max="10496" width="9.140625" style="51"/>
    <col min="10497" max="10497" width="22.28515625" style="51" customWidth="1"/>
    <col min="10498" max="10498" width="20.42578125" style="51" customWidth="1"/>
    <col min="10499" max="10505" width="13.85546875" style="51" customWidth="1"/>
    <col min="10506" max="10506" width="8.42578125" style="51" customWidth="1"/>
    <col min="10507" max="10752" width="9.140625" style="51"/>
    <col min="10753" max="10753" width="22.28515625" style="51" customWidth="1"/>
    <col min="10754" max="10754" width="20.42578125" style="51" customWidth="1"/>
    <col min="10755" max="10761" width="13.85546875" style="51" customWidth="1"/>
    <col min="10762" max="10762" width="8.42578125" style="51" customWidth="1"/>
    <col min="10763" max="11008" width="9.140625" style="51"/>
    <col min="11009" max="11009" width="22.28515625" style="51" customWidth="1"/>
    <col min="11010" max="11010" width="20.42578125" style="51" customWidth="1"/>
    <col min="11011" max="11017" width="13.85546875" style="51" customWidth="1"/>
    <col min="11018" max="11018" width="8.42578125" style="51" customWidth="1"/>
    <col min="11019" max="11264" width="9.140625" style="51"/>
    <col min="11265" max="11265" width="22.28515625" style="51" customWidth="1"/>
    <col min="11266" max="11266" width="20.42578125" style="51" customWidth="1"/>
    <col min="11267" max="11273" width="13.85546875" style="51" customWidth="1"/>
    <col min="11274" max="11274" width="8.42578125" style="51" customWidth="1"/>
    <col min="11275" max="11520" width="9.140625" style="51"/>
    <col min="11521" max="11521" width="22.28515625" style="51" customWidth="1"/>
    <col min="11522" max="11522" width="20.42578125" style="51" customWidth="1"/>
    <col min="11523" max="11529" width="13.85546875" style="51" customWidth="1"/>
    <col min="11530" max="11530" width="8.42578125" style="51" customWidth="1"/>
    <col min="11531" max="11776" width="9.140625" style="51"/>
    <col min="11777" max="11777" width="22.28515625" style="51" customWidth="1"/>
    <col min="11778" max="11778" width="20.42578125" style="51" customWidth="1"/>
    <col min="11779" max="11785" width="13.85546875" style="51" customWidth="1"/>
    <col min="11786" max="11786" width="8.42578125" style="51" customWidth="1"/>
    <col min="11787" max="12032" width="9.140625" style="51"/>
    <col min="12033" max="12033" width="22.28515625" style="51" customWidth="1"/>
    <col min="12034" max="12034" width="20.42578125" style="51" customWidth="1"/>
    <col min="12035" max="12041" width="13.85546875" style="51" customWidth="1"/>
    <col min="12042" max="12042" width="8.42578125" style="51" customWidth="1"/>
    <col min="12043" max="12288" width="9.140625" style="51"/>
    <col min="12289" max="12289" width="22.28515625" style="51" customWidth="1"/>
    <col min="12290" max="12290" width="20.42578125" style="51" customWidth="1"/>
    <col min="12291" max="12297" width="13.85546875" style="51" customWidth="1"/>
    <col min="12298" max="12298" width="8.42578125" style="51" customWidth="1"/>
    <col min="12299" max="12544" width="9.140625" style="51"/>
    <col min="12545" max="12545" width="22.28515625" style="51" customWidth="1"/>
    <col min="12546" max="12546" width="20.42578125" style="51" customWidth="1"/>
    <col min="12547" max="12553" width="13.85546875" style="51" customWidth="1"/>
    <col min="12554" max="12554" width="8.42578125" style="51" customWidth="1"/>
    <col min="12555" max="12800" width="9.140625" style="51"/>
    <col min="12801" max="12801" width="22.28515625" style="51" customWidth="1"/>
    <col min="12802" max="12802" width="20.42578125" style="51" customWidth="1"/>
    <col min="12803" max="12809" width="13.85546875" style="51" customWidth="1"/>
    <col min="12810" max="12810" width="8.42578125" style="51" customWidth="1"/>
    <col min="12811" max="13056" width="9.140625" style="51"/>
    <col min="13057" max="13057" width="22.28515625" style="51" customWidth="1"/>
    <col min="13058" max="13058" width="20.42578125" style="51" customWidth="1"/>
    <col min="13059" max="13065" width="13.85546875" style="51" customWidth="1"/>
    <col min="13066" max="13066" width="8.42578125" style="51" customWidth="1"/>
    <col min="13067" max="13312" width="9.140625" style="51"/>
    <col min="13313" max="13313" width="22.28515625" style="51" customWidth="1"/>
    <col min="13314" max="13314" width="20.42578125" style="51" customWidth="1"/>
    <col min="13315" max="13321" width="13.85546875" style="51" customWidth="1"/>
    <col min="13322" max="13322" width="8.42578125" style="51" customWidth="1"/>
    <col min="13323" max="13568" width="9.140625" style="51"/>
    <col min="13569" max="13569" width="22.28515625" style="51" customWidth="1"/>
    <col min="13570" max="13570" width="20.42578125" style="51" customWidth="1"/>
    <col min="13571" max="13577" width="13.85546875" style="51" customWidth="1"/>
    <col min="13578" max="13578" width="8.42578125" style="51" customWidth="1"/>
    <col min="13579" max="13824" width="9.140625" style="51"/>
    <col min="13825" max="13825" width="22.28515625" style="51" customWidth="1"/>
    <col min="13826" max="13826" width="20.42578125" style="51" customWidth="1"/>
    <col min="13827" max="13833" width="13.85546875" style="51" customWidth="1"/>
    <col min="13834" max="13834" width="8.42578125" style="51" customWidth="1"/>
    <col min="13835" max="14080" width="9.140625" style="51"/>
    <col min="14081" max="14081" width="22.28515625" style="51" customWidth="1"/>
    <col min="14082" max="14082" width="20.42578125" style="51" customWidth="1"/>
    <col min="14083" max="14089" width="13.85546875" style="51" customWidth="1"/>
    <col min="14090" max="14090" width="8.42578125" style="51" customWidth="1"/>
    <col min="14091" max="14336" width="9.140625" style="51"/>
    <col min="14337" max="14337" width="22.28515625" style="51" customWidth="1"/>
    <col min="14338" max="14338" width="20.42578125" style="51" customWidth="1"/>
    <col min="14339" max="14345" width="13.85546875" style="51" customWidth="1"/>
    <col min="14346" max="14346" width="8.42578125" style="51" customWidth="1"/>
    <col min="14347" max="14592" width="9.140625" style="51"/>
    <col min="14593" max="14593" width="22.28515625" style="51" customWidth="1"/>
    <col min="14594" max="14594" width="20.42578125" style="51" customWidth="1"/>
    <col min="14595" max="14601" width="13.85546875" style="51" customWidth="1"/>
    <col min="14602" max="14602" width="8.42578125" style="51" customWidth="1"/>
    <col min="14603" max="14848" width="9.140625" style="51"/>
    <col min="14849" max="14849" width="22.28515625" style="51" customWidth="1"/>
    <col min="14850" max="14850" width="20.42578125" style="51" customWidth="1"/>
    <col min="14851" max="14857" width="13.85546875" style="51" customWidth="1"/>
    <col min="14858" max="14858" width="8.42578125" style="51" customWidth="1"/>
    <col min="14859" max="15104" width="9.140625" style="51"/>
    <col min="15105" max="15105" width="22.28515625" style="51" customWidth="1"/>
    <col min="15106" max="15106" width="20.42578125" style="51" customWidth="1"/>
    <col min="15107" max="15113" width="13.85546875" style="51" customWidth="1"/>
    <col min="15114" max="15114" width="8.42578125" style="51" customWidth="1"/>
    <col min="15115" max="15360" width="9.140625" style="51"/>
    <col min="15361" max="15361" width="22.28515625" style="51" customWidth="1"/>
    <col min="15362" max="15362" width="20.42578125" style="51" customWidth="1"/>
    <col min="15363" max="15369" width="13.85546875" style="51" customWidth="1"/>
    <col min="15370" max="15370" width="8.42578125" style="51" customWidth="1"/>
    <col min="15371" max="15616" width="9.140625" style="51"/>
    <col min="15617" max="15617" width="22.28515625" style="51" customWidth="1"/>
    <col min="15618" max="15618" width="20.42578125" style="51" customWidth="1"/>
    <col min="15619" max="15625" width="13.85546875" style="51" customWidth="1"/>
    <col min="15626" max="15626" width="8.42578125" style="51" customWidth="1"/>
    <col min="15627" max="15872" width="9.140625" style="51"/>
    <col min="15873" max="15873" width="22.28515625" style="51" customWidth="1"/>
    <col min="15874" max="15874" width="20.42578125" style="51" customWidth="1"/>
    <col min="15875" max="15881" width="13.85546875" style="51" customWidth="1"/>
    <col min="15882" max="15882" width="8.42578125" style="51" customWidth="1"/>
    <col min="15883" max="16128" width="9.140625" style="51"/>
    <col min="16129" max="16129" width="22.28515625" style="51" customWidth="1"/>
    <col min="16130" max="16130" width="20.42578125" style="51" customWidth="1"/>
    <col min="16131" max="16137" width="13.85546875" style="51" customWidth="1"/>
    <col min="16138" max="16138" width="8.42578125" style="51" customWidth="1"/>
    <col min="16139" max="16384" width="9.140625" style="51"/>
  </cols>
  <sheetData>
    <row r="1" spans="1:9" ht="24" customHeight="1" x14ac:dyDescent="0.2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2" spans="1:9" ht="15" x14ac:dyDescent="0.2">
      <c r="A2" s="87"/>
      <c r="B2" s="88"/>
      <c r="C2" s="88"/>
      <c r="D2" s="88"/>
      <c r="E2" s="88"/>
      <c r="F2" s="88"/>
      <c r="G2" s="88"/>
      <c r="H2" s="88"/>
      <c r="I2" s="88"/>
    </row>
    <row r="3" spans="1:9" s="80" customFormat="1" ht="12.75" customHeight="1" x14ac:dyDescent="0.2">
      <c r="A3" s="99"/>
      <c r="B3" s="100"/>
      <c r="C3" s="100"/>
      <c r="D3" s="100"/>
      <c r="E3" s="100"/>
      <c r="F3" s="100"/>
      <c r="G3" s="100"/>
      <c r="H3" s="100"/>
      <c r="I3" s="101" t="s">
        <v>119</v>
      </c>
    </row>
    <row r="4" spans="1:9" ht="12" customHeight="1" x14ac:dyDescent="0.2">
      <c r="A4" s="377"/>
      <c r="B4" s="373" t="s">
        <v>109</v>
      </c>
      <c r="C4" s="374" t="s">
        <v>81</v>
      </c>
      <c r="D4" s="375"/>
      <c r="E4" s="375"/>
      <c r="F4" s="375"/>
      <c r="G4" s="375"/>
      <c r="H4" s="375"/>
      <c r="I4" s="375"/>
    </row>
    <row r="5" spans="1:9" ht="24" customHeight="1" x14ac:dyDescent="0.2">
      <c r="A5" s="377"/>
      <c r="B5" s="373"/>
      <c r="C5" s="93" t="s">
        <v>110</v>
      </c>
      <c r="D5" s="93" t="s">
        <v>111</v>
      </c>
      <c r="E5" s="93" t="s">
        <v>112</v>
      </c>
      <c r="F5" s="93" t="s">
        <v>113</v>
      </c>
      <c r="G5" s="93" t="s">
        <v>114</v>
      </c>
      <c r="H5" s="94" t="s">
        <v>115</v>
      </c>
      <c r="I5" s="94" t="s">
        <v>116</v>
      </c>
    </row>
    <row r="6" spans="1:9" s="103" customFormat="1" ht="12.75" customHeight="1" x14ac:dyDescent="0.25">
      <c r="A6" s="75" t="s">
        <v>86</v>
      </c>
      <c r="B6" s="102">
        <f t="shared" ref="B6:I6" si="0">SUM(B7:B26)</f>
        <v>166551.18000000002</v>
      </c>
      <c r="C6" s="102">
        <f t="shared" si="0"/>
        <v>64126.680000000015</v>
      </c>
      <c r="D6" s="102">
        <f t="shared" si="0"/>
        <v>15476.69</v>
      </c>
      <c r="E6" s="102">
        <f t="shared" si="0"/>
        <v>1381.7500000000002</v>
      </c>
      <c r="F6" s="102">
        <f t="shared" si="0"/>
        <v>8936.69</v>
      </c>
      <c r="G6" s="102">
        <f t="shared" si="0"/>
        <v>18694.530000000002</v>
      </c>
      <c r="H6" s="102">
        <f t="shared" si="0"/>
        <v>1408.2199999999998</v>
      </c>
      <c r="I6" s="102">
        <f t="shared" si="0"/>
        <v>56526.62</v>
      </c>
    </row>
    <row r="7" spans="1:9" s="103" customFormat="1" ht="12.75" customHeight="1" x14ac:dyDescent="0.25">
      <c r="A7" s="80" t="s">
        <v>87</v>
      </c>
      <c r="B7" s="104">
        <f>SUM(C7:I7)</f>
        <v>10074.490000000002</v>
      </c>
      <c r="C7" s="104">
        <v>4888.93</v>
      </c>
      <c r="D7" s="104">
        <v>880.69</v>
      </c>
      <c r="E7" s="104">
        <v>97.65</v>
      </c>
      <c r="F7" s="104">
        <v>134.6</v>
      </c>
      <c r="G7" s="104">
        <v>1275.22</v>
      </c>
      <c r="H7" s="104" t="s">
        <v>208</v>
      </c>
      <c r="I7" s="104">
        <v>2797.4</v>
      </c>
    </row>
    <row r="8" spans="1:9" ht="12.75" customHeight="1" x14ac:dyDescent="0.2">
      <c r="A8" s="81" t="s">
        <v>88</v>
      </c>
      <c r="B8" s="104">
        <f t="shared" ref="B8:B25" si="1">SUM(C8:I8)</f>
        <v>20672.45</v>
      </c>
      <c r="C8" s="104">
        <v>3958.79</v>
      </c>
      <c r="D8" s="104">
        <v>603.78</v>
      </c>
      <c r="E8" s="104">
        <v>21.1</v>
      </c>
      <c r="F8" s="104">
        <v>466.57</v>
      </c>
      <c r="G8" s="104">
        <v>1314.51</v>
      </c>
      <c r="H8" s="104" t="s">
        <v>208</v>
      </c>
      <c r="I8" s="104">
        <v>14307.7</v>
      </c>
    </row>
    <row r="9" spans="1:9" ht="12.75" customHeight="1" x14ac:dyDescent="0.2">
      <c r="A9" s="81" t="s">
        <v>89</v>
      </c>
      <c r="B9" s="104">
        <f t="shared" si="1"/>
        <v>8917</v>
      </c>
      <c r="C9" s="104">
        <v>6274.85</v>
      </c>
      <c r="D9" s="104">
        <v>846.85</v>
      </c>
      <c r="E9" s="104">
        <v>82.3</v>
      </c>
      <c r="F9" s="104">
        <v>102.5</v>
      </c>
      <c r="G9" s="104">
        <v>1423.52</v>
      </c>
      <c r="H9" s="104">
        <v>108.88</v>
      </c>
      <c r="I9" s="104">
        <v>78.099999999999994</v>
      </c>
    </row>
    <row r="10" spans="1:9" ht="12.75" customHeight="1" x14ac:dyDescent="0.2">
      <c r="A10" s="81" t="s">
        <v>90</v>
      </c>
      <c r="B10" s="104">
        <f t="shared" si="1"/>
        <v>25233.33</v>
      </c>
      <c r="C10" s="104">
        <v>4211.9799999999996</v>
      </c>
      <c r="D10" s="104">
        <v>946.93</v>
      </c>
      <c r="E10" s="104">
        <v>55.6</v>
      </c>
      <c r="F10" s="104">
        <v>497.18</v>
      </c>
      <c r="G10" s="104">
        <v>999.39</v>
      </c>
      <c r="H10" s="104">
        <v>20.5</v>
      </c>
      <c r="I10" s="104">
        <v>18501.75</v>
      </c>
    </row>
    <row r="11" spans="1:9" ht="12.75" customHeight="1" x14ac:dyDescent="0.2">
      <c r="A11" s="81" t="s">
        <v>91</v>
      </c>
      <c r="B11" s="104">
        <f t="shared" si="1"/>
        <v>4349.2000000000007</v>
      </c>
      <c r="C11" s="104">
        <v>2359.86</v>
      </c>
      <c r="D11" s="104">
        <v>579.44000000000005</v>
      </c>
      <c r="E11" s="104">
        <v>100.6</v>
      </c>
      <c r="F11" s="104">
        <v>5.0999999999999996</v>
      </c>
      <c r="G11" s="104">
        <v>863.87</v>
      </c>
      <c r="H11" s="104">
        <v>440.23</v>
      </c>
      <c r="I11" s="104">
        <v>0.1</v>
      </c>
    </row>
    <row r="12" spans="1:9" ht="12.75" customHeight="1" x14ac:dyDescent="0.2">
      <c r="A12" s="81" t="s">
        <v>92</v>
      </c>
      <c r="B12" s="104">
        <f t="shared" si="1"/>
        <v>6813.34</v>
      </c>
      <c r="C12" s="104">
        <v>3537.25</v>
      </c>
      <c r="D12" s="104">
        <v>566.13</v>
      </c>
      <c r="E12" s="104">
        <v>80.819999999999993</v>
      </c>
      <c r="F12" s="104">
        <v>224.6</v>
      </c>
      <c r="G12" s="104">
        <v>948.79</v>
      </c>
      <c r="H12" s="104">
        <v>5.8</v>
      </c>
      <c r="I12" s="104">
        <v>1449.95</v>
      </c>
    </row>
    <row r="13" spans="1:9" ht="12.75" customHeight="1" x14ac:dyDescent="0.2">
      <c r="A13" s="81" t="s">
        <v>93</v>
      </c>
      <c r="B13" s="104">
        <f t="shared" si="1"/>
        <v>9875.16</v>
      </c>
      <c r="C13" s="104">
        <v>3678.77</v>
      </c>
      <c r="D13" s="104">
        <v>2115.08</v>
      </c>
      <c r="E13" s="104">
        <v>172.4</v>
      </c>
      <c r="F13" s="104">
        <v>91.1</v>
      </c>
      <c r="G13" s="104">
        <v>1259.03</v>
      </c>
      <c r="H13" s="104">
        <v>54.3</v>
      </c>
      <c r="I13" s="104">
        <v>2504.48</v>
      </c>
    </row>
    <row r="14" spans="1:9" ht="12.75" customHeight="1" x14ac:dyDescent="0.2">
      <c r="A14" s="81" t="s">
        <v>94</v>
      </c>
      <c r="B14" s="104">
        <f t="shared" si="1"/>
        <v>5179.57</v>
      </c>
      <c r="C14" s="104">
        <v>2843.77</v>
      </c>
      <c r="D14" s="104">
        <v>752.58</v>
      </c>
      <c r="E14" s="104">
        <v>47.6</v>
      </c>
      <c r="F14" s="104">
        <v>220.77</v>
      </c>
      <c r="G14" s="104">
        <v>1156.8499999999999</v>
      </c>
      <c r="H14" s="104">
        <v>0.8</v>
      </c>
      <c r="I14" s="104">
        <v>157.19999999999999</v>
      </c>
    </row>
    <row r="15" spans="1:9" ht="12.75" customHeight="1" x14ac:dyDescent="0.2">
      <c r="A15" s="81" t="s">
        <v>95</v>
      </c>
      <c r="B15" s="104">
        <f t="shared" si="1"/>
        <v>7013.74</v>
      </c>
      <c r="C15" s="104">
        <v>2810.75</v>
      </c>
      <c r="D15" s="104">
        <v>465.7</v>
      </c>
      <c r="E15" s="104">
        <v>81.14</v>
      </c>
      <c r="F15" s="104">
        <v>1010.38</v>
      </c>
      <c r="G15" s="104">
        <v>1115.22</v>
      </c>
      <c r="H15" s="104">
        <v>0.4</v>
      </c>
      <c r="I15" s="104">
        <v>1530.15</v>
      </c>
    </row>
    <row r="16" spans="1:9" s="86" customFormat="1" ht="12.75" customHeight="1" x14ac:dyDescent="0.2">
      <c r="A16" s="81" t="s">
        <v>96</v>
      </c>
      <c r="B16" s="104">
        <f t="shared" si="1"/>
        <v>7439.32</v>
      </c>
      <c r="C16" s="104">
        <v>3812.05</v>
      </c>
      <c r="D16" s="104">
        <v>211.95</v>
      </c>
      <c r="E16" s="104">
        <v>16.100000000000001</v>
      </c>
      <c r="F16" s="104">
        <v>1086.48</v>
      </c>
      <c r="G16" s="104">
        <v>369.08</v>
      </c>
      <c r="H16" s="104" t="s">
        <v>208</v>
      </c>
      <c r="I16" s="104">
        <v>1943.66</v>
      </c>
    </row>
    <row r="17" spans="1:9" ht="12.75" customHeight="1" x14ac:dyDescent="0.2">
      <c r="A17" s="81" t="s">
        <v>97</v>
      </c>
      <c r="B17" s="104">
        <f t="shared" si="1"/>
        <v>3500.7599999999998</v>
      </c>
      <c r="C17" s="104">
        <v>1780.12</v>
      </c>
      <c r="D17" s="104">
        <v>324.14</v>
      </c>
      <c r="E17" s="104">
        <v>180.3</v>
      </c>
      <c r="F17" s="104">
        <v>9.6</v>
      </c>
      <c r="G17" s="104">
        <v>758.79</v>
      </c>
      <c r="H17" s="104">
        <v>445.81</v>
      </c>
      <c r="I17" s="104">
        <v>2</v>
      </c>
    </row>
    <row r="18" spans="1:9" ht="12.75" customHeight="1" x14ac:dyDescent="0.2">
      <c r="A18" s="81" t="s">
        <v>98</v>
      </c>
      <c r="B18" s="104">
        <f t="shared" si="1"/>
        <v>1736.28</v>
      </c>
      <c r="C18" s="104">
        <v>135.5</v>
      </c>
      <c r="D18" s="104">
        <v>152.63999999999999</v>
      </c>
      <c r="E18" s="104">
        <v>64.260000000000005</v>
      </c>
      <c r="F18" s="104" t="s">
        <v>208</v>
      </c>
      <c r="G18" s="104">
        <v>131.52000000000001</v>
      </c>
      <c r="H18" s="104">
        <v>250.6</v>
      </c>
      <c r="I18" s="104">
        <v>1001.76</v>
      </c>
    </row>
    <row r="19" spans="1:9" ht="12.75" customHeight="1" x14ac:dyDescent="0.2">
      <c r="A19" s="81" t="s">
        <v>99</v>
      </c>
      <c r="B19" s="104">
        <f t="shared" si="1"/>
        <v>8384.1200000000008</v>
      </c>
      <c r="C19" s="104">
        <v>3496.02</v>
      </c>
      <c r="D19" s="104">
        <v>384.08</v>
      </c>
      <c r="E19" s="104">
        <v>53.3</v>
      </c>
      <c r="F19" s="104">
        <v>2202.1</v>
      </c>
      <c r="G19" s="104">
        <v>1747.59</v>
      </c>
      <c r="H19" s="104">
        <v>0.21</v>
      </c>
      <c r="I19" s="104">
        <v>500.82</v>
      </c>
    </row>
    <row r="20" spans="1:9" s="86" customFormat="1" ht="12.75" customHeight="1" x14ac:dyDescent="0.2">
      <c r="A20" s="81" t="s">
        <v>100</v>
      </c>
      <c r="B20" s="104">
        <f t="shared" si="1"/>
        <v>7028.88</v>
      </c>
      <c r="C20" s="104">
        <v>3439.44</v>
      </c>
      <c r="D20" s="104">
        <v>157.76</v>
      </c>
      <c r="E20" s="104">
        <v>2.68</v>
      </c>
      <c r="F20" s="104">
        <v>2318.62</v>
      </c>
      <c r="G20" s="104">
        <v>653.96</v>
      </c>
      <c r="H20" s="104" t="s">
        <v>208</v>
      </c>
      <c r="I20" s="104">
        <v>456.42</v>
      </c>
    </row>
    <row r="21" spans="1:9" ht="12.75" customHeight="1" x14ac:dyDescent="0.2">
      <c r="A21" s="81" t="s">
        <v>101</v>
      </c>
      <c r="B21" s="104">
        <f t="shared" si="1"/>
        <v>21272.59</v>
      </c>
      <c r="C21" s="104">
        <v>11760.34</v>
      </c>
      <c r="D21" s="104">
        <v>5666.27</v>
      </c>
      <c r="E21" s="104">
        <v>159.69999999999999</v>
      </c>
      <c r="F21" s="104">
        <v>4.7</v>
      </c>
      <c r="G21" s="104">
        <v>2663.28</v>
      </c>
      <c r="H21" s="104">
        <v>80.69</v>
      </c>
      <c r="I21" s="104">
        <v>937.61</v>
      </c>
    </row>
    <row r="22" spans="1:9" ht="12.75" customHeight="1" x14ac:dyDescent="0.2">
      <c r="A22" s="80" t="s">
        <v>102</v>
      </c>
      <c r="B22" s="104">
        <f t="shared" si="1"/>
        <v>2794.8399999999997</v>
      </c>
      <c r="C22" s="104">
        <v>1377.34</v>
      </c>
      <c r="D22" s="104">
        <v>207.6</v>
      </c>
      <c r="E22" s="104">
        <v>59.3</v>
      </c>
      <c r="F22" s="104">
        <v>3.6</v>
      </c>
      <c r="G22" s="104">
        <v>1147</v>
      </c>
      <c r="H22" s="104" t="s">
        <v>208</v>
      </c>
      <c r="I22" s="104" t="s">
        <v>208</v>
      </c>
    </row>
    <row r="23" spans="1:9" ht="12.75" customHeight="1" x14ac:dyDescent="0.2">
      <c r="A23" s="81" t="s">
        <v>103</v>
      </c>
      <c r="B23" s="104">
        <f t="shared" si="1"/>
        <v>15284.61</v>
      </c>
      <c r="C23" s="104">
        <v>3031.54</v>
      </c>
      <c r="D23" s="104">
        <v>508.67</v>
      </c>
      <c r="E23" s="104">
        <v>106.4</v>
      </c>
      <c r="F23" s="104">
        <v>554.09</v>
      </c>
      <c r="G23" s="104">
        <v>755.46</v>
      </c>
      <c r="H23" s="104" t="s">
        <v>208</v>
      </c>
      <c r="I23" s="104">
        <v>10328.450000000001</v>
      </c>
    </row>
    <row r="24" spans="1:9" ht="12.75" customHeight="1" x14ac:dyDescent="0.2">
      <c r="A24" s="81" t="s">
        <v>104</v>
      </c>
      <c r="B24" s="104">
        <f t="shared" si="1"/>
        <v>6.45</v>
      </c>
      <c r="C24" s="104">
        <v>3</v>
      </c>
      <c r="D24" s="104">
        <v>0.6</v>
      </c>
      <c r="E24" s="104">
        <v>0.2</v>
      </c>
      <c r="F24" s="104" t="s">
        <v>208</v>
      </c>
      <c r="G24" s="104">
        <v>2.65</v>
      </c>
      <c r="H24" s="104" t="s">
        <v>208</v>
      </c>
      <c r="I24" s="104">
        <v>0</v>
      </c>
    </row>
    <row r="25" spans="1:9" ht="12.75" customHeight="1" x14ac:dyDescent="0.2">
      <c r="A25" s="81" t="s">
        <v>105</v>
      </c>
      <c r="B25" s="104">
        <f t="shared" si="1"/>
        <v>3.1</v>
      </c>
      <c r="C25" s="104">
        <v>2.2999999999999998</v>
      </c>
      <c r="D25" s="104">
        <v>0.1</v>
      </c>
      <c r="E25" s="104">
        <v>0.1</v>
      </c>
      <c r="F25" s="104" t="s">
        <v>208</v>
      </c>
      <c r="G25" s="104">
        <v>0.4</v>
      </c>
      <c r="H25" s="104" t="s">
        <v>208</v>
      </c>
      <c r="I25" s="104">
        <v>0.2</v>
      </c>
    </row>
    <row r="26" spans="1:9" ht="12.75" customHeight="1" x14ac:dyDescent="0.2">
      <c r="A26" s="83" t="s">
        <v>106</v>
      </c>
      <c r="B26" s="85">
        <f>SUM(C26:I26)</f>
        <v>971.95000000000016</v>
      </c>
      <c r="C26" s="85">
        <v>724.08</v>
      </c>
      <c r="D26" s="85">
        <v>105.7</v>
      </c>
      <c r="E26" s="85">
        <v>0.2</v>
      </c>
      <c r="F26" s="85">
        <v>4.7</v>
      </c>
      <c r="G26" s="85">
        <v>108.4</v>
      </c>
      <c r="H26" s="85" t="s">
        <v>208</v>
      </c>
      <c r="I26" s="85">
        <v>28.87</v>
      </c>
    </row>
    <row r="27" spans="1:9" ht="12.75" customHeight="1" x14ac:dyDescent="0.2">
      <c r="B27" s="105"/>
      <c r="C27" s="105"/>
      <c r="D27" s="105"/>
      <c r="E27" s="105"/>
      <c r="F27" s="105"/>
      <c r="G27" s="105"/>
      <c r="H27" s="105"/>
      <c r="I27" s="105"/>
    </row>
    <row r="28" spans="1:9" x14ac:dyDescent="0.2">
      <c r="A28" s="256"/>
      <c r="C28" s="79"/>
      <c r="D28" s="79"/>
      <c r="E28" s="79"/>
      <c r="F28" s="79"/>
      <c r="G28" s="79"/>
      <c r="H28" s="82"/>
      <c r="I28" s="79"/>
    </row>
    <row r="29" spans="1:9" x14ac:dyDescent="0.2">
      <c r="C29" s="79"/>
      <c r="D29" s="79"/>
      <c r="E29" s="79"/>
      <c r="F29" s="79"/>
      <c r="G29" s="79"/>
      <c r="H29" s="79"/>
      <c r="I29" s="79"/>
    </row>
    <row r="30" spans="1:9" x14ac:dyDescent="0.2">
      <c r="C30" s="79"/>
      <c r="D30" s="79"/>
      <c r="E30" s="79"/>
      <c r="F30" s="79"/>
      <c r="G30" s="79"/>
      <c r="H30" s="79"/>
      <c r="I30" s="79"/>
    </row>
    <row r="31" spans="1:9" x14ac:dyDescent="0.2">
      <c r="C31" s="79"/>
      <c r="D31" s="79"/>
      <c r="E31" s="79"/>
      <c r="F31" s="79"/>
      <c r="G31" s="79"/>
      <c r="H31" s="79"/>
      <c r="I31" s="79"/>
    </row>
    <row r="32" spans="1:9" x14ac:dyDescent="0.2">
      <c r="C32" s="79"/>
      <c r="D32" s="79"/>
      <c r="E32" s="79"/>
      <c r="F32" s="79"/>
      <c r="G32" s="79"/>
      <c r="H32" s="79"/>
      <c r="I32" s="79"/>
    </row>
    <row r="33" spans="3:9" x14ac:dyDescent="0.2">
      <c r="C33" s="79"/>
      <c r="D33" s="79"/>
      <c r="E33" s="79"/>
      <c r="F33" s="79"/>
      <c r="G33" s="79"/>
      <c r="H33" s="79"/>
      <c r="I33" s="79"/>
    </row>
    <row r="34" spans="3:9" x14ac:dyDescent="0.2">
      <c r="C34" s="79"/>
      <c r="D34" s="79"/>
      <c r="E34" s="79"/>
      <c r="F34" s="79"/>
      <c r="G34" s="79"/>
      <c r="H34" s="79"/>
      <c r="I34" s="79"/>
    </row>
    <row r="35" spans="3:9" x14ac:dyDescent="0.2">
      <c r="C35" s="79"/>
      <c r="D35" s="79"/>
      <c r="E35" s="79"/>
      <c r="F35" s="79"/>
      <c r="G35" s="79"/>
      <c r="H35" s="82"/>
      <c r="I35" s="79"/>
    </row>
    <row r="36" spans="3:9" x14ac:dyDescent="0.2">
      <c r="C36" s="79"/>
      <c r="D36" s="79"/>
      <c r="E36" s="79"/>
      <c r="F36" s="79"/>
      <c r="G36" s="79"/>
      <c r="H36" s="79"/>
      <c r="I36" s="79"/>
    </row>
    <row r="37" spans="3:9" x14ac:dyDescent="0.2">
      <c r="C37" s="79"/>
      <c r="D37" s="79"/>
      <c r="E37" s="79"/>
      <c r="F37" s="79"/>
      <c r="G37" s="79"/>
      <c r="H37" s="79"/>
      <c r="I37" s="79"/>
    </row>
    <row r="38" spans="3:9" x14ac:dyDescent="0.2">
      <c r="C38" s="79"/>
      <c r="D38" s="79"/>
      <c r="E38" s="79"/>
      <c r="F38" s="79"/>
      <c r="G38" s="79"/>
      <c r="H38" s="82"/>
      <c r="I38" s="79"/>
    </row>
    <row r="39" spans="3:9" x14ac:dyDescent="0.2">
      <c r="C39" s="79"/>
      <c r="D39" s="79"/>
      <c r="E39" s="79"/>
      <c r="F39" s="79"/>
      <c r="G39" s="79"/>
      <c r="H39" s="82"/>
      <c r="I39" s="79"/>
    </row>
    <row r="40" spans="3:9" x14ac:dyDescent="0.2">
      <c r="C40" s="79"/>
      <c r="D40" s="79"/>
      <c r="E40" s="79"/>
      <c r="F40" s="79"/>
      <c r="G40" s="79"/>
      <c r="H40" s="79"/>
      <c r="I40" s="79"/>
    </row>
    <row r="41" spans="3:9" x14ac:dyDescent="0.2">
      <c r="C41" s="79"/>
      <c r="D41" s="79"/>
      <c r="E41" s="79"/>
      <c r="F41" s="79"/>
      <c r="G41" s="79"/>
      <c r="H41" s="82"/>
      <c r="I41" s="79"/>
    </row>
    <row r="42" spans="3:9" x14ac:dyDescent="0.2">
      <c r="C42" s="79"/>
      <c r="D42" s="79"/>
      <c r="E42" s="79"/>
      <c r="F42" s="82"/>
      <c r="G42" s="79"/>
      <c r="H42" s="82"/>
      <c r="I42" s="82"/>
    </row>
    <row r="43" spans="3:9" x14ac:dyDescent="0.2">
      <c r="C43" s="79"/>
      <c r="D43" s="79"/>
      <c r="E43" s="82"/>
      <c r="F43" s="82"/>
      <c r="G43" s="82"/>
      <c r="H43" s="82"/>
      <c r="I43" s="79"/>
    </row>
    <row r="44" spans="3:9" x14ac:dyDescent="0.2">
      <c r="C44" s="79"/>
      <c r="D44" s="79"/>
      <c r="E44" s="79"/>
      <c r="F44" s="79"/>
      <c r="G44" s="79"/>
      <c r="H44" s="82"/>
      <c r="I44" s="79"/>
    </row>
  </sheetData>
  <mergeCells count="4">
    <mergeCell ref="A1:I1"/>
    <mergeCell ref="A4:A5"/>
    <mergeCell ref="B4:B5"/>
    <mergeCell ref="C4:I4"/>
  </mergeCells>
  <pageMargins left="0.23622047244094491" right="0.19685039370078741" top="0.59055118110236227" bottom="0.59055118110236227" header="0.39370078740157483" footer="0.39370078740157483"/>
  <pageSetup paperSize="9" orientation="landscape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K3" sqref="K3:M4"/>
    </sheetView>
  </sheetViews>
  <sheetFormatPr defaultRowHeight="12.75" x14ac:dyDescent="0.2"/>
  <cols>
    <col min="1" max="1" width="22.140625" style="106" customWidth="1"/>
    <col min="2" max="3" width="11.42578125" style="106" customWidth="1"/>
    <col min="4" max="4" width="8.28515625" style="106" customWidth="1"/>
    <col min="5" max="5" width="10" style="106" customWidth="1"/>
    <col min="6" max="6" width="9.28515625" style="106" customWidth="1"/>
    <col min="7" max="7" width="9" style="106" customWidth="1"/>
    <col min="8" max="8" width="10" style="106" customWidth="1"/>
    <col min="9" max="9" width="10.28515625" style="106" customWidth="1"/>
    <col min="10" max="10" width="8.28515625" style="106" customWidth="1"/>
    <col min="11" max="12" width="11.42578125" style="106" customWidth="1"/>
    <col min="13" max="13" width="8" style="106" customWidth="1"/>
    <col min="14" max="256" width="9.140625" style="106"/>
    <col min="257" max="257" width="22.140625" style="106" customWidth="1"/>
    <col min="258" max="259" width="11.42578125" style="106" customWidth="1"/>
    <col min="260" max="260" width="8.28515625" style="106" customWidth="1"/>
    <col min="261" max="261" width="10" style="106" customWidth="1"/>
    <col min="262" max="262" width="9.28515625" style="106" customWidth="1"/>
    <col min="263" max="263" width="9" style="106" customWidth="1"/>
    <col min="264" max="264" width="10" style="106" customWidth="1"/>
    <col min="265" max="265" width="10.28515625" style="106" customWidth="1"/>
    <col min="266" max="266" width="8.28515625" style="106" customWidth="1"/>
    <col min="267" max="268" width="11.42578125" style="106" customWidth="1"/>
    <col min="269" max="269" width="8" style="106" customWidth="1"/>
    <col min="270" max="512" width="9.140625" style="106"/>
    <col min="513" max="513" width="22.140625" style="106" customWidth="1"/>
    <col min="514" max="515" width="11.42578125" style="106" customWidth="1"/>
    <col min="516" max="516" width="8.28515625" style="106" customWidth="1"/>
    <col min="517" max="517" width="10" style="106" customWidth="1"/>
    <col min="518" max="518" width="9.28515625" style="106" customWidth="1"/>
    <col min="519" max="519" width="9" style="106" customWidth="1"/>
    <col min="520" max="520" width="10" style="106" customWidth="1"/>
    <col min="521" max="521" width="10.28515625" style="106" customWidth="1"/>
    <col min="522" max="522" width="8.28515625" style="106" customWidth="1"/>
    <col min="523" max="524" width="11.42578125" style="106" customWidth="1"/>
    <col min="525" max="525" width="8" style="106" customWidth="1"/>
    <col min="526" max="768" width="9.140625" style="106"/>
    <col min="769" max="769" width="22.140625" style="106" customWidth="1"/>
    <col min="770" max="771" width="11.42578125" style="106" customWidth="1"/>
    <col min="772" max="772" width="8.28515625" style="106" customWidth="1"/>
    <col min="773" max="773" width="10" style="106" customWidth="1"/>
    <col min="774" max="774" width="9.28515625" style="106" customWidth="1"/>
    <col min="775" max="775" width="9" style="106" customWidth="1"/>
    <col min="776" max="776" width="10" style="106" customWidth="1"/>
    <col min="777" max="777" width="10.28515625" style="106" customWidth="1"/>
    <col min="778" max="778" width="8.28515625" style="106" customWidth="1"/>
    <col min="779" max="780" width="11.42578125" style="106" customWidth="1"/>
    <col min="781" max="781" width="8" style="106" customWidth="1"/>
    <col min="782" max="1024" width="9.140625" style="106"/>
    <col min="1025" max="1025" width="22.140625" style="106" customWidth="1"/>
    <col min="1026" max="1027" width="11.42578125" style="106" customWidth="1"/>
    <col min="1028" max="1028" width="8.28515625" style="106" customWidth="1"/>
    <col min="1029" max="1029" width="10" style="106" customWidth="1"/>
    <col min="1030" max="1030" width="9.28515625" style="106" customWidth="1"/>
    <col min="1031" max="1031" width="9" style="106" customWidth="1"/>
    <col min="1032" max="1032" width="10" style="106" customWidth="1"/>
    <col min="1033" max="1033" width="10.28515625" style="106" customWidth="1"/>
    <col min="1034" max="1034" width="8.28515625" style="106" customWidth="1"/>
    <col min="1035" max="1036" width="11.42578125" style="106" customWidth="1"/>
    <col min="1037" max="1037" width="8" style="106" customWidth="1"/>
    <col min="1038" max="1280" width="9.140625" style="106"/>
    <col min="1281" max="1281" width="22.140625" style="106" customWidth="1"/>
    <col min="1282" max="1283" width="11.42578125" style="106" customWidth="1"/>
    <col min="1284" max="1284" width="8.28515625" style="106" customWidth="1"/>
    <col min="1285" max="1285" width="10" style="106" customWidth="1"/>
    <col min="1286" max="1286" width="9.28515625" style="106" customWidth="1"/>
    <col min="1287" max="1287" width="9" style="106" customWidth="1"/>
    <col min="1288" max="1288" width="10" style="106" customWidth="1"/>
    <col min="1289" max="1289" width="10.28515625" style="106" customWidth="1"/>
    <col min="1290" max="1290" width="8.28515625" style="106" customWidth="1"/>
    <col min="1291" max="1292" width="11.42578125" style="106" customWidth="1"/>
    <col min="1293" max="1293" width="8" style="106" customWidth="1"/>
    <col min="1294" max="1536" width="9.140625" style="106"/>
    <col min="1537" max="1537" width="22.140625" style="106" customWidth="1"/>
    <col min="1538" max="1539" width="11.42578125" style="106" customWidth="1"/>
    <col min="1540" max="1540" width="8.28515625" style="106" customWidth="1"/>
    <col min="1541" max="1541" width="10" style="106" customWidth="1"/>
    <col min="1542" max="1542" width="9.28515625" style="106" customWidth="1"/>
    <col min="1543" max="1543" width="9" style="106" customWidth="1"/>
    <col min="1544" max="1544" width="10" style="106" customWidth="1"/>
    <col min="1545" max="1545" width="10.28515625" style="106" customWidth="1"/>
    <col min="1546" max="1546" width="8.28515625" style="106" customWidth="1"/>
    <col min="1547" max="1548" width="11.42578125" style="106" customWidth="1"/>
    <col min="1549" max="1549" width="8" style="106" customWidth="1"/>
    <col min="1550" max="1792" width="9.140625" style="106"/>
    <col min="1793" max="1793" width="22.140625" style="106" customWidth="1"/>
    <col min="1794" max="1795" width="11.42578125" style="106" customWidth="1"/>
    <col min="1796" max="1796" width="8.28515625" style="106" customWidth="1"/>
    <col min="1797" max="1797" width="10" style="106" customWidth="1"/>
    <col min="1798" max="1798" width="9.28515625" style="106" customWidth="1"/>
    <col min="1799" max="1799" width="9" style="106" customWidth="1"/>
    <col min="1800" max="1800" width="10" style="106" customWidth="1"/>
    <col min="1801" max="1801" width="10.28515625" style="106" customWidth="1"/>
    <col min="1802" max="1802" width="8.28515625" style="106" customWidth="1"/>
    <col min="1803" max="1804" width="11.42578125" style="106" customWidth="1"/>
    <col min="1805" max="1805" width="8" style="106" customWidth="1"/>
    <col min="1806" max="2048" width="9.140625" style="106"/>
    <col min="2049" max="2049" width="22.140625" style="106" customWidth="1"/>
    <col min="2050" max="2051" width="11.42578125" style="106" customWidth="1"/>
    <col min="2052" max="2052" width="8.28515625" style="106" customWidth="1"/>
    <col min="2053" max="2053" width="10" style="106" customWidth="1"/>
    <col min="2054" max="2054" width="9.28515625" style="106" customWidth="1"/>
    <col min="2055" max="2055" width="9" style="106" customWidth="1"/>
    <col min="2056" max="2056" width="10" style="106" customWidth="1"/>
    <col min="2057" max="2057" width="10.28515625" style="106" customWidth="1"/>
    <col min="2058" max="2058" width="8.28515625" style="106" customWidth="1"/>
    <col min="2059" max="2060" width="11.42578125" style="106" customWidth="1"/>
    <col min="2061" max="2061" width="8" style="106" customWidth="1"/>
    <col min="2062" max="2304" width="9.140625" style="106"/>
    <col min="2305" max="2305" width="22.140625" style="106" customWidth="1"/>
    <col min="2306" max="2307" width="11.42578125" style="106" customWidth="1"/>
    <col min="2308" max="2308" width="8.28515625" style="106" customWidth="1"/>
    <col min="2309" max="2309" width="10" style="106" customWidth="1"/>
    <col min="2310" max="2310" width="9.28515625" style="106" customWidth="1"/>
    <col min="2311" max="2311" width="9" style="106" customWidth="1"/>
    <col min="2312" max="2312" width="10" style="106" customWidth="1"/>
    <col min="2313" max="2313" width="10.28515625" style="106" customWidth="1"/>
    <col min="2314" max="2314" width="8.28515625" style="106" customWidth="1"/>
    <col min="2315" max="2316" width="11.42578125" style="106" customWidth="1"/>
    <col min="2317" max="2317" width="8" style="106" customWidth="1"/>
    <col min="2318" max="2560" width="9.140625" style="106"/>
    <col min="2561" max="2561" width="22.140625" style="106" customWidth="1"/>
    <col min="2562" max="2563" width="11.42578125" style="106" customWidth="1"/>
    <col min="2564" max="2564" width="8.28515625" style="106" customWidth="1"/>
    <col min="2565" max="2565" width="10" style="106" customWidth="1"/>
    <col min="2566" max="2566" width="9.28515625" style="106" customWidth="1"/>
    <col min="2567" max="2567" width="9" style="106" customWidth="1"/>
    <col min="2568" max="2568" width="10" style="106" customWidth="1"/>
    <col min="2569" max="2569" width="10.28515625" style="106" customWidth="1"/>
    <col min="2570" max="2570" width="8.28515625" style="106" customWidth="1"/>
    <col min="2571" max="2572" width="11.42578125" style="106" customWidth="1"/>
    <col min="2573" max="2573" width="8" style="106" customWidth="1"/>
    <col min="2574" max="2816" width="9.140625" style="106"/>
    <col min="2817" max="2817" width="22.140625" style="106" customWidth="1"/>
    <col min="2818" max="2819" width="11.42578125" style="106" customWidth="1"/>
    <col min="2820" max="2820" width="8.28515625" style="106" customWidth="1"/>
    <col min="2821" max="2821" width="10" style="106" customWidth="1"/>
    <col min="2822" max="2822" width="9.28515625" style="106" customWidth="1"/>
    <col min="2823" max="2823" width="9" style="106" customWidth="1"/>
    <col min="2824" max="2824" width="10" style="106" customWidth="1"/>
    <col min="2825" max="2825" width="10.28515625" style="106" customWidth="1"/>
    <col min="2826" max="2826" width="8.28515625" style="106" customWidth="1"/>
    <col min="2827" max="2828" width="11.42578125" style="106" customWidth="1"/>
    <col min="2829" max="2829" width="8" style="106" customWidth="1"/>
    <col min="2830" max="3072" width="9.140625" style="106"/>
    <col min="3073" max="3073" width="22.140625" style="106" customWidth="1"/>
    <col min="3074" max="3075" width="11.42578125" style="106" customWidth="1"/>
    <col min="3076" max="3076" width="8.28515625" style="106" customWidth="1"/>
    <col min="3077" max="3077" width="10" style="106" customWidth="1"/>
    <col min="3078" max="3078" width="9.28515625" style="106" customWidth="1"/>
    <col min="3079" max="3079" width="9" style="106" customWidth="1"/>
    <col min="3080" max="3080" width="10" style="106" customWidth="1"/>
    <col min="3081" max="3081" width="10.28515625" style="106" customWidth="1"/>
    <col min="3082" max="3082" width="8.28515625" style="106" customWidth="1"/>
    <col min="3083" max="3084" width="11.42578125" style="106" customWidth="1"/>
    <col min="3085" max="3085" width="8" style="106" customWidth="1"/>
    <col min="3086" max="3328" width="9.140625" style="106"/>
    <col min="3329" max="3329" width="22.140625" style="106" customWidth="1"/>
    <col min="3330" max="3331" width="11.42578125" style="106" customWidth="1"/>
    <col min="3332" max="3332" width="8.28515625" style="106" customWidth="1"/>
    <col min="3333" max="3333" width="10" style="106" customWidth="1"/>
    <col min="3334" max="3334" width="9.28515625" style="106" customWidth="1"/>
    <col min="3335" max="3335" width="9" style="106" customWidth="1"/>
    <col min="3336" max="3336" width="10" style="106" customWidth="1"/>
    <col min="3337" max="3337" width="10.28515625" style="106" customWidth="1"/>
    <col min="3338" max="3338" width="8.28515625" style="106" customWidth="1"/>
    <col min="3339" max="3340" width="11.42578125" style="106" customWidth="1"/>
    <col min="3341" max="3341" width="8" style="106" customWidth="1"/>
    <col min="3342" max="3584" width="9.140625" style="106"/>
    <col min="3585" max="3585" width="22.140625" style="106" customWidth="1"/>
    <col min="3586" max="3587" width="11.42578125" style="106" customWidth="1"/>
    <col min="3588" max="3588" width="8.28515625" style="106" customWidth="1"/>
    <col min="3589" max="3589" width="10" style="106" customWidth="1"/>
    <col min="3590" max="3590" width="9.28515625" style="106" customWidth="1"/>
    <col min="3591" max="3591" width="9" style="106" customWidth="1"/>
    <col min="3592" max="3592" width="10" style="106" customWidth="1"/>
    <col min="3593" max="3593" width="10.28515625" style="106" customWidth="1"/>
    <col min="3594" max="3594" width="8.28515625" style="106" customWidth="1"/>
    <col min="3595" max="3596" width="11.42578125" style="106" customWidth="1"/>
    <col min="3597" max="3597" width="8" style="106" customWidth="1"/>
    <col min="3598" max="3840" width="9.140625" style="106"/>
    <col min="3841" max="3841" width="22.140625" style="106" customWidth="1"/>
    <col min="3842" max="3843" width="11.42578125" style="106" customWidth="1"/>
    <col min="3844" max="3844" width="8.28515625" style="106" customWidth="1"/>
    <col min="3845" max="3845" width="10" style="106" customWidth="1"/>
    <col min="3846" max="3846" width="9.28515625" style="106" customWidth="1"/>
    <col min="3847" max="3847" width="9" style="106" customWidth="1"/>
    <col min="3848" max="3848" width="10" style="106" customWidth="1"/>
    <col min="3849" max="3849" width="10.28515625" style="106" customWidth="1"/>
    <col min="3850" max="3850" width="8.28515625" style="106" customWidth="1"/>
    <col min="3851" max="3852" width="11.42578125" style="106" customWidth="1"/>
    <col min="3853" max="3853" width="8" style="106" customWidth="1"/>
    <col min="3854" max="4096" width="9.140625" style="106"/>
    <col min="4097" max="4097" width="22.140625" style="106" customWidth="1"/>
    <col min="4098" max="4099" width="11.42578125" style="106" customWidth="1"/>
    <col min="4100" max="4100" width="8.28515625" style="106" customWidth="1"/>
    <col min="4101" max="4101" width="10" style="106" customWidth="1"/>
    <col min="4102" max="4102" width="9.28515625" style="106" customWidth="1"/>
    <col min="4103" max="4103" width="9" style="106" customWidth="1"/>
    <col min="4104" max="4104" width="10" style="106" customWidth="1"/>
    <col min="4105" max="4105" width="10.28515625" style="106" customWidth="1"/>
    <col min="4106" max="4106" width="8.28515625" style="106" customWidth="1"/>
    <col min="4107" max="4108" width="11.42578125" style="106" customWidth="1"/>
    <col min="4109" max="4109" width="8" style="106" customWidth="1"/>
    <col min="4110" max="4352" width="9.140625" style="106"/>
    <col min="4353" max="4353" width="22.140625" style="106" customWidth="1"/>
    <col min="4354" max="4355" width="11.42578125" style="106" customWidth="1"/>
    <col min="4356" max="4356" width="8.28515625" style="106" customWidth="1"/>
    <col min="4357" max="4357" width="10" style="106" customWidth="1"/>
    <col min="4358" max="4358" width="9.28515625" style="106" customWidth="1"/>
    <col min="4359" max="4359" width="9" style="106" customWidth="1"/>
    <col min="4360" max="4360" width="10" style="106" customWidth="1"/>
    <col min="4361" max="4361" width="10.28515625" style="106" customWidth="1"/>
    <col min="4362" max="4362" width="8.28515625" style="106" customWidth="1"/>
    <col min="4363" max="4364" width="11.42578125" style="106" customWidth="1"/>
    <col min="4365" max="4365" width="8" style="106" customWidth="1"/>
    <col min="4366" max="4608" width="9.140625" style="106"/>
    <col min="4609" max="4609" width="22.140625" style="106" customWidth="1"/>
    <col min="4610" max="4611" width="11.42578125" style="106" customWidth="1"/>
    <col min="4612" max="4612" width="8.28515625" style="106" customWidth="1"/>
    <col min="4613" max="4613" width="10" style="106" customWidth="1"/>
    <col min="4614" max="4614" width="9.28515625" style="106" customWidth="1"/>
    <col min="4615" max="4615" width="9" style="106" customWidth="1"/>
    <col min="4616" max="4616" width="10" style="106" customWidth="1"/>
    <col min="4617" max="4617" width="10.28515625" style="106" customWidth="1"/>
    <col min="4618" max="4618" width="8.28515625" style="106" customWidth="1"/>
    <col min="4619" max="4620" width="11.42578125" style="106" customWidth="1"/>
    <col min="4621" max="4621" width="8" style="106" customWidth="1"/>
    <col min="4622" max="4864" width="9.140625" style="106"/>
    <col min="4865" max="4865" width="22.140625" style="106" customWidth="1"/>
    <col min="4866" max="4867" width="11.42578125" style="106" customWidth="1"/>
    <col min="4868" max="4868" width="8.28515625" style="106" customWidth="1"/>
    <col min="4869" max="4869" width="10" style="106" customWidth="1"/>
    <col min="4870" max="4870" width="9.28515625" style="106" customWidth="1"/>
    <col min="4871" max="4871" width="9" style="106" customWidth="1"/>
    <col min="4872" max="4872" width="10" style="106" customWidth="1"/>
    <col min="4873" max="4873" width="10.28515625" style="106" customWidth="1"/>
    <col min="4874" max="4874" width="8.28515625" style="106" customWidth="1"/>
    <col min="4875" max="4876" width="11.42578125" style="106" customWidth="1"/>
    <col min="4877" max="4877" width="8" style="106" customWidth="1"/>
    <col min="4878" max="5120" width="9.140625" style="106"/>
    <col min="5121" max="5121" width="22.140625" style="106" customWidth="1"/>
    <col min="5122" max="5123" width="11.42578125" style="106" customWidth="1"/>
    <col min="5124" max="5124" width="8.28515625" style="106" customWidth="1"/>
    <col min="5125" max="5125" width="10" style="106" customWidth="1"/>
    <col min="5126" max="5126" width="9.28515625" style="106" customWidth="1"/>
    <col min="5127" max="5127" width="9" style="106" customWidth="1"/>
    <col min="5128" max="5128" width="10" style="106" customWidth="1"/>
    <col min="5129" max="5129" width="10.28515625" style="106" customWidth="1"/>
    <col min="5130" max="5130" width="8.28515625" style="106" customWidth="1"/>
    <col min="5131" max="5132" width="11.42578125" style="106" customWidth="1"/>
    <col min="5133" max="5133" width="8" style="106" customWidth="1"/>
    <col min="5134" max="5376" width="9.140625" style="106"/>
    <col min="5377" max="5377" width="22.140625" style="106" customWidth="1"/>
    <col min="5378" max="5379" width="11.42578125" style="106" customWidth="1"/>
    <col min="5380" max="5380" width="8.28515625" style="106" customWidth="1"/>
    <col min="5381" max="5381" width="10" style="106" customWidth="1"/>
    <col min="5382" max="5382" width="9.28515625" style="106" customWidth="1"/>
    <col min="5383" max="5383" width="9" style="106" customWidth="1"/>
    <col min="5384" max="5384" width="10" style="106" customWidth="1"/>
    <col min="5385" max="5385" width="10.28515625" style="106" customWidth="1"/>
    <col min="5386" max="5386" width="8.28515625" style="106" customWidth="1"/>
    <col min="5387" max="5388" width="11.42578125" style="106" customWidth="1"/>
    <col min="5389" max="5389" width="8" style="106" customWidth="1"/>
    <col min="5390" max="5632" width="9.140625" style="106"/>
    <col min="5633" max="5633" width="22.140625" style="106" customWidth="1"/>
    <col min="5634" max="5635" width="11.42578125" style="106" customWidth="1"/>
    <col min="5636" max="5636" width="8.28515625" style="106" customWidth="1"/>
    <col min="5637" max="5637" width="10" style="106" customWidth="1"/>
    <col min="5638" max="5638" width="9.28515625" style="106" customWidth="1"/>
    <col min="5639" max="5639" width="9" style="106" customWidth="1"/>
    <col min="5640" max="5640" width="10" style="106" customWidth="1"/>
    <col min="5641" max="5641" width="10.28515625" style="106" customWidth="1"/>
    <col min="5642" max="5642" width="8.28515625" style="106" customWidth="1"/>
    <col min="5643" max="5644" width="11.42578125" style="106" customWidth="1"/>
    <col min="5645" max="5645" width="8" style="106" customWidth="1"/>
    <col min="5646" max="5888" width="9.140625" style="106"/>
    <col min="5889" max="5889" width="22.140625" style="106" customWidth="1"/>
    <col min="5890" max="5891" width="11.42578125" style="106" customWidth="1"/>
    <col min="5892" max="5892" width="8.28515625" style="106" customWidth="1"/>
    <col min="5893" max="5893" width="10" style="106" customWidth="1"/>
    <col min="5894" max="5894" width="9.28515625" style="106" customWidth="1"/>
    <col min="5895" max="5895" width="9" style="106" customWidth="1"/>
    <col min="5896" max="5896" width="10" style="106" customWidth="1"/>
    <col min="5897" max="5897" width="10.28515625" style="106" customWidth="1"/>
    <col min="5898" max="5898" width="8.28515625" style="106" customWidth="1"/>
    <col min="5899" max="5900" width="11.42578125" style="106" customWidth="1"/>
    <col min="5901" max="5901" width="8" style="106" customWidth="1"/>
    <col min="5902" max="6144" width="9.140625" style="106"/>
    <col min="6145" max="6145" width="22.140625" style="106" customWidth="1"/>
    <col min="6146" max="6147" width="11.42578125" style="106" customWidth="1"/>
    <col min="6148" max="6148" width="8.28515625" style="106" customWidth="1"/>
    <col min="6149" max="6149" width="10" style="106" customWidth="1"/>
    <col min="6150" max="6150" width="9.28515625" style="106" customWidth="1"/>
    <col min="6151" max="6151" width="9" style="106" customWidth="1"/>
    <col min="6152" max="6152" width="10" style="106" customWidth="1"/>
    <col min="6153" max="6153" width="10.28515625" style="106" customWidth="1"/>
    <col min="6154" max="6154" width="8.28515625" style="106" customWidth="1"/>
    <col min="6155" max="6156" width="11.42578125" style="106" customWidth="1"/>
    <col min="6157" max="6157" width="8" style="106" customWidth="1"/>
    <col min="6158" max="6400" width="9.140625" style="106"/>
    <col min="6401" max="6401" width="22.140625" style="106" customWidth="1"/>
    <col min="6402" max="6403" width="11.42578125" style="106" customWidth="1"/>
    <col min="6404" max="6404" width="8.28515625" style="106" customWidth="1"/>
    <col min="6405" max="6405" width="10" style="106" customWidth="1"/>
    <col min="6406" max="6406" width="9.28515625" style="106" customWidth="1"/>
    <col min="6407" max="6407" width="9" style="106" customWidth="1"/>
    <col min="6408" max="6408" width="10" style="106" customWidth="1"/>
    <col min="6409" max="6409" width="10.28515625" style="106" customWidth="1"/>
    <col min="6410" max="6410" width="8.28515625" style="106" customWidth="1"/>
    <col min="6411" max="6412" width="11.42578125" style="106" customWidth="1"/>
    <col min="6413" max="6413" width="8" style="106" customWidth="1"/>
    <col min="6414" max="6656" width="9.140625" style="106"/>
    <col min="6657" max="6657" width="22.140625" style="106" customWidth="1"/>
    <col min="6658" max="6659" width="11.42578125" style="106" customWidth="1"/>
    <col min="6660" max="6660" width="8.28515625" style="106" customWidth="1"/>
    <col min="6661" max="6661" width="10" style="106" customWidth="1"/>
    <col min="6662" max="6662" width="9.28515625" style="106" customWidth="1"/>
    <col min="6663" max="6663" width="9" style="106" customWidth="1"/>
    <col min="6664" max="6664" width="10" style="106" customWidth="1"/>
    <col min="6665" max="6665" width="10.28515625" style="106" customWidth="1"/>
    <col min="6666" max="6666" width="8.28515625" style="106" customWidth="1"/>
    <col min="6667" max="6668" width="11.42578125" style="106" customWidth="1"/>
    <col min="6669" max="6669" width="8" style="106" customWidth="1"/>
    <col min="6670" max="6912" width="9.140625" style="106"/>
    <col min="6913" max="6913" width="22.140625" style="106" customWidth="1"/>
    <col min="6914" max="6915" width="11.42578125" style="106" customWidth="1"/>
    <col min="6916" max="6916" width="8.28515625" style="106" customWidth="1"/>
    <col min="6917" max="6917" width="10" style="106" customWidth="1"/>
    <col min="6918" max="6918" width="9.28515625" style="106" customWidth="1"/>
    <col min="6919" max="6919" width="9" style="106" customWidth="1"/>
    <col min="6920" max="6920" width="10" style="106" customWidth="1"/>
    <col min="6921" max="6921" width="10.28515625" style="106" customWidth="1"/>
    <col min="6922" max="6922" width="8.28515625" style="106" customWidth="1"/>
    <col min="6923" max="6924" width="11.42578125" style="106" customWidth="1"/>
    <col min="6925" max="6925" width="8" style="106" customWidth="1"/>
    <col min="6926" max="7168" width="9.140625" style="106"/>
    <col min="7169" max="7169" width="22.140625" style="106" customWidth="1"/>
    <col min="7170" max="7171" width="11.42578125" style="106" customWidth="1"/>
    <col min="7172" max="7172" width="8.28515625" style="106" customWidth="1"/>
    <col min="7173" max="7173" width="10" style="106" customWidth="1"/>
    <col min="7174" max="7174" width="9.28515625" style="106" customWidth="1"/>
    <col min="7175" max="7175" width="9" style="106" customWidth="1"/>
    <col min="7176" max="7176" width="10" style="106" customWidth="1"/>
    <col min="7177" max="7177" width="10.28515625" style="106" customWidth="1"/>
    <col min="7178" max="7178" width="8.28515625" style="106" customWidth="1"/>
    <col min="7179" max="7180" width="11.42578125" style="106" customWidth="1"/>
    <col min="7181" max="7181" width="8" style="106" customWidth="1"/>
    <col min="7182" max="7424" width="9.140625" style="106"/>
    <col min="7425" max="7425" width="22.140625" style="106" customWidth="1"/>
    <col min="7426" max="7427" width="11.42578125" style="106" customWidth="1"/>
    <col min="7428" max="7428" width="8.28515625" style="106" customWidth="1"/>
    <col min="7429" max="7429" width="10" style="106" customWidth="1"/>
    <col min="7430" max="7430" width="9.28515625" style="106" customWidth="1"/>
    <col min="7431" max="7431" width="9" style="106" customWidth="1"/>
    <col min="7432" max="7432" width="10" style="106" customWidth="1"/>
    <col min="7433" max="7433" width="10.28515625" style="106" customWidth="1"/>
    <col min="7434" max="7434" width="8.28515625" style="106" customWidth="1"/>
    <col min="7435" max="7436" width="11.42578125" style="106" customWidth="1"/>
    <col min="7437" max="7437" width="8" style="106" customWidth="1"/>
    <col min="7438" max="7680" width="9.140625" style="106"/>
    <col min="7681" max="7681" width="22.140625" style="106" customWidth="1"/>
    <col min="7682" max="7683" width="11.42578125" style="106" customWidth="1"/>
    <col min="7684" max="7684" width="8.28515625" style="106" customWidth="1"/>
    <col min="7685" max="7685" width="10" style="106" customWidth="1"/>
    <col min="7686" max="7686" width="9.28515625" style="106" customWidth="1"/>
    <col min="7687" max="7687" width="9" style="106" customWidth="1"/>
    <col min="7688" max="7688" width="10" style="106" customWidth="1"/>
    <col min="7689" max="7689" width="10.28515625" style="106" customWidth="1"/>
    <col min="7690" max="7690" width="8.28515625" style="106" customWidth="1"/>
    <col min="7691" max="7692" width="11.42578125" style="106" customWidth="1"/>
    <col min="7693" max="7693" width="8" style="106" customWidth="1"/>
    <col min="7694" max="7936" width="9.140625" style="106"/>
    <col min="7937" max="7937" width="22.140625" style="106" customWidth="1"/>
    <col min="7938" max="7939" width="11.42578125" style="106" customWidth="1"/>
    <col min="7940" max="7940" width="8.28515625" style="106" customWidth="1"/>
    <col min="7941" max="7941" width="10" style="106" customWidth="1"/>
    <col min="7942" max="7942" width="9.28515625" style="106" customWidth="1"/>
    <col min="7943" max="7943" width="9" style="106" customWidth="1"/>
    <col min="7944" max="7944" width="10" style="106" customWidth="1"/>
    <col min="7945" max="7945" width="10.28515625" style="106" customWidth="1"/>
    <col min="7946" max="7946" width="8.28515625" style="106" customWidth="1"/>
    <col min="7947" max="7948" width="11.42578125" style="106" customWidth="1"/>
    <col min="7949" max="7949" width="8" style="106" customWidth="1"/>
    <col min="7950" max="8192" width="9.140625" style="106"/>
    <col min="8193" max="8193" width="22.140625" style="106" customWidth="1"/>
    <col min="8194" max="8195" width="11.42578125" style="106" customWidth="1"/>
    <col min="8196" max="8196" width="8.28515625" style="106" customWidth="1"/>
    <col min="8197" max="8197" width="10" style="106" customWidth="1"/>
    <col min="8198" max="8198" width="9.28515625" style="106" customWidth="1"/>
    <col min="8199" max="8199" width="9" style="106" customWidth="1"/>
    <col min="8200" max="8200" width="10" style="106" customWidth="1"/>
    <col min="8201" max="8201" width="10.28515625" style="106" customWidth="1"/>
    <col min="8202" max="8202" width="8.28515625" style="106" customWidth="1"/>
    <col min="8203" max="8204" width="11.42578125" style="106" customWidth="1"/>
    <col min="8205" max="8205" width="8" style="106" customWidth="1"/>
    <col min="8206" max="8448" width="9.140625" style="106"/>
    <col min="8449" max="8449" width="22.140625" style="106" customWidth="1"/>
    <col min="8450" max="8451" width="11.42578125" style="106" customWidth="1"/>
    <col min="8452" max="8452" width="8.28515625" style="106" customWidth="1"/>
    <col min="8453" max="8453" width="10" style="106" customWidth="1"/>
    <col min="8454" max="8454" width="9.28515625" style="106" customWidth="1"/>
    <col min="8455" max="8455" width="9" style="106" customWidth="1"/>
    <col min="8456" max="8456" width="10" style="106" customWidth="1"/>
    <col min="8457" max="8457" width="10.28515625" style="106" customWidth="1"/>
    <col min="8458" max="8458" width="8.28515625" style="106" customWidth="1"/>
    <col min="8459" max="8460" width="11.42578125" style="106" customWidth="1"/>
    <col min="8461" max="8461" width="8" style="106" customWidth="1"/>
    <col min="8462" max="8704" width="9.140625" style="106"/>
    <col min="8705" max="8705" width="22.140625" style="106" customWidth="1"/>
    <col min="8706" max="8707" width="11.42578125" style="106" customWidth="1"/>
    <col min="8708" max="8708" width="8.28515625" style="106" customWidth="1"/>
    <col min="8709" max="8709" width="10" style="106" customWidth="1"/>
    <col min="8710" max="8710" width="9.28515625" style="106" customWidth="1"/>
    <col min="8711" max="8711" width="9" style="106" customWidth="1"/>
    <col min="8712" max="8712" width="10" style="106" customWidth="1"/>
    <col min="8713" max="8713" width="10.28515625" style="106" customWidth="1"/>
    <col min="8714" max="8714" width="8.28515625" style="106" customWidth="1"/>
    <col min="8715" max="8716" width="11.42578125" style="106" customWidth="1"/>
    <col min="8717" max="8717" width="8" style="106" customWidth="1"/>
    <col min="8718" max="8960" width="9.140625" style="106"/>
    <col min="8961" max="8961" width="22.140625" style="106" customWidth="1"/>
    <col min="8962" max="8963" width="11.42578125" style="106" customWidth="1"/>
    <col min="8964" max="8964" width="8.28515625" style="106" customWidth="1"/>
    <col min="8965" max="8965" width="10" style="106" customWidth="1"/>
    <col min="8966" max="8966" width="9.28515625" style="106" customWidth="1"/>
    <col min="8967" max="8967" width="9" style="106" customWidth="1"/>
    <col min="8968" max="8968" width="10" style="106" customWidth="1"/>
    <col min="8969" max="8969" width="10.28515625" style="106" customWidth="1"/>
    <col min="8970" max="8970" width="8.28515625" style="106" customWidth="1"/>
    <col min="8971" max="8972" width="11.42578125" style="106" customWidth="1"/>
    <col min="8973" max="8973" width="8" style="106" customWidth="1"/>
    <col min="8974" max="9216" width="9.140625" style="106"/>
    <col min="9217" max="9217" width="22.140625" style="106" customWidth="1"/>
    <col min="9218" max="9219" width="11.42578125" style="106" customWidth="1"/>
    <col min="9220" max="9220" width="8.28515625" style="106" customWidth="1"/>
    <col min="9221" max="9221" width="10" style="106" customWidth="1"/>
    <col min="9222" max="9222" width="9.28515625" style="106" customWidth="1"/>
    <col min="9223" max="9223" width="9" style="106" customWidth="1"/>
    <col min="9224" max="9224" width="10" style="106" customWidth="1"/>
    <col min="9225" max="9225" width="10.28515625" style="106" customWidth="1"/>
    <col min="9226" max="9226" width="8.28515625" style="106" customWidth="1"/>
    <col min="9227" max="9228" width="11.42578125" style="106" customWidth="1"/>
    <col min="9229" max="9229" width="8" style="106" customWidth="1"/>
    <col min="9230" max="9472" width="9.140625" style="106"/>
    <col min="9473" max="9473" width="22.140625" style="106" customWidth="1"/>
    <col min="9474" max="9475" width="11.42578125" style="106" customWidth="1"/>
    <col min="9476" max="9476" width="8.28515625" style="106" customWidth="1"/>
    <col min="9477" max="9477" width="10" style="106" customWidth="1"/>
    <col min="9478" max="9478" width="9.28515625" style="106" customWidth="1"/>
    <col min="9479" max="9479" width="9" style="106" customWidth="1"/>
    <col min="9480" max="9480" width="10" style="106" customWidth="1"/>
    <col min="9481" max="9481" width="10.28515625" style="106" customWidth="1"/>
    <col min="9482" max="9482" width="8.28515625" style="106" customWidth="1"/>
    <col min="9483" max="9484" width="11.42578125" style="106" customWidth="1"/>
    <col min="9485" max="9485" width="8" style="106" customWidth="1"/>
    <col min="9486" max="9728" width="9.140625" style="106"/>
    <col min="9729" max="9729" width="22.140625" style="106" customWidth="1"/>
    <col min="9730" max="9731" width="11.42578125" style="106" customWidth="1"/>
    <col min="9732" max="9732" width="8.28515625" style="106" customWidth="1"/>
    <col min="9733" max="9733" width="10" style="106" customWidth="1"/>
    <col min="9734" max="9734" width="9.28515625" style="106" customWidth="1"/>
    <col min="9735" max="9735" width="9" style="106" customWidth="1"/>
    <col min="9736" max="9736" width="10" style="106" customWidth="1"/>
    <col min="9737" max="9737" width="10.28515625" style="106" customWidth="1"/>
    <col min="9738" max="9738" width="8.28515625" style="106" customWidth="1"/>
    <col min="9739" max="9740" width="11.42578125" style="106" customWidth="1"/>
    <col min="9741" max="9741" width="8" style="106" customWidth="1"/>
    <col min="9742" max="9984" width="9.140625" style="106"/>
    <col min="9985" max="9985" width="22.140625" style="106" customWidth="1"/>
    <col min="9986" max="9987" width="11.42578125" style="106" customWidth="1"/>
    <col min="9988" max="9988" width="8.28515625" style="106" customWidth="1"/>
    <col min="9989" max="9989" width="10" style="106" customWidth="1"/>
    <col min="9990" max="9990" width="9.28515625" style="106" customWidth="1"/>
    <col min="9991" max="9991" width="9" style="106" customWidth="1"/>
    <col min="9992" max="9992" width="10" style="106" customWidth="1"/>
    <col min="9993" max="9993" width="10.28515625" style="106" customWidth="1"/>
    <col min="9994" max="9994" width="8.28515625" style="106" customWidth="1"/>
    <col min="9995" max="9996" width="11.42578125" style="106" customWidth="1"/>
    <col min="9997" max="9997" width="8" style="106" customWidth="1"/>
    <col min="9998" max="10240" width="9.140625" style="106"/>
    <col min="10241" max="10241" width="22.140625" style="106" customWidth="1"/>
    <col min="10242" max="10243" width="11.42578125" style="106" customWidth="1"/>
    <col min="10244" max="10244" width="8.28515625" style="106" customWidth="1"/>
    <col min="10245" max="10245" width="10" style="106" customWidth="1"/>
    <col min="10246" max="10246" width="9.28515625" style="106" customWidth="1"/>
    <col min="10247" max="10247" width="9" style="106" customWidth="1"/>
    <col min="10248" max="10248" width="10" style="106" customWidth="1"/>
    <col min="10249" max="10249" width="10.28515625" style="106" customWidth="1"/>
    <col min="10250" max="10250" width="8.28515625" style="106" customWidth="1"/>
    <col min="10251" max="10252" width="11.42578125" style="106" customWidth="1"/>
    <col min="10253" max="10253" width="8" style="106" customWidth="1"/>
    <col min="10254" max="10496" width="9.140625" style="106"/>
    <col min="10497" max="10497" width="22.140625" style="106" customWidth="1"/>
    <col min="10498" max="10499" width="11.42578125" style="106" customWidth="1"/>
    <col min="10500" max="10500" width="8.28515625" style="106" customWidth="1"/>
    <col min="10501" max="10501" width="10" style="106" customWidth="1"/>
    <col min="10502" max="10502" width="9.28515625" style="106" customWidth="1"/>
    <col min="10503" max="10503" width="9" style="106" customWidth="1"/>
    <col min="10504" max="10504" width="10" style="106" customWidth="1"/>
    <col min="10505" max="10505" width="10.28515625" style="106" customWidth="1"/>
    <col min="10506" max="10506" width="8.28515625" style="106" customWidth="1"/>
    <col min="10507" max="10508" width="11.42578125" style="106" customWidth="1"/>
    <col min="10509" max="10509" width="8" style="106" customWidth="1"/>
    <col min="10510" max="10752" width="9.140625" style="106"/>
    <col min="10753" max="10753" width="22.140625" style="106" customWidth="1"/>
    <col min="10754" max="10755" width="11.42578125" style="106" customWidth="1"/>
    <col min="10756" max="10756" width="8.28515625" style="106" customWidth="1"/>
    <col min="10757" max="10757" width="10" style="106" customWidth="1"/>
    <col min="10758" max="10758" width="9.28515625" style="106" customWidth="1"/>
    <col min="10759" max="10759" width="9" style="106" customWidth="1"/>
    <col min="10760" max="10760" width="10" style="106" customWidth="1"/>
    <col min="10761" max="10761" width="10.28515625" style="106" customWidth="1"/>
    <col min="10762" max="10762" width="8.28515625" style="106" customWidth="1"/>
    <col min="10763" max="10764" width="11.42578125" style="106" customWidth="1"/>
    <col min="10765" max="10765" width="8" style="106" customWidth="1"/>
    <col min="10766" max="11008" width="9.140625" style="106"/>
    <col min="11009" max="11009" width="22.140625" style="106" customWidth="1"/>
    <col min="11010" max="11011" width="11.42578125" style="106" customWidth="1"/>
    <col min="11012" max="11012" width="8.28515625" style="106" customWidth="1"/>
    <col min="11013" max="11013" width="10" style="106" customWidth="1"/>
    <col min="11014" max="11014" width="9.28515625" style="106" customWidth="1"/>
    <col min="11015" max="11015" width="9" style="106" customWidth="1"/>
    <col min="11016" max="11016" width="10" style="106" customWidth="1"/>
    <col min="11017" max="11017" width="10.28515625" style="106" customWidth="1"/>
    <col min="11018" max="11018" width="8.28515625" style="106" customWidth="1"/>
    <col min="11019" max="11020" width="11.42578125" style="106" customWidth="1"/>
    <col min="11021" max="11021" width="8" style="106" customWidth="1"/>
    <col min="11022" max="11264" width="9.140625" style="106"/>
    <col min="11265" max="11265" width="22.140625" style="106" customWidth="1"/>
    <col min="11266" max="11267" width="11.42578125" style="106" customWidth="1"/>
    <col min="11268" max="11268" width="8.28515625" style="106" customWidth="1"/>
    <col min="11269" max="11269" width="10" style="106" customWidth="1"/>
    <col min="11270" max="11270" width="9.28515625" style="106" customWidth="1"/>
    <col min="11271" max="11271" width="9" style="106" customWidth="1"/>
    <col min="11272" max="11272" width="10" style="106" customWidth="1"/>
    <col min="11273" max="11273" width="10.28515625" style="106" customWidth="1"/>
    <col min="11274" max="11274" width="8.28515625" style="106" customWidth="1"/>
    <col min="11275" max="11276" width="11.42578125" style="106" customWidth="1"/>
    <col min="11277" max="11277" width="8" style="106" customWidth="1"/>
    <col min="11278" max="11520" width="9.140625" style="106"/>
    <col min="11521" max="11521" width="22.140625" style="106" customWidth="1"/>
    <col min="11522" max="11523" width="11.42578125" style="106" customWidth="1"/>
    <col min="11524" max="11524" width="8.28515625" style="106" customWidth="1"/>
    <col min="11525" max="11525" width="10" style="106" customWidth="1"/>
    <col min="11526" max="11526" width="9.28515625" style="106" customWidth="1"/>
    <col min="11527" max="11527" width="9" style="106" customWidth="1"/>
    <col min="11528" max="11528" width="10" style="106" customWidth="1"/>
    <col min="11529" max="11529" width="10.28515625" style="106" customWidth="1"/>
    <col min="11530" max="11530" width="8.28515625" style="106" customWidth="1"/>
    <col min="11531" max="11532" width="11.42578125" style="106" customWidth="1"/>
    <col min="11533" max="11533" width="8" style="106" customWidth="1"/>
    <col min="11534" max="11776" width="9.140625" style="106"/>
    <col min="11777" max="11777" width="22.140625" style="106" customWidth="1"/>
    <col min="11778" max="11779" width="11.42578125" style="106" customWidth="1"/>
    <col min="11780" max="11780" width="8.28515625" style="106" customWidth="1"/>
    <col min="11781" max="11781" width="10" style="106" customWidth="1"/>
    <col min="11782" max="11782" width="9.28515625" style="106" customWidth="1"/>
    <col min="11783" max="11783" width="9" style="106" customWidth="1"/>
    <col min="11784" max="11784" width="10" style="106" customWidth="1"/>
    <col min="11785" max="11785" width="10.28515625" style="106" customWidth="1"/>
    <col min="11786" max="11786" width="8.28515625" style="106" customWidth="1"/>
    <col min="11787" max="11788" width="11.42578125" style="106" customWidth="1"/>
    <col min="11789" max="11789" width="8" style="106" customWidth="1"/>
    <col min="11790" max="12032" width="9.140625" style="106"/>
    <col min="12033" max="12033" width="22.140625" style="106" customWidth="1"/>
    <col min="12034" max="12035" width="11.42578125" style="106" customWidth="1"/>
    <col min="12036" max="12036" width="8.28515625" style="106" customWidth="1"/>
    <col min="12037" max="12037" width="10" style="106" customWidth="1"/>
    <col min="12038" max="12038" width="9.28515625" style="106" customWidth="1"/>
    <col min="12039" max="12039" width="9" style="106" customWidth="1"/>
    <col min="12040" max="12040" width="10" style="106" customWidth="1"/>
    <col min="12041" max="12041" width="10.28515625" style="106" customWidth="1"/>
    <col min="12042" max="12042" width="8.28515625" style="106" customWidth="1"/>
    <col min="12043" max="12044" width="11.42578125" style="106" customWidth="1"/>
    <col min="12045" max="12045" width="8" style="106" customWidth="1"/>
    <col min="12046" max="12288" width="9.140625" style="106"/>
    <col min="12289" max="12289" width="22.140625" style="106" customWidth="1"/>
    <col min="12290" max="12291" width="11.42578125" style="106" customWidth="1"/>
    <col min="12292" max="12292" width="8.28515625" style="106" customWidth="1"/>
    <col min="12293" max="12293" width="10" style="106" customWidth="1"/>
    <col min="12294" max="12294" width="9.28515625" style="106" customWidth="1"/>
    <col min="12295" max="12295" width="9" style="106" customWidth="1"/>
    <col min="12296" max="12296" width="10" style="106" customWidth="1"/>
    <col min="12297" max="12297" width="10.28515625" style="106" customWidth="1"/>
    <col min="12298" max="12298" width="8.28515625" style="106" customWidth="1"/>
    <col min="12299" max="12300" width="11.42578125" style="106" customWidth="1"/>
    <col min="12301" max="12301" width="8" style="106" customWidth="1"/>
    <col min="12302" max="12544" width="9.140625" style="106"/>
    <col min="12545" max="12545" width="22.140625" style="106" customWidth="1"/>
    <col min="12546" max="12547" width="11.42578125" style="106" customWidth="1"/>
    <col min="12548" max="12548" width="8.28515625" style="106" customWidth="1"/>
    <col min="12549" max="12549" width="10" style="106" customWidth="1"/>
    <col min="12550" max="12550" width="9.28515625" style="106" customWidth="1"/>
    <col min="12551" max="12551" width="9" style="106" customWidth="1"/>
    <col min="12552" max="12552" width="10" style="106" customWidth="1"/>
    <col min="12553" max="12553" width="10.28515625" style="106" customWidth="1"/>
    <col min="12554" max="12554" width="8.28515625" style="106" customWidth="1"/>
    <col min="12555" max="12556" width="11.42578125" style="106" customWidth="1"/>
    <col min="12557" max="12557" width="8" style="106" customWidth="1"/>
    <col min="12558" max="12800" width="9.140625" style="106"/>
    <col min="12801" max="12801" width="22.140625" style="106" customWidth="1"/>
    <col min="12802" max="12803" width="11.42578125" style="106" customWidth="1"/>
    <col min="12804" max="12804" width="8.28515625" style="106" customWidth="1"/>
    <col min="12805" max="12805" width="10" style="106" customWidth="1"/>
    <col min="12806" max="12806" width="9.28515625" style="106" customWidth="1"/>
    <col min="12807" max="12807" width="9" style="106" customWidth="1"/>
    <col min="12808" max="12808" width="10" style="106" customWidth="1"/>
    <col min="12809" max="12809" width="10.28515625" style="106" customWidth="1"/>
    <col min="12810" max="12810" width="8.28515625" style="106" customWidth="1"/>
    <col min="12811" max="12812" width="11.42578125" style="106" customWidth="1"/>
    <col min="12813" max="12813" width="8" style="106" customWidth="1"/>
    <col min="12814" max="13056" width="9.140625" style="106"/>
    <col min="13057" max="13057" width="22.140625" style="106" customWidth="1"/>
    <col min="13058" max="13059" width="11.42578125" style="106" customWidth="1"/>
    <col min="13060" max="13060" width="8.28515625" style="106" customWidth="1"/>
    <col min="13061" max="13061" width="10" style="106" customWidth="1"/>
    <col min="13062" max="13062" width="9.28515625" style="106" customWidth="1"/>
    <col min="13063" max="13063" width="9" style="106" customWidth="1"/>
    <col min="13064" max="13064" width="10" style="106" customWidth="1"/>
    <col min="13065" max="13065" width="10.28515625" style="106" customWidth="1"/>
    <col min="13066" max="13066" width="8.28515625" style="106" customWidth="1"/>
    <col min="13067" max="13068" width="11.42578125" style="106" customWidth="1"/>
    <col min="13069" max="13069" width="8" style="106" customWidth="1"/>
    <col min="13070" max="13312" width="9.140625" style="106"/>
    <col min="13313" max="13313" width="22.140625" style="106" customWidth="1"/>
    <col min="13314" max="13315" width="11.42578125" style="106" customWidth="1"/>
    <col min="13316" max="13316" width="8.28515625" style="106" customWidth="1"/>
    <col min="13317" max="13317" width="10" style="106" customWidth="1"/>
    <col min="13318" max="13318" width="9.28515625" style="106" customWidth="1"/>
    <col min="13319" max="13319" width="9" style="106" customWidth="1"/>
    <col min="13320" max="13320" width="10" style="106" customWidth="1"/>
    <col min="13321" max="13321" width="10.28515625" style="106" customWidth="1"/>
    <col min="13322" max="13322" width="8.28515625" style="106" customWidth="1"/>
    <col min="13323" max="13324" width="11.42578125" style="106" customWidth="1"/>
    <col min="13325" max="13325" width="8" style="106" customWidth="1"/>
    <col min="13326" max="13568" width="9.140625" style="106"/>
    <col min="13569" max="13569" width="22.140625" style="106" customWidth="1"/>
    <col min="13570" max="13571" width="11.42578125" style="106" customWidth="1"/>
    <col min="13572" max="13572" width="8.28515625" style="106" customWidth="1"/>
    <col min="13573" max="13573" width="10" style="106" customWidth="1"/>
    <col min="13574" max="13574" width="9.28515625" style="106" customWidth="1"/>
    <col min="13575" max="13575" width="9" style="106" customWidth="1"/>
    <col min="13576" max="13576" width="10" style="106" customWidth="1"/>
    <col min="13577" max="13577" width="10.28515625" style="106" customWidth="1"/>
    <col min="13578" max="13578" width="8.28515625" style="106" customWidth="1"/>
    <col min="13579" max="13580" width="11.42578125" style="106" customWidth="1"/>
    <col min="13581" max="13581" width="8" style="106" customWidth="1"/>
    <col min="13582" max="13824" width="9.140625" style="106"/>
    <col min="13825" max="13825" width="22.140625" style="106" customWidth="1"/>
    <col min="13826" max="13827" width="11.42578125" style="106" customWidth="1"/>
    <col min="13828" max="13828" width="8.28515625" style="106" customWidth="1"/>
    <col min="13829" max="13829" width="10" style="106" customWidth="1"/>
    <col min="13830" max="13830" width="9.28515625" style="106" customWidth="1"/>
    <col min="13831" max="13831" width="9" style="106" customWidth="1"/>
    <col min="13832" max="13832" width="10" style="106" customWidth="1"/>
    <col min="13833" max="13833" width="10.28515625" style="106" customWidth="1"/>
    <col min="13834" max="13834" width="8.28515625" style="106" customWidth="1"/>
    <col min="13835" max="13836" width="11.42578125" style="106" customWidth="1"/>
    <col min="13837" max="13837" width="8" style="106" customWidth="1"/>
    <col min="13838" max="14080" width="9.140625" style="106"/>
    <col min="14081" max="14081" width="22.140625" style="106" customWidth="1"/>
    <col min="14082" max="14083" width="11.42578125" style="106" customWidth="1"/>
    <col min="14084" max="14084" width="8.28515625" style="106" customWidth="1"/>
    <col min="14085" max="14085" width="10" style="106" customWidth="1"/>
    <col min="14086" max="14086" width="9.28515625" style="106" customWidth="1"/>
    <col min="14087" max="14087" width="9" style="106" customWidth="1"/>
    <col min="14088" max="14088" width="10" style="106" customWidth="1"/>
    <col min="14089" max="14089" width="10.28515625" style="106" customWidth="1"/>
    <col min="14090" max="14090" width="8.28515625" style="106" customWidth="1"/>
    <col min="14091" max="14092" width="11.42578125" style="106" customWidth="1"/>
    <col min="14093" max="14093" width="8" style="106" customWidth="1"/>
    <col min="14094" max="14336" width="9.140625" style="106"/>
    <col min="14337" max="14337" width="22.140625" style="106" customWidth="1"/>
    <col min="14338" max="14339" width="11.42578125" style="106" customWidth="1"/>
    <col min="14340" max="14340" width="8.28515625" style="106" customWidth="1"/>
    <col min="14341" max="14341" width="10" style="106" customWidth="1"/>
    <col min="14342" max="14342" width="9.28515625" style="106" customWidth="1"/>
    <col min="14343" max="14343" width="9" style="106" customWidth="1"/>
    <col min="14344" max="14344" width="10" style="106" customWidth="1"/>
    <col min="14345" max="14345" width="10.28515625" style="106" customWidth="1"/>
    <col min="14346" max="14346" width="8.28515625" style="106" customWidth="1"/>
    <col min="14347" max="14348" width="11.42578125" style="106" customWidth="1"/>
    <col min="14349" max="14349" width="8" style="106" customWidth="1"/>
    <col min="14350" max="14592" width="9.140625" style="106"/>
    <col min="14593" max="14593" width="22.140625" style="106" customWidth="1"/>
    <col min="14594" max="14595" width="11.42578125" style="106" customWidth="1"/>
    <col min="14596" max="14596" width="8.28515625" style="106" customWidth="1"/>
    <col min="14597" max="14597" width="10" style="106" customWidth="1"/>
    <col min="14598" max="14598" width="9.28515625" style="106" customWidth="1"/>
    <col min="14599" max="14599" width="9" style="106" customWidth="1"/>
    <col min="14600" max="14600" width="10" style="106" customWidth="1"/>
    <col min="14601" max="14601" width="10.28515625" style="106" customWidth="1"/>
    <col min="14602" max="14602" width="8.28515625" style="106" customWidth="1"/>
    <col min="14603" max="14604" width="11.42578125" style="106" customWidth="1"/>
    <col min="14605" max="14605" width="8" style="106" customWidth="1"/>
    <col min="14606" max="14848" width="9.140625" style="106"/>
    <col min="14849" max="14849" width="22.140625" style="106" customWidth="1"/>
    <col min="14850" max="14851" width="11.42578125" style="106" customWidth="1"/>
    <col min="14852" max="14852" width="8.28515625" style="106" customWidth="1"/>
    <col min="14853" max="14853" width="10" style="106" customWidth="1"/>
    <col min="14854" max="14854" width="9.28515625" style="106" customWidth="1"/>
    <col min="14855" max="14855" width="9" style="106" customWidth="1"/>
    <col min="14856" max="14856" width="10" style="106" customWidth="1"/>
    <col min="14857" max="14857" width="10.28515625" style="106" customWidth="1"/>
    <col min="14858" max="14858" width="8.28515625" style="106" customWidth="1"/>
    <col min="14859" max="14860" width="11.42578125" style="106" customWidth="1"/>
    <col min="14861" max="14861" width="8" style="106" customWidth="1"/>
    <col min="14862" max="15104" width="9.140625" style="106"/>
    <col min="15105" max="15105" width="22.140625" style="106" customWidth="1"/>
    <col min="15106" max="15107" width="11.42578125" style="106" customWidth="1"/>
    <col min="15108" max="15108" width="8.28515625" style="106" customWidth="1"/>
    <col min="15109" max="15109" width="10" style="106" customWidth="1"/>
    <col min="15110" max="15110" width="9.28515625" style="106" customWidth="1"/>
    <col min="15111" max="15111" width="9" style="106" customWidth="1"/>
    <col min="15112" max="15112" width="10" style="106" customWidth="1"/>
    <col min="15113" max="15113" width="10.28515625" style="106" customWidth="1"/>
    <col min="15114" max="15114" width="8.28515625" style="106" customWidth="1"/>
    <col min="15115" max="15116" width="11.42578125" style="106" customWidth="1"/>
    <col min="15117" max="15117" width="8" style="106" customWidth="1"/>
    <col min="15118" max="15360" width="9.140625" style="106"/>
    <col min="15361" max="15361" width="22.140625" style="106" customWidth="1"/>
    <col min="15362" max="15363" width="11.42578125" style="106" customWidth="1"/>
    <col min="15364" max="15364" width="8.28515625" style="106" customWidth="1"/>
    <col min="15365" max="15365" width="10" style="106" customWidth="1"/>
    <col min="15366" max="15366" width="9.28515625" style="106" customWidth="1"/>
    <col min="15367" max="15367" width="9" style="106" customWidth="1"/>
    <col min="15368" max="15368" width="10" style="106" customWidth="1"/>
    <col min="15369" max="15369" width="10.28515625" style="106" customWidth="1"/>
    <col min="15370" max="15370" width="8.28515625" style="106" customWidth="1"/>
    <col min="15371" max="15372" width="11.42578125" style="106" customWidth="1"/>
    <col min="15373" max="15373" width="8" style="106" customWidth="1"/>
    <col min="15374" max="15616" width="9.140625" style="106"/>
    <col min="15617" max="15617" width="22.140625" style="106" customWidth="1"/>
    <col min="15618" max="15619" width="11.42578125" style="106" customWidth="1"/>
    <col min="15620" max="15620" width="8.28515625" style="106" customWidth="1"/>
    <col min="15621" max="15621" width="10" style="106" customWidth="1"/>
    <col min="15622" max="15622" width="9.28515625" style="106" customWidth="1"/>
    <col min="15623" max="15623" width="9" style="106" customWidth="1"/>
    <col min="15624" max="15624" width="10" style="106" customWidth="1"/>
    <col min="15625" max="15625" width="10.28515625" style="106" customWidth="1"/>
    <col min="15626" max="15626" width="8.28515625" style="106" customWidth="1"/>
    <col min="15627" max="15628" width="11.42578125" style="106" customWidth="1"/>
    <col min="15629" max="15629" width="8" style="106" customWidth="1"/>
    <col min="15630" max="15872" width="9.140625" style="106"/>
    <col min="15873" max="15873" width="22.140625" style="106" customWidth="1"/>
    <col min="15874" max="15875" width="11.42578125" style="106" customWidth="1"/>
    <col min="15876" max="15876" width="8.28515625" style="106" customWidth="1"/>
    <col min="15877" max="15877" width="10" style="106" customWidth="1"/>
    <col min="15878" max="15878" width="9.28515625" style="106" customWidth="1"/>
    <col min="15879" max="15879" width="9" style="106" customWidth="1"/>
    <col min="15880" max="15880" width="10" style="106" customWidth="1"/>
    <col min="15881" max="15881" width="10.28515625" style="106" customWidth="1"/>
    <col min="15882" max="15882" width="8.28515625" style="106" customWidth="1"/>
    <col min="15883" max="15884" width="11.42578125" style="106" customWidth="1"/>
    <col min="15885" max="15885" width="8" style="106" customWidth="1"/>
    <col min="15886" max="16128" width="9.140625" style="106"/>
    <col min="16129" max="16129" width="22.140625" style="106" customWidth="1"/>
    <col min="16130" max="16131" width="11.42578125" style="106" customWidth="1"/>
    <col min="16132" max="16132" width="8.28515625" style="106" customWidth="1"/>
    <col min="16133" max="16133" width="10" style="106" customWidth="1"/>
    <col min="16134" max="16134" width="9.28515625" style="106" customWidth="1"/>
    <col min="16135" max="16135" width="9" style="106" customWidth="1"/>
    <col min="16136" max="16136" width="10" style="106" customWidth="1"/>
    <col min="16137" max="16137" width="10.28515625" style="106" customWidth="1"/>
    <col min="16138" max="16138" width="8.28515625" style="106" customWidth="1"/>
    <col min="16139" max="16140" width="11.42578125" style="106" customWidth="1"/>
    <col min="16141" max="16141" width="8" style="106" customWidth="1"/>
    <col min="16142" max="16384" width="9.140625" style="106"/>
  </cols>
  <sheetData>
    <row r="1" spans="1:26" ht="30.6" customHeight="1" x14ac:dyDescent="0.2">
      <c r="A1" s="378" t="s">
        <v>120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26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P2" s="108" t="s">
        <v>85</v>
      </c>
    </row>
    <row r="3" spans="1:26" ht="16.5" customHeight="1" x14ac:dyDescent="0.2">
      <c r="A3" s="367"/>
      <c r="B3" s="362" t="s">
        <v>200</v>
      </c>
      <c r="C3" s="362"/>
      <c r="D3" s="362"/>
      <c r="E3" s="363" t="s">
        <v>81</v>
      </c>
      <c r="F3" s="368"/>
      <c r="G3" s="368"/>
      <c r="H3" s="368"/>
      <c r="I3" s="368"/>
      <c r="J3" s="368"/>
      <c r="K3" s="356" t="s">
        <v>287</v>
      </c>
      <c r="L3" s="357"/>
      <c r="M3" s="358"/>
      <c r="N3" s="362" t="s">
        <v>82</v>
      </c>
      <c r="O3" s="362"/>
      <c r="P3" s="363"/>
      <c r="Q3" s="109"/>
    </row>
    <row r="4" spans="1:26" ht="54.75" customHeight="1" x14ac:dyDescent="0.2">
      <c r="A4" s="367"/>
      <c r="B4" s="362"/>
      <c r="C4" s="362"/>
      <c r="D4" s="362"/>
      <c r="E4" s="362" t="s">
        <v>80</v>
      </c>
      <c r="F4" s="362"/>
      <c r="G4" s="362"/>
      <c r="H4" s="362" t="s">
        <v>79</v>
      </c>
      <c r="I4" s="362"/>
      <c r="J4" s="362"/>
      <c r="K4" s="359"/>
      <c r="L4" s="360"/>
      <c r="M4" s="361"/>
      <c r="N4" s="362"/>
      <c r="O4" s="362"/>
      <c r="P4" s="363"/>
      <c r="Q4" s="109"/>
    </row>
    <row r="5" spans="1:26" ht="45" customHeight="1" x14ac:dyDescent="0.2">
      <c r="A5" s="367"/>
      <c r="B5" s="21" t="s">
        <v>198</v>
      </c>
      <c r="C5" s="21" t="s">
        <v>78</v>
      </c>
      <c r="D5" s="21" t="s">
        <v>199</v>
      </c>
      <c r="E5" s="21" t="s">
        <v>198</v>
      </c>
      <c r="F5" s="21" t="s">
        <v>78</v>
      </c>
      <c r="G5" s="21" t="s">
        <v>199</v>
      </c>
      <c r="H5" s="21" t="s">
        <v>198</v>
      </c>
      <c r="I5" s="21" t="s">
        <v>78</v>
      </c>
      <c r="J5" s="21" t="s">
        <v>199</v>
      </c>
      <c r="K5" s="21" t="s">
        <v>198</v>
      </c>
      <c r="L5" s="21" t="s">
        <v>78</v>
      </c>
      <c r="M5" s="22" t="s">
        <v>199</v>
      </c>
      <c r="N5" s="21" t="s">
        <v>198</v>
      </c>
      <c r="O5" s="21" t="s">
        <v>78</v>
      </c>
      <c r="P5" s="22" t="s">
        <v>199</v>
      </c>
      <c r="Q5" s="109"/>
    </row>
    <row r="6" spans="1:26" x14ac:dyDescent="0.2">
      <c r="A6" s="75" t="s">
        <v>86</v>
      </c>
      <c r="B6" s="272">
        <f>SUM(B7:B25)</f>
        <v>203486.5</v>
      </c>
      <c r="C6" s="272">
        <f>SUM(C7:C25)</f>
        <v>182395.7</v>
      </c>
      <c r="D6" s="272">
        <f>B6/C6*100</f>
        <v>111.56321119412354</v>
      </c>
      <c r="E6" s="272">
        <f>SUM(E7:E25)</f>
        <v>98272.6</v>
      </c>
      <c r="F6" s="272">
        <f>SUM(F7:F25)</f>
        <v>81104.999999999985</v>
      </c>
      <c r="G6" s="272">
        <f>E6/F6%</f>
        <v>121.16712903026944</v>
      </c>
      <c r="H6" s="272">
        <f>SUM(H7:H25)</f>
        <v>105213.90000000001</v>
      </c>
      <c r="I6" s="272">
        <f>SUM(I7:I25)</f>
        <v>101290.7</v>
      </c>
      <c r="J6" s="272">
        <f>H6/I6%</f>
        <v>103.8732084979174</v>
      </c>
      <c r="K6" s="272">
        <f>SUM(K7:K25)</f>
        <v>329840.90000000002</v>
      </c>
      <c r="L6" s="272">
        <f>SUM(L7:L25)</f>
        <v>327915.00000000012</v>
      </c>
      <c r="M6" s="272">
        <f>K6/L6%</f>
        <v>100.58731683515543</v>
      </c>
      <c r="N6" s="272">
        <f>SUM(N7:N25)</f>
        <v>533327.29999999993</v>
      </c>
      <c r="O6" s="272">
        <f>SUM(O7:O25)</f>
        <v>510310.8</v>
      </c>
      <c r="P6" s="272">
        <f>N6/O6*100</f>
        <v>104.51029059153754</v>
      </c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80" t="s">
        <v>87</v>
      </c>
      <c r="B7" s="273">
        <f>E7+H7</f>
        <v>19767.399999999998</v>
      </c>
      <c r="C7" s="273">
        <f>F7+I7</f>
        <v>18828.599999999999</v>
      </c>
      <c r="D7" s="273">
        <f t="shared" ref="D7:D22" si="0">B7/C7*100</f>
        <v>104.98603188766025</v>
      </c>
      <c r="E7" s="273">
        <v>1097.3</v>
      </c>
      <c r="F7" s="273">
        <v>712</v>
      </c>
      <c r="G7" s="273">
        <f t="shared" ref="G7:G22" si="1">E7/F7%</f>
        <v>154.11516853932582</v>
      </c>
      <c r="H7" s="273">
        <v>18670.099999999999</v>
      </c>
      <c r="I7" s="273">
        <v>18116.599999999999</v>
      </c>
      <c r="J7" s="273">
        <f t="shared" ref="J7:J22" si="2">H7/I7%</f>
        <v>103.05520903480785</v>
      </c>
      <c r="K7" s="273">
        <v>27193.1</v>
      </c>
      <c r="L7" s="273">
        <v>26463.8</v>
      </c>
      <c r="M7" s="273">
        <f t="shared" ref="M7:M25" si="3">K7/L7%</f>
        <v>102.75584005320476</v>
      </c>
      <c r="N7" s="273">
        <v>46960.5</v>
      </c>
      <c r="O7" s="273">
        <v>45292.4</v>
      </c>
      <c r="P7" s="273">
        <f t="shared" ref="P7:P25" si="4">N7/O7*100</f>
        <v>103.68295784723264</v>
      </c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81" t="s">
        <v>88</v>
      </c>
      <c r="B8" s="273">
        <f t="shared" ref="B8:B25" si="5">E8+H8</f>
        <v>13133.199999999999</v>
      </c>
      <c r="C8" s="273">
        <f t="shared" ref="C8:C25" si="6">F8+I8</f>
        <v>12864.4</v>
      </c>
      <c r="D8" s="273">
        <f t="shared" si="0"/>
        <v>102.08948726718697</v>
      </c>
      <c r="E8" s="273">
        <v>11223.9</v>
      </c>
      <c r="F8" s="273">
        <v>10881</v>
      </c>
      <c r="G8" s="273">
        <f t="shared" si="1"/>
        <v>103.15136476426798</v>
      </c>
      <c r="H8" s="273">
        <v>1909.3</v>
      </c>
      <c r="I8" s="273">
        <v>1983.4</v>
      </c>
      <c r="J8" s="273">
        <f t="shared" si="2"/>
        <v>96.263991126348699</v>
      </c>
      <c r="K8" s="273">
        <v>18766.2</v>
      </c>
      <c r="L8" s="273">
        <v>18289</v>
      </c>
      <c r="M8" s="273">
        <f t="shared" si="3"/>
        <v>102.60921865602276</v>
      </c>
      <c r="N8" s="273">
        <v>31899.4</v>
      </c>
      <c r="O8" s="273">
        <v>31153.3</v>
      </c>
      <c r="P8" s="273">
        <f t="shared" si="4"/>
        <v>102.39493087409681</v>
      </c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">
      <c r="A9" s="81" t="s">
        <v>89</v>
      </c>
      <c r="B9" s="273">
        <f t="shared" si="5"/>
        <v>6089</v>
      </c>
      <c r="C9" s="273">
        <f t="shared" si="6"/>
        <v>5680.7000000000007</v>
      </c>
      <c r="D9" s="273">
        <f t="shared" si="0"/>
        <v>107.18749449891737</v>
      </c>
      <c r="E9" s="273">
        <v>2439</v>
      </c>
      <c r="F9" s="273">
        <v>2477.4</v>
      </c>
      <c r="G9" s="273">
        <f t="shared" si="1"/>
        <v>98.449987890530394</v>
      </c>
      <c r="H9" s="273">
        <v>3650</v>
      </c>
      <c r="I9" s="273">
        <v>3203.3</v>
      </c>
      <c r="J9" s="273">
        <f t="shared" si="2"/>
        <v>113.94499422470577</v>
      </c>
      <c r="K9" s="273">
        <v>15485.5</v>
      </c>
      <c r="L9" s="273">
        <v>15442.5</v>
      </c>
      <c r="M9" s="273">
        <f t="shared" si="3"/>
        <v>100.2784523231342</v>
      </c>
      <c r="N9" s="273">
        <v>21574.5</v>
      </c>
      <c r="O9" s="273">
        <v>21123.200000000001</v>
      </c>
      <c r="P9" s="273">
        <f t="shared" si="4"/>
        <v>102.13651340705954</v>
      </c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81" t="s">
        <v>90</v>
      </c>
      <c r="B10" s="273">
        <f t="shared" si="5"/>
        <v>23409.1</v>
      </c>
      <c r="C10" s="273">
        <f t="shared" si="6"/>
        <v>21860.2</v>
      </c>
      <c r="D10" s="273">
        <f t="shared" si="0"/>
        <v>107.08547954730514</v>
      </c>
      <c r="E10" s="273">
        <v>6686.5</v>
      </c>
      <c r="F10" s="273">
        <v>5688.7</v>
      </c>
      <c r="G10" s="273">
        <f t="shared" si="1"/>
        <v>117.54003550899151</v>
      </c>
      <c r="H10" s="273">
        <v>16722.599999999999</v>
      </c>
      <c r="I10" s="273">
        <v>16171.5</v>
      </c>
      <c r="J10" s="273">
        <f t="shared" si="2"/>
        <v>103.40784713848436</v>
      </c>
      <c r="K10" s="273">
        <v>37739.9</v>
      </c>
      <c r="L10" s="273">
        <v>37334.400000000001</v>
      </c>
      <c r="M10" s="273">
        <f t="shared" si="3"/>
        <v>101.08612968200909</v>
      </c>
      <c r="N10" s="273">
        <v>61149</v>
      </c>
      <c r="O10" s="273">
        <v>59194.7</v>
      </c>
      <c r="P10" s="273">
        <f t="shared" si="4"/>
        <v>103.30147800394292</v>
      </c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81" t="s">
        <v>91</v>
      </c>
      <c r="B11" s="273">
        <f t="shared" si="5"/>
        <v>1313.6</v>
      </c>
      <c r="C11" s="273">
        <f t="shared" si="6"/>
        <v>1243.9000000000001</v>
      </c>
      <c r="D11" s="273">
        <f t="shared" si="0"/>
        <v>105.60334432028297</v>
      </c>
      <c r="E11" s="273">
        <v>506.2</v>
      </c>
      <c r="F11" s="273">
        <v>459.8</v>
      </c>
      <c r="G11" s="273">
        <f t="shared" si="1"/>
        <v>110.09134406263593</v>
      </c>
      <c r="H11" s="273">
        <v>807.4</v>
      </c>
      <c r="I11" s="273">
        <v>784.1</v>
      </c>
      <c r="J11" s="273">
        <f t="shared" si="2"/>
        <v>102.97155975003187</v>
      </c>
      <c r="K11" s="273">
        <v>3757.7</v>
      </c>
      <c r="L11" s="273">
        <v>3938</v>
      </c>
      <c r="M11" s="273">
        <f t="shared" si="3"/>
        <v>95.421533773489074</v>
      </c>
      <c r="N11" s="273">
        <v>5071.3</v>
      </c>
      <c r="O11" s="273">
        <v>5181.8999999999996</v>
      </c>
      <c r="P11" s="273">
        <f t="shared" si="4"/>
        <v>97.865647735386645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81" t="s">
        <v>92</v>
      </c>
      <c r="B12" s="273">
        <f t="shared" si="5"/>
        <v>2510</v>
      </c>
      <c r="C12" s="273">
        <f t="shared" si="6"/>
        <v>2891.2</v>
      </c>
      <c r="D12" s="273">
        <f t="shared" si="0"/>
        <v>86.815163254012191</v>
      </c>
      <c r="E12" s="273">
        <v>744.8</v>
      </c>
      <c r="F12" s="273">
        <v>1165.5</v>
      </c>
      <c r="G12" s="273">
        <f t="shared" si="1"/>
        <v>63.903903903903903</v>
      </c>
      <c r="H12" s="273">
        <v>1765.2</v>
      </c>
      <c r="I12" s="273">
        <v>1725.7</v>
      </c>
      <c r="J12" s="273">
        <f t="shared" si="2"/>
        <v>102.28892623283305</v>
      </c>
      <c r="K12" s="273">
        <v>7331</v>
      </c>
      <c r="L12" s="273">
        <v>7138.8</v>
      </c>
      <c r="M12" s="273">
        <f t="shared" si="3"/>
        <v>102.69232924301002</v>
      </c>
      <c r="N12" s="273">
        <v>9841</v>
      </c>
      <c r="O12" s="273">
        <v>10029.9</v>
      </c>
      <c r="P12" s="273">
        <f t="shared" si="4"/>
        <v>98.116631272495241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x14ac:dyDescent="0.2">
      <c r="A13" s="81" t="s">
        <v>93</v>
      </c>
      <c r="B13" s="273">
        <f t="shared" si="5"/>
        <v>8269.2000000000007</v>
      </c>
      <c r="C13" s="273">
        <f t="shared" si="6"/>
        <v>8231</v>
      </c>
      <c r="D13" s="273">
        <f t="shared" si="0"/>
        <v>100.46409913740737</v>
      </c>
      <c r="E13" s="273">
        <v>614.9</v>
      </c>
      <c r="F13" s="273">
        <v>689.1</v>
      </c>
      <c r="G13" s="273">
        <f t="shared" si="1"/>
        <v>89.232332027281956</v>
      </c>
      <c r="H13" s="273">
        <v>7654.3</v>
      </c>
      <c r="I13" s="273">
        <v>7541.9</v>
      </c>
      <c r="J13" s="273">
        <f t="shared" si="2"/>
        <v>101.49034063034514</v>
      </c>
      <c r="K13" s="273">
        <v>26920.6</v>
      </c>
      <c r="L13" s="273">
        <v>26469.7</v>
      </c>
      <c r="M13" s="273">
        <f t="shared" si="3"/>
        <v>101.70345716045138</v>
      </c>
      <c r="N13" s="273">
        <v>35189.800000000003</v>
      </c>
      <c r="O13" s="273">
        <v>34700.699999999997</v>
      </c>
      <c r="P13" s="273">
        <f t="shared" si="4"/>
        <v>101.40948165310787</v>
      </c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x14ac:dyDescent="0.2">
      <c r="A14" s="81" t="s">
        <v>94</v>
      </c>
      <c r="B14" s="273">
        <f t="shared" si="5"/>
        <v>10274.5</v>
      </c>
      <c r="C14" s="273">
        <f t="shared" si="6"/>
        <v>9914.4</v>
      </c>
      <c r="D14" s="273">
        <f t="shared" si="0"/>
        <v>103.63209069636086</v>
      </c>
      <c r="E14" s="273">
        <v>2845.7</v>
      </c>
      <c r="F14" s="273">
        <v>2571.5</v>
      </c>
      <c r="G14" s="273">
        <f t="shared" si="1"/>
        <v>110.66303713785727</v>
      </c>
      <c r="H14" s="273">
        <v>7428.8</v>
      </c>
      <c r="I14" s="273">
        <v>7342.9</v>
      </c>
      <c r="J14" s="273">
        <f t="shared" si="2"/>
        <v>101.16983753013115</v>
      </c>
      <c r="K14" s="273">
        <v>20666.599999999999</v>
      </c>
      <c r="L14" s="273">
        <v>20550.2</v>
      </c>
      <c r="M14" s="273">
        <f t="shared" si="3"/>
        <v>100.56641784508179</v>
      </c>
      <c r="N14" s="273">
        <v>30941.1</v>
      </c>
      <c r="O14" s="273">
        <v>30464.6</v>
      </c>
      <c r="P14" s="273">
        <f t="shared" si="4"/>
        <v>101.56411047576532</v>
      </c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x14ac:dyDescent="0.2">
      <c r="A15" s="81" t="s">
        <v>95</v>
      </c>
      <c r="B15" s="273">
        <f t="shared" si="5"/>
        <v>11946.699999999999</v>
      </c>
      <c r="C15" s="273">
        <f t="shared" si="6"/>
        <v>11868.6</v>
      </c>
      <c r="D15" s="273">
        <f t="shared" si="0"/>
        <v>100.6580388588376</v>
      </c>
      <c r="E15" s="273">
        <v>566.29999999999995</v>
      </c>
      <c r="F15" s="273">
        <v>728.4</v>
      </c>
      <c r="G15" s="273">
        <f t="shared" si="1"/>
        <v>77.745744096650185</v>
      </c>
      <c r="H15" s="273">
        <v>11380.4</v>
      </c>
      <c r="I15" s="273">
        <v>11140.2</v>
      </c>
      <c r="J15" s="273">
        <f t="shared" si="2"/>
        <v>102.15615518572378</v>
      </c>
      <c r="K15" s="273">
        <v>11256.9</v>
      </c>
      <c r="L15" s="273">
        <v>11323.5</v>
      </c>
      <c r="M15" s="273">
        <f t="shared" si="3"/>
        <v>99.411842628162674</v>
      </c>
      <c r="N15" s="273">
        <v>23203.599999999999</v>
      </c>
      <c r="O15" s="273">
        <v>23192.1</v>
      </c>
      <c r="P15" s="273">
        <f t="shared" si="4"/>
        <v>100.04958585035422</v>
      </c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4.25" customHeight="1" x14ac:dyDescent="0.2">
      <c r="A16" s="81" t="s">
        <v>96</v>
      </c>
      <c r="B16" s="273">
        <f t="shared" si="5"/>
        <v>12595</v>
      </c>
      <c r="C16" s="273">
        <f t="shared" si="6"/>
        <v>12875.5</v>
      </c>
      <c r="D16" s="273">
        <f t="shared" si="0"/>
        <v>97.821443827424176</v>
      </c>
      <c r="E16" s="273">
        <v>10794.5</v>
      </c>
      <c r="F16" s="273">
        <v>11200.4</v>
      </c>
      <c r="G16" s="273">
        <f t="shared" si="1"/>
        <v>96.376022284918406</v>
      </c>
      <c r="H16" s="273">
        <v>1800.5</v>
      </c>
      <c r="I16" s="273">
        <v>1675.1</v>
      </c>
      <c r="J16" s="273">
        <f t="shared" si="2"/>
        <v>107.48612023162798</v>
      </c>
      <c r="K16" s="273">
        <v>15866.7</v>
      </c>
      <c r="L16" s="273">
        <v>15329.2</v>
      </c>
      <c r="M16" s="273">
        <f t="shared" si="3"/>
        <v>103.50637998069045</v>
      </c>
      <c r="N16" s="273">
        <v>28461.7</v>
      </c>
      <c r="O16" s="273">
        <v>28204.799999999999</v>
      </c>
      <c r="P16" s="273">
        <f t="shared" si="4"/>
        <v>100.91083787156796</v>
      </c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14.25" customHeight="1" x14ac:dyDescent="0.2">
      <c r="A17" s="81" t="s">
        <v>97</v>
      </c>
      <c r="B17" s="273">
        <f t="shared" si="5"/>
        <v>1904</v>
      </c>
      <c r="C17" s="273">
        <f t="shared" si="6"/>
        <v>1756.4</v>
      </c>
      <c r="D17" s="273">
        <f t="shared" si="0"/>
        <v>108.40355272147575</v>
      </c>
      <c r="E17" s="273">
        <v>1178.5999999999999</v>
      </c>
      <c r="F17" s="273">
        <v>1039.5</v>
      </c>
      <c r="G17" s="273">
        <f t="shared" si="1"/>
        <v>113.38143338143338</v>
      </c>
      <c r="H17" s="273">
        <v>725.4</v>
      </c>
      <c r="I17" s="273">
        <v>716.9</v>
      </c>
      <c r="J17" s="273">
        <f t="shared" si="2"/>
        <v>101.18566048263357</v>
      </c>
      <c r="K17" s="273">
        <v>9612.1</v>
      </c>
      <c r="L17" s="273">
        <v>9489.2000000000007</v>
      </c>
      <c r="M17" s="273">
        <f t="shared" si="3"/>
        <v>101.29515659908105</v>
      </c>
      <c r="N17" s="273">
        <v>11516.1</v>
      </c>
      <c r="O17" s="273">
        <v>11245.6</v>
      </c>
      <c r="P17" s="273">
        <f t="shared" si="4"/>
        <v>102.40538521732945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14.25" customHeight="1" x14ac:dyDescent="0.2">
      <c r="A18" s="81" t="s">
        <v>99</v>
      </c>
      <c r="B18" s="273">
        <f t="shared" si="5"/>
        <v>22730.800000000003</v>
      </c>
      <c r="C18" s="273">
        <f t="shared" si="6"/>
        <v>19760.699999999997</v>
      </c>
      <c r="D18" s="273">
        <f t="shared" si="0"/>
        <v>115.03033799409943</v>
      </c>
      <c r="E18" s="273">
        <v>14375.7</v>
      </c>
      <c r="F18" s="273">
        <v>12136.8</v>
      </c>
      <c r="G18" s="273">
        <f t="shared" si="1"/>
        <v>118.44720189835873</v>
      </c>
      <c r="H18" s="273">
        <v>8355.1</v>
      </c>
      <c r="I18" s="273">
        <v>7623.9</v>
      </c>
      <c r="J18" s="273">
        <f t="shared" si="2"/>
        <v>109.59089180078439</v>
      </c>
      <c r="K18" s="273">
        <v>17729.900000000001</v>
      </c>
      <c r="L18" s="273">
        <v>17307.099999999999</v>
      </c>
      <c r="M18" s="273">
        <f t="shared" si="3"/>
        <v>102.44292804687095</v>
      </c>
      <c r="N18" s="273">
        <v>40460.699999999997</v>
      </c>
      <c r="O18" s="273">
        <v>37067.800000000003</v>
      </c>
      <c r="P18" s="273">
        <f t="shared" si="4"/>
        <v>109.1532273293802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4.25" customHeight="1" x14ac:dyDescent="0.2">
      <c r="A19" s="81" t="s">
        <v>100</v>
      </c>
      <c r="B19" s="273">
        <f t="shared" si="5"/>
        <v>28470.5</v>
      </c>
      <c r="C19" s="273">
        <f t="shared" si="6"/>
        <v>23669.200000000001</v>
      </c>
      <c r="D19" s="273">
        <f t="shared" si="0"/>
        <v>120.28501174522164</v>
      </c>
      <c r="E19" s="273">
        <v>22990.799999999999</v>
      </c>
      <c r="F19" s="273">
        <v>18456.5</v>
      </c>
      <c r="G19" s="273">
        <f t="shared" si="1"/>
        <v>124.56749654593233</v>
      </c>
      <c r="H19" s="273">
        <v>5479.7</v>
      </c>
      <c r="I19" s="273">
        <v>5212.7</v>
      </c>
      <c r="J19" s="273">
        <f t="shared" si="2"/>
        <v>105.12210562664262</v>
      </c>
      <c r="K19" s="273">
        <v>10872.1</v>
      </c>
      <c r="L19" s="273">
        <v>10638.3</v>
      </c>
      <c r="M19" s="273">
        <f t="shared" si="3"/>
        <v>102.19771956045609</v>
      </c>
      <c r="N19" s="273">
        <v>39342.6</v>
      </c>
      <c r="O19" s="273">
        <v>34307.4</v>
      </c>
      <c r="P19" s="273">
        <f t="shared" si="4"/>
        <v>114.67671697651234</v>
      </c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14.25" customHeight="1" x14ac:dyDescent="0.2">
      <c r="A20" s="81" t="s">
        <v>101</v>
      </c>
      <c r="B20" s="273">
        <f t="shared" si="5"/>
        <v>17006.2</v>
      </c>
      <c r="C20" s="273">
        <f t="shared" si="6"/>
        <v>7993.7000000000007</v>
      </c>
      <c r="D20" s="273" t="s">
        <v>251</v>
      </c>
      <c r="E20" s="273">
        <v>14200.6</v>
      </c>
      <c r="F20" s="273">
        <v>5501.8</v>
      </c>
      <c r="G20" s="273" t="s">
        <v>252</v>
      </c>
      <c r="H20" s="273">
        <v>2805.6</v>
      </c>
      <c r="I20" s="273">
        <v>2491.9</v>
      </c>
      <c r="J20" s="273">
        <f t="shared" si="2"/>
        <v>112.58878767205746</v>
      </c>
      <c r="K20" s="273">
        <v>78436</v>
      </c>
      <c r="L20" s="273">
        <v>80462</v>
      </c>
      <c r="M20" s="273">
        <f t="shared" si="3"/>
        <v>97.482041212000695</v>
      </c>
      <c r="N20" s="273">
        <v>95442.2</v>
      </c>
      <c r="O20" s="273">
        <v>88455.8</v>
      </c>
      <c r="P20" s="273">
        <f t="shared" si="4"/>
        <v>107.89818191684435</v>
      </c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14.25" customHeight="1" x14ac:dyDescent="0.2">
      <c r="A21" s="80" t="s">
        <v>102</v>
      </c>
      <c r="B21" s="273">
        <f>H21</f>
        <v>3837.4</v>
      </c>
      <c r="C21" s="273">
        <f>I21</f>
        <v>3813.5</v>
      </c>
      <c r="D21" s="273">
        <f t="shared" si="0"/>
        <v>100.62672086010227</v>
      </c>
      <c r="E21" s="273" t="s">
        <v>208</v>
      </c>
      <c r="F21" s="273" t="s">
        <v>208</v>
      </c>
      <c r="G21" s="273" t="s">
        <v>208</v>
      </c>
      <c r="H21" s="273">
        <v>3837.4</v>
      </c>
      <c r="I21" s="273">
        <v>3813.5</v>
      </c>
      <c r="J21" s="273">
        <f t="shared" si="2"/>
        <v>100.62672086010228</v>
      </c>
      <c r="K21" s="273">
        <v>1951.1</v>
      </c>
      <c r="L21" s="273">
        <v>1962.9</v>
      </c>
      <c r="M21" s="273">
        <f t="shared" si="3"/>
        <v>99.398848642314931</v>
      </c>
      <c r="N21" s="273">
        <v>5788.5</v>
      </c>
      <c r="O21" s="273">
        <v>5776.4</v>
      </c>
      <c r="P21" s="273">
        <f t="shared" si="4"/>
        <v>100.20947302818367</v>
      </c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14.25" customHeight="1" x14ac:dyDescent="0.2">
      <c r="A22" s="81" t="s">
        <v>103</v>
      </c>
      <c r="B22" s="273">
        <f t="shared" si="5"/>
        <v>16833.5</v>
      </c>
      <c r="C22" s="273">
        <f t="shared" si="6"/>
        <v>16024.5</v>
      </c>
      <c r="D22" s="273">
        <f t="shared" si="0"/>
        <v>105.04851945458518</v>
      </c>
      <c r="E22" s="273">
        <v>5102.2</v>
      </c>
      <c r="F22" s="273">
        <v>4762.7</v>
      </c>
      <c r="G22" s="273">
        <f t="shared" si="1"/>
        <v>107.12830957230143</v>
      </c>
      <c r="H22" s="273">
        <v>11731.3</v>
      </c>
      <c r="I22" s="273">
        <v>11261.8</v>
      </c>
      <c r="J22" s="273">
        <f t="shared" si="2"/>
        <v>104.16896055692696</v>
      </c>
      <c r="K22" s="273">
        <v>22135.8</v>
      </c>
      <c r="L22" s="273">
        <v>21683.200000000001</v>
      </c>
      <c r="M22" s="273">
        <f t="shared" si="3"/>
        <v>102.08733028335301</v>
      </c>
      <c r="N22" s="273">
        <v>38969.199999999997</v>
      </c>
      <c r="O22" s="273">
        <v>37707.800000000003</v>
      </c>
      <c r="P22" s="273">
        <f t="shared" si="4"/>
        <v>103.34519648454695</v>
      </c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">
      <c r="A23" s="81" t="s">
        <v>104</v>
      </c>
      <c r="B23" s="273">
        <f>H23</f>
        <v>6</v>
      </c>
      <c r="C23" s="273" t="s">
        <v>208</v>
      </c>
      <c r="D23" s="273" t="s">
        <v>208</v>
      </c>
      <c r="E23" s="273" t="s">
        <v>208</v>
      </c>
      <c r="F23" s="273" t="s">
        <v>208</v>
      </c>
      <c r="G23" s="273" t="s">
        <v>208</v>
      </c>
      <c r="H23" s="273">
        <v>6</v>
      </c>
      <c r="I23" s="273" t="s">
        <v>208</v>
      </c>
      <c r="J23" s="273" t="s">
        <v>208</v>
      </c>
      <c r="K23" s="273">
        <v>14.9</v>
      </c>
      <c r="L23" s="273">
        <v>23.4</v>
      </c>
      <c r="M23" s="273">
        <f t="shared" si="3"/>
        <v>63.675213675213683</v>
      </c>
      <c r="N23" s="273">
        <v>20.9</v>
      </c>
      <c r="O23" s="273">
        <v>23.4</v>
      </c>
      <c r="P23" s="273">
        <f t="shared" si="4"/>
        <v>89.316239316239319</v>
      </c>
      <c r="Q23" s="78"/>
      <c r="R23" s="82"/>
      <c r="S23" s="82"/>
      <c r="T23" s="82"/>
      <c r="U23" s="82"/>
      <c r="V23" s="78"/>
      <c r="W23" s="82"/>
      <c r="X23" s="78"/>
      <c r="Y23" s="78"/>
      <c r="Z23" s="78"/>
    </row>
    <row r="24" spans="1:26" x14ac:dyDescent="0.2">
      <c r="A24" s="81" t="s">
        <v>105</v>
      </c>
      <c r="B24" s="273" t="s">
        <v>208</v>
      </c>
      <c r="C24" s="273">
        <f>I24</f>
        <v>0.5</v>
      </c>
      <c r="D24" s="273" t="s">
        <v>208</v>
      </c>
      <c r="E24" s="273" t="s">
        <v>208</v>
      </c>
      <c r="F24" s="273" t="s">
        <v>208</v>
      </c>
      <c r="G24" s="273" t="s">
        <v>208</v>
      </c>
      <c r="H24" s="273" t="s">
        <v>208</v>
      </c>
      <c r="I24" s="273">
        <v>0.5</v>
      </c>
      <c r="J24" s="273" t="s">
        <v>208</v>
      </c>
      <c r="K24" s="273">
        <v>96.5</v>
      </c>
      <c r="L24" s="273">
        <v>61.5</v>
      </c>
      <c r="M24" s="273">
        <f t="shared" si="3"/>
        <v>156.91056910569105</v>
      </c>
      <c r="N24" s="273">
        <v>96.5</v>
      </c>
      <c r="O24" s="273">
        <v>62</v>
      </c>
      <c r="P24" s="273">
        <f t="shared" si="4"/>
        <v>155.64516129032256</v>
      </c>
      <c r="Q24" s="78"/>
      <c r="R24" s="82"/>
      <c r="S24" s="82"/>
      <c r="T24" s="82"/>
      <c r="U24" s="78"/>
      <c r="V24" s="78"/>
      <c r="W24" s="78"/>
      <c r="X24" s="78"/>
      <c r="Y24" s="78"/>
      <c r="Z24" s="78"/>
    </row>
    <row r="25" spans="1:26" x14ac:dyDescent="0.2">
      <c r="A25" s="83" t="s">
        <v>106</v>
      </c>
      <c r="B25" s="271">
        <f t="shared" si="5"/>
        <v>3390.4</v>
      </c>
      <c r="C25" s="271">
        <f t="shared" si="6"/>
        <v>3118.7000000000003</v>
      </c>
      <c r="D25" s="271">
        <f>B25/C25*100</f>
        <v>108.71196331804917</v>
      </c>
      <c r="E25" s="271">
        <v>2905.6</v>
      </c>
      <c r="F25" s="271">
        <v>2633.9</v>
      </c>
      <c r="G25" s="271">
        <f t="shared" ref="G25" si="7">E25/F25%</f>
        <v>110.31550172747636</v>
      </c>
      <c r="H25" s="271">
        <v>484.8</v>
      </c>
      <c r="I25" s="271">
        <v>484.8</v>
      </c>
      <c r="J25" s="271">
        <v>100</v>
      </c>
      <c r="K25" s="271">
        <v>4008.3</v>
      </c>
      <c r="L25" s="271">
        <v>4008.3</v>
      </c>
      <c r="M25" s="271">
        <f t="shared" si="3"/>
        <v>100.00000000000001</v>
      </c>
      <c r="N25" s="271">
        <v>7398.7</v>
      </c>
      <c r="O25" s="271">
        <v>7127</v>
      </c>
      <c r="P25" s="271">
        <f t="shared" si="4"/>
        <v>103.81226322435808</v>
      </c>
      <c r="Q25" s="78"/>
    </row>
    <row r="26" spans="1:26" x14ac:dyDescent="0.2">
      <c r="H26" s="110"/>
      <c r="I26" s="110"/>
    </row>
    <row r="27" spans="1:26" x14ac:dyDescent="0.2">
      <c r="A27" s="256"/>
      <c r="D27" s="111"/>
    </row>
    <row r="29" spans="1:26" x14ac:dyDescent="0.2">
      <c r="D29" s="111"/>
    </row>
  </sheetData>
  <mergeCells count="8">
    <mergeCell ref="N3:P4"/>
    <mergeCell ref="E4:G4"/>
    <mergeCell ref="H4:J4"/>
    <mergeCell ref="A1:M1"/>
    <mergeCell ref="A3:A5"/>
    <mergeCell ref="B3:D4"/>
    <mergeCell ref="E3:J3"/>
    <mergeCell ref="K3:M4"/>
  </mergeCells>
  <pageMargins left="0.51181102362204722" right="0.47244094488188981" top="0.59055118110236227" bottom="0.59055118110236227" header="0" footer="0.39370078740157483"/>
  <pageSetup paperSize="9" firstPageNumber="4" orientation="landscape" useFirstPageNumber="1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11</vt:i4>
      </vt:variant>
    </vt:vector>
  </HeadingPairs>
  <TitlesOfParts>
    <vt:vector size="32" baseType="lpstr">
      <vt:lpstr>Обложка</vt:lpstr>
      <vt:lpstr>Усл.обозначения</vt:lpstr>
      <vt:lpstr>Содержание </vt:lpstr>
      <vt:lpstr>1.</vt:lpstr>
      <vt:lpstr>2.1</vt:lpstr>
      <vt:lpstr>2.2</vt:lpstr>
      <vt:lpstr>2.3</vt:lpstr>
      <vt:lpstr>2.4</vt:lpstr>
      <vt:lpstr>3</vt:lpstr>
      <vt:lpstr>3.1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'10'!Заголовки_для_печати</vt:lpstr>
      <vt:lpstr>'2.1'!Заголовки_для_печати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'9'!Заголовки_для_печати</vt:lpstr>
      <vt:lpstr>'1.'!Область_печати</vt:lpstr>
      <vt:lpstr>'2.1'!Область_печати</vt:lpstr>
      <vt:lpstr>'7'!Область_печати</vt:lpstr>
      <vt:lpstr>'8'!Область_печати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2024-03-13T07:28:36Z</dcterms:modified>
</cp:coreProperties>
</file>