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150" windowWidth="20085" windowHeight="11610" tabRatio="884" activeTab="0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8.2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</sheets>
  <definedNames>
    <definedName name="_xlnm.Print_Titles" localSheetId="17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6">'9'!$3:$3</definedName>
    <definedName name="_xlnm.Print_Area" localSheetId="3">'1'!$A$1:$M$22</definedName>
    <definedName name="_xlnm.Print_Area" localSheetId="4">'2.1'!$A$1:$M$27</definedName>
    <definedName name="_xlnm.Print_Area" localSheetId="13">'7'!$A$1:$F$106</definedName>
    <definedName name="_xlnm.Print_Area" localSheetId="14">'8'!$A$1:$N$275</definedName>
    <definedName name="_xlnm.Print_Area" localSheetId="15">'8.2'!$A$1:$C$177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<sst xmlns="http://schemas.openxmlformats.org/spreadsheetml/2006/main" count="2427" uniqueCount="265">
  <si>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</si>
  <si>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</si>
  <si>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</si>
  <si>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</si>
  <si>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</si>
  <si>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</si>
  <si>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</si>
  <si>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</si>
  <si>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</si>
  <si>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</si>
  <si>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</si>
  <si>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</si>
  <si>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</si>
  <si>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</si>
  <si>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</si>
  <si>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</si>
  <si>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</si>
  <si>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</si>
  <si>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</si>
  <si>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</si>
  <si>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</si>
  <si>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</si>
  <si>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</si>
  <si>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</si>
  <si>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</si>
  <si>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</si>
  <si>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</si>
  <si>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</si>
  <si>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</si>
  <si>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</si>
  <si>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</si>
  <si>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</si>
  <si>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</si>
  <si>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</si>
  <si>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</si>
  <si>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</si>
  <si>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</si>
  <si>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</si>
  <si>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</si>
  <si>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</si>
  <si>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</si>
  <si>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</si>
  <si>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 xml:space="preserve">Өнімділік бағыты бойынша ірі қара малдың саны  </t>
  </si>
  <si>
    <t>Қой</t>
  </si>
  <si>
    <t>Ешкі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</si>
  <si>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</si>
  <si>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</si>
  <si>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</si>
  <si>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</si>
  <si>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</si>
  <si>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</si>
  <si>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</si>
  <si>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</si>
  <si>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</si>
  <si>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</si>
  <si>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</si>
  <si>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</si>
  <si>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</si>
  <si>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</si>
  <si>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</si>
  <si>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</si>
  <si>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</si>
  <si>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</si>
  <si>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</si>
  <si>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</si>
  <si>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</si>
  <si>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</si>
  <si>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</si>
  <si>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</si>
  <si>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</si>
  <si>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</si>
  <si>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</si>
  <si>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</si>
  <si>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</si>
  <si>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</si>
  <si>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</si>
  <si>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</si>
  <si>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</si>
  <si>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</si>
  <si>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</si>
  <si>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</si>
  <si>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</si>
  <si>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</si>
  <si>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</si>
  <si>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</si>
  <si>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</si>
  <si>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</si>
  <si>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</si>
  <si>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</si>
  <si>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</si>
  <si>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</si>
  <si>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</si>
  <si>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</si>
  <si>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</si>
  <si>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</si>
  <si>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</si>
  <si>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</si>
  <si>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</si>
  <si>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</si>
  <si>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>Департамент директоры</t>
  </si>
  <si>
    <t>Өндіріс және қоршаған орта статистикасы департаменті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</si>
  <si>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</si>
  <si>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</si>
  <si>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</si>
  <si>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</si>
  <si>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</si>
  <si>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</si>
  <si>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13.</t>
  </si>
  <si>
    <t>14.</t>
  </si>
  <si>
    <t>Астана қаласы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</si>
  <si>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</si>
  <si>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</si>
  <si>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</si>
  <si>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</si>
  <si>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</si>
  <si>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</si>
  <si>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</si>
  <si>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</si>
  <si>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</si>
  <si>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</si>
  <si>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</si>
  <si>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</si>
  <si>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</si>
  <si>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</si>
  <si>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</si>
  <si>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</si>
  <si>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</si>
  <si>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</si>
  <si>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</si>
  <si>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</si>
  <si>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</si>
  <si>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</si>
  <si>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</si>
  <si>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</si>
  <si>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</si>
  <si>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</si>
  <si>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</si>
  <si>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</si>
  <si>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</si>
  <si>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</si>
  <si>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</si>
  <si>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</si>
  <si>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</si>
  <si>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</si>
  <si>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</si>
  <si>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</si>
  <si>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</si>
  <si>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</si>
  <si>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</si>
  <si>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</si>
  <si>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</si>
  <si>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</si>
  <si>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</si>
  <si>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7.1.</t>
  </si>
  <si>
    <t>7.2</t>
  </si>
  <si>
    <t>7.3</t>
  </si>
  <si>
    <t>7.4</t>
  </si>
  <si>
    <t>7.5</t>
  </si>
  <si>
    <t>8.1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</si>
  <si>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</si>
  <si>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</si>
  <si>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</si>
  <si>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</si>
  <si>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</si>
  <si>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</si>
  <si>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</si>
  <si>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</si>
  <si>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</si>
  <si>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</si>
  <si>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Мал азығы бірлігіне аударғандағы барлық мал азығы, тонна</t>
  </si>
  <si>
    <t xml:space="preserve">Шартты ірі қара малға аударғандағы орта есеппен 1 басқа, мал азығы бірлігінің центнері </t>
  </si>
  <si>
    <t>Тамыр жемісті мал азықтық дақылдар және бақшалық мал азықтықтары</t>
  </si>
  <si>
    <t xml:space="preserve">Азықтық дәнді дақылдар </t>
  </si>
  <si>
    <t>Азықтық дәнді бұршақ дақылдары</t>
  </si>
  <si>
    <t>Сүрлем</t>
  </si>
  <si>
    <t>Пішен</t>
  </si>
  <si>
    <t>Пішендеме</t>
  </si>
  <si>
    <t>Дәнділердің сабаны және қауызы</t>
  </si>
  <si>
    <t>Құрама мал азығы</t>
  </si>
  <si>
    <t>Көк азық</t>
  </si>
  <si>
    <t>Өзге де мал азығы</t>
  </si>
  <si>
    <t>Астана  қаласы</t>
  </si>
  <si>
    <t>3.1 Шикі сиыр сүтінің тауарлық өндіріс көлемі</t>
  </si>
  <si>
    <t xml:space="preserve">1 ақпандағы жағдай бойынша мал мен құстың саны, бас </t>
  </si>
  <si>
    <t>2023 жыл</t>
  </si>
  <si>
    <t xml:space="preserve">8. 1 ақпандағы жағдай бойынша мал мен құстың саны </t>
  </si>
  <si>
    <t xml:space="preserve">1 ақпандағы жағдай бойынша мал мен құстың саны </t>
  </si>
  <si>
    <t>13. 1 ақпандағы жағдай бойынша ауыл шаруашылығы кәсіпорындарындағы мал азығының қолда бары</t>
  </si>
  <si>
    <t>1 ақпандағы жағдайы бойынша ауыл шаруашылығы кәсіпорындарындағы мал азығының қолда бары</t>
  </si>
  <si>
    <t>2023 жылғы 1 ақпандағы жағдай бойынша ауыл шаруашылығы кәсіпорындарындағы мал азығы түрлерінің қолда бары</t>
  </si>
  <si>
    <t>килограмм</t>
  </si>
  <si>
    <t>2024 жылғы қаңтар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</si>
  <si>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</si>
  <si>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</si>
  <si>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</si>
  <si>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</si>
  <si>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</si>
  <si>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</si>
  <si>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</si>
  <si>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</si>
  <si>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</si>
  <si>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Ауыл шаруашылығы құрылымдары</t>
  </si>
  <si>
    <t>шаруашылықтардың барлық санаттары</t>
  </si>
  <si>
    <t>2024 жыл</t>
  </si>
  <si>
    <t>2024  жыл 2023 жылға пайызбен</t>
  </si>
  <si>
    <t>2024 жыл 2023 жылға пайызбен</t>
  </si>
  <si>
    <t>2024 жылғы қаңтарда мал шаруашылығы өнімдерінің жеке түрлерін өндіру</t>
  </si>
  <si>
    <t>-</t>
  </si>
  <si>
    <t>x</t>
  </si>
  <si>
    <t xml:space="preserve"> 2 есе</t>
  </si>
  <si>
    <t>4,8 есе</t>
  </si>
  <si>
    <t>Шаруашылықтардың барлық санаттары</t>
  </si>
  <si>
    <t>х</t>
  </si>
  <si>
    <t xml:space="preserve"> 2,3 есе</t>
  </si>
  <si>
    <t>в 4,2 есе</t>
  </si>
  <si>
    <t>в 2,1 есе</t>
  </si>
  <si>
    <t>в 5,5 есе</t>
  </si>
  <si>
    <t>в 3,7 есе</t>
  </si>
  <si>
    <t xml:space="preserve"> 4,8 есе</t>
  </si>
  <si>
    <t xml:space="preserve"> 5,5 есе</t>
  </si>
  <si>
    <t xml:space="preserve">4,8 есе </t>
  </si>
  <si>
    <t>8.2.1  Ірі қара мал</t>
  </si>
  <si>
    <t xml:space="preserve">8.2.2 Қой         </t>
  </si>
  <si>
    <t xml:space="preserve">8.2.3 Ешкі       </t>
  </si>
  <si>
    <t>8.2.4  Шошқа</t>
  </si>
  <si>
    <t xml:space="preserve">8.2.5 Жылқы    </t>
  </si>
  <si>
    <t>8.2.6 Түйе</t>
  </si>
  <si>
    <t>8.2.7 Құс</t>
  </si>
  <si>
    <t xml:space="preserve"> 3,6 есе</t>
  </si>
  <si>
    <t>в 11,9 есе</t>
  </si>
  <si>
    <t xml:space="preserve"> 3,5 есе</t>
  </si>
  <si>
    <t>2,2 есе</t>
  </si>
  <si>
    <t>А. Джартыбаева</t>
  </si>
  <si>
    <t>Тел. +7 7172 749162</t>
  </si>
  <si>
    <t>Орынд. Н. Кенжебек</t>
  </si>
  <si>
    <t>Тел. +7 7172 749316</t>
  </si>
  <si>
    <t>Е-mail: n.kenzhebek@aspire.gov.kz</t>
  </si>
  <si>
    <t>14. 2024 жылғы 1 ақпандағы жағдай бойынша ауыл шаруашылығы кәсіпорындарындағы мал азығы түрлерінің қолда бары</t>
  </si>
  <si>
    <t xml:space="preserve">8.  Мал мен құстың саны </t>
  </si>
  <si>
    <t>8.1.1  Ірі қара мал</t>
  </si>
  <si>
    <t xml:space="preserve">8.1.2  олардан сиыр </t>
  </si>
  <si>
    <t>8.1.3 Өнімділік бағыты бойынша ірі қара малдың саны</t>
  </si>
  <si>
    <t xml:space="preserve">8.1.4 Қой         </t>
  </si>
  <si>
    <t xml:space="preserve">8.1.5 Ешкі       </t>
  </si>
  <si>
    <t>8.1.6  Шошқа</t>
  </si>
  <si>
    <t xml:space="preserve">8.1.7 Жылқы    </t>
  </si>
  <si>
    <t>8.1.8 Түйе</t>
  </si>
  <si>
    <t>8.1.9 Құс</t>
  </si>
  <si>
    <t>*Қосымша: ЭӘШБЕА деректерін сапалы жаңартуды ескере отырып</t>
  </si>
  <si>
    <t xml:space="preserve">Мал мен құстың саны </t>
  </si>
  <si>
    <t>8.2.1</t>
  </si>
  <si>
    <t>8.2.2</t>
  </si>
  <si>
    <t>8.2.3</t>
  </si>
  <si>
    <t>8.2.4</t>
  </si>
  <si>
    <t>8.2.5</t>
  </si>
  <si>
    <t>8.2.6</t>
  </si>
  <si>
    <t>8.2.7</t>
  </si>
  <si>
    <t>Релиздің мерзімі: 13.02.2024</t>
  </si>
  <si>
    <t>Келесі релиздің мерзімі: 13.03.2024</t>
  </si>
  <si>
    <t>* мұнда және одан әрі 2023 жылғы шаруа және фермер қожалықтары, жеке кәсіпкерлер және халық шаруашылықтары бойынша қайта есептелген деректерді ескере отырып</t>
  </si>
  <si>
    <t>в 5,1 раза</t>
  </si>
  <si>
    <t>№ 1-21/1207-ВН</t>
  </si>
  <si>
    <t>2024 жылғы 14 ақпан</t>
  </si>
  <si>
    <t xml:space="preserve">8.2 Электрондық шаруашылық бойынша есепке алу деректері бойынша мал мен құстың саны
2024 жылғы 1 қаңтардағы жағдай бойынша дара кәсіпкерлер және шаруа немесе фермер қожалықтары және жұртшылық шаруашылықтары </t>
  </si>
  <si>
    <t>1 қаңтардағы Электрондық шаруашылық бойынша есепке алу деректері бойынша мал мен құстың саны
2024 жылғы 1 қаңтардағы жағдай бойынша дара кәсіпкерлер және шаруа немесе фермер қожалықтары және жұртшылық шаруашылықтары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</si>
</sst>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2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b/>
      <sz val="10"/>
      <name val="Roboto"/>
      <family val="0"/>
    </font>
    <font>
      <b/>
      <sz val="11"/>
      <name val="Roboto"/>
      <family val="0"/>
    </font>
    <font>
      <b/>
      <sz val="8"/>
      <color indexed="8"/>
      <name val="Roboto"/>
      <family val="0"/>
    </font>
    <font>
      <i/>
      <sz val="10"/>
      <name val="Arial Cyr"/>
      <family val="0"/>
    </font>
    <font>
      <i/>
      <sz val="10"/>
      <name val="Roboto"/>
      <family val="0"/>
    </font>
    <font>
      <sz val="9"/>
      <name val="Roboto"/>
      <family val="0"/>
    </font>
    <font>
      <b/>
      <sz val="14"/>
      <name val="Roboto"/>
      <family val="0"/>
    </font>
    <font>
      <b/>
      <sz val="20"/>
      <name val="Roboto"/>
      <family val="0"/>
    </font>
    <font>
      <sz val="11"/>
      <name val="Roboto"/>
      <family val="0"/>
    </font>
    <font>
      <sz val="14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7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54" fillId="31" borderId="8" applyNumberFormat="0" applyFont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254" applyFont="1" applyBorder="1" applyAlignment="1">
      <alignment horizontal="left"/>
      <protection/>
    </xf>
    <xf numFmtId="0" fontId="2" fillId="0" borderId="0" xfId="254" applyFont="1" applyFill="1" applyBorder="1" applyAlignment="1">
      <alignment horizontal="left"/>
      <protection/>
    </xf>
    <xf numFmtId="172" fontId="2" fillId="0" borderId="0" xfId="67" applyNumberFormat="1" applyFont="1" applyFill="1" applyBorder="1" applyAlignment="1">
      <alignment horizontal="right"/>
      <protection/>
    </xf>
    <xf numFmtId="175" fontId="2" fillId="0" borderId="0" xfId="67" applyNumberFormat="1" applyFont="1" applyFill="1" applyBorder="1" applyAlignment="1">
      <alignment horizontal="right"/>
      <protection/>
    </xf>
    <xf numFmtId="0" fontId="2" fillId="0" borderId="10" xfId="244" applyFont="1" applyFill="1" applyBorder="1" applyAlignment="1">
      <alignment/>
      <protection/>
    </xf>
    <xf numFmtId="0" fontId="2" fillId="0" borderId="10" xfId="244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173" fontId="48" fillId="0" borderId="0" xfId="0" applyNumberFormat="1" applyFont="1" applyFill="1" applyAlignment="1">
      <alignment horizontal="center" vertical="center" wrapText="1"/>
    </xf>
    <xf numFmtId="173" fontId="48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4" fontId="5" fillId="0" borderId="0" xfId="0" applyNumberFormat="1" applyFont="1" applyFill="1" applyAlignment="1">
      <alignment/>
    </xf>
    <xf numFmtId="0" fontId="5" fillId="0" borderId="0" xfId="67" applyFill="1">
      <alignment/>
      <protection/>
    </xf>
    <xf numFmtId="176" fontId="6" fillId="0" borderId="0" xfId="0" applyNumberFormat="1" applyFont="1" applyAlignment="1">
      <alignment horizontal="righ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2" fillId="0" borderId="10" xfId="248" applyFont="1" applyFill="1" applyBorder="1" applyAlignment="1">
      <alignment/>
      <protection/>
    </xf>
    <xf numFmtId="0" fontId="4" fillId="0" borderId="0" xfId="67" applyFont="1" applyFill="1" applyBorder="1">
      <alignment/>
      <protection/>
    </xf>
    <xf numFmtId="178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0" xfId="252">
      <alignment/>
      <protection/>
    </xf>
    <xf numFmtId="0" fontId="2" fillId="0" borderId="0" xfId="252" applyFont="1" applyBorder="1" applyAlignment="1">
      <alignment vertical="justify"/>
      <protection/>
    </xf>
    <xf numFmtId="0" fontId="2" fillId="0" borderId="10" xfId="252" applyFont="1" applyBorder="1" applyAlignment="1">
      <alignment horizontal="right" vertical="justify"/>
      <protection/>
    </xf>
    <xf numFmtId="0" fontId="2" fillId="0" borderId="10" xfId="253" applyFont="1" applyBorder="1" applyAlignment="1">
      <alignment vertical="justify"/>
      <protection/>
    </xf>
    <xf numFmtId="0" fontId="2" fillId="0" borderId="10" xfId="251" applyFont="1" applyBorder="1" applyAlignment="1">
      <alignment vertical="justify"/>
      <protection/>
    </xf>
    <xf numFmtId="0" fontId="2" fillId="0" borderId="0" xfId="251" applyFont="1">
      <alignment/>
      <protection/>
    </xf>
    <xf numFmtId="0" fontId="2" fillId="0" borderId="0" xfId="67" applyFont="1">
      <alignment/>
      <protection/>
    </xf>
    <xf numFmtId="0" fontId="2" fillId="0" borderId="10" xfId="248" applyFont="1" applyBorder="1" applyAlignment="1">
      <alignment horizontal="right"/>
      <protection/>
    </xf>
    <xf numFmtId="3" fontId="2" fillId="0" borderId="0" xfId="67" applyNumberFormat="1" applyFont="1" applyFill="1" applyAlignment="1">
      <alignment horizontal="right"/>
      <protection/>
    </xf>
    <xf numFmtId="0" fontId="0" fillId="0" borderId="0" xfId="235" applyFont="1" applyFill="1">
      <alignment/>
      <protection/>
    </xf>
    <xf numFmtId="49" fontId="2" fillId="0" borderId="0" xfId="67" applyNumberFormat="1" applyFont="1" applyFill="1" applyBorder="1" applyAlignment="1">
      <alignment/>
      <protection/>
    </xf>
    <xf numFmtId="173" fontId="2" fillId="0" borderId="0" xfId="67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3" fontId="2" fillId="0" borderId="0" xfId="67" applyNumberFormat="1" applyFont="1" applyFill="1" applyBorder="1" applyAlignment="1">
      <alignment horizontal="right"/>
      <protection/>
    </xf>
    <xf numFmtId="0" fontId="0" fillId="0" borderId="0" xfId="243">
      <alignment/>
      <protection/>
    </xf>
    <xf numFmtId="0" fontId="2" fillId="0" borderId="10" xfId="67" applyFont="1" applyBorder="1">
      <alignment/>
      <protection/>
    </xf>
    <xf numFmtId="0" fontId="2" fillId="0" borderId="0" xfId="67" applyFont="1" applyBorder="1" applyAlignment="1">
      <alignment/>
      <protection/>
    </xf>
    <xf numFmtId="0" fontId="2" fillId="0" borderId="10" xfId="67" applyFont="1" applyBorder="1" applyAlignment="1">
      <alignment horizontal="right"/>
      <protection/>
    </xf>
    <xf numFmtId="178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2" fillId="0" borderId="10" xfId="245" applyFont="1" applyBorder="1" applyAlignment="1">
      <alignment/>
      <protection/>
    </xf>
    <xf numFmtId="0" fontId="2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2" fillId="0" borderId="0" xfId="245" applyFont="1">
      <alignment/>
      <protection/>
    </xf>
    <xf numFmtId="0" fontId="6" fillId="0" borderId="0" xfId="0" applyFont="1" applyAlignment="1">
      <alignment horizontal="left" wrapText="1"/>
    </xf>
    <xf numFmtId="0" fontId="0" fillId="0" borderId="0" xfId="246">
      <alignment/>
      <protection/>
    </xf>
    <xf numFmtId="0" fontId="2" fillId="0" borderId="0" xfId="246" applyFont="1">
      <alignment/>
      <protection/>
    </xf>
    <xf numFmtId="0" fontId="0" fillId="0" borderId="0" xfId="246" applyBorder="1">
      <alignment/>
      <protection/>
    </xf>
    <xf numFmtId="0" fontId="10" fillId="0" borderId="0" xfId="254" applyFont="1">
      <alignment/>
      <protection/>
    </xf>
    <xf numFmtId="177" fontId="10" fillId="0" borderId="0" xfId="254" applyNumberFormat="1" applyFont="1">
      <alignment/>
      <protection/>
    </xf>
    <xf numFmtId="0" fontId="5" fillId="0" borderId="0" xfId="254" applyFont="1">
      <alignment/>
      <protection/>
    </xf>
    <xf numFmtId="0" fontId="2" fillId="0" borderId="0" xfId="254" applyFont="1" applyBorder="1" applyAlignment="1">
      <alignment/>
      <protection/>
    </xf>
    <xf numFmtId="0" fontId="2" fillId="0" borderId="0" xfId="246" applyFont="1" applyBorder="1">
      <alignment/>
      <protection/>
    </xf>
    <xf numFmtId="0" fontId="2" fillId="0" borderId="0" xfId="68" applyFont="1" applyBorder="1">
      <alignment/>
      <protection/>
    </xf>
    <xf numFmtId="178" fontId="6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5" fillId="0" borderId="0" xfId="0" applyNumberFormat="1" applyFont="1" applyFill="1" applyAlignment="1">
      <alignment/>
    </xf>
    <xf numFmtId="177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Alignment="1">
      <alignment horizontal="left" wrapText="1"/>
    </xf>
    <xf numFmtId="178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3" fontId="2" fillId="0" borderId="0" xfId="67" applyNumberFormat="1" applyFont="1" applyFill="1" applyBorder="1" applyAlignment="1">
      <alignment horizontal="right"/>
      <protection/>
    </xf>
    <xf numFmtId="0" fontId="77" fillId="0" borderId="0" xfId="235" applyFont="1" applyFill="1">
      <alignment/>
      <protection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5" fillId="0" borderId="0" xfId="67" applyFont="1" applyFill="1">
      <alignment/>
      <protection/>
    </xf>
    <xf numFmtId="0" fontId="5" fillId="0" borderId="0" xfId="67" applyFill="1" applyBorder="1">
      <alignment/>
      <protection/>
    </xf>
    <xf numFmtId="176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177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52" applyBorder="1">
      <alignment/>
      <protection/>
    </xf>
    <xf numFmtId="0" fontId="0" fillId="0" borderId="0" xfId="235" applyFont="1" applyFill="1">
      <alignment/>
      <protection/>
    </xf>
    <xf numFmtId="178" fontId="2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178" fontId="6" fillId="0" borderId="0" xfId="0" applyNumberFormat="1" applyFont="1" applyFill="1" applyAlignment="1">
      <alignment horizontal="right" wrapText="1"/>
    </xf>
    <xf numFmtId="0" fontId="4" fillId="0" borderId="0" xfId="67" applyFont="1" applyFill="1">
      <alignment/>
      <protection/>
    </xf>
    <xf numFmtId="0" fontId="2" fillId="0" borderId="10" xfId="249" applyFont="1" applyFill="1" applyBorder="1" applyAlignment="1">
      <alignment/>
      <protection/>
    </xf>
    <xf numFmtId="0" fontId="2" fillId="0" borderId="10" xfId="249" applyFont="1" applyFill="1" applyBorder="1" applyAlignment="1">
      <alignment horizontal="right"/>
      <protection/>
    </xf>
    <xf numFmtId="0" fontId="0" fillId="0" borderId="0" xfId="249" applyFont="1" applyFill="1">
      <alignment/>
      <protection/>
    </xf>
    <xf numFmtId="178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2" fillId="0" borderId="10" xfId="250" applyFont="1" applyFill="1" applyBorder="1" applyAlignment="1">
      <alignment/>
      <protection/>
    </xf>
    <xf numFmtId="0" fontId="2" fillId="0" borderId="10" xfId="250" applyFont="1" applyFill="1" applyBorder="1" applyAlignment="1">
      <alignment horizontal="right"/>
      <protection/>
    </xf>
    <xf numFmtId="0" fontId="4" fillId="0" borderId="11" xfId="67" applyFont="1" applyFill="1" applyBorder="1">
      <alignment/>
      <protection/>
    </xf>
    <xf numFmtId="0" fontId="0" fillId="0" borderId="0" xfId="235" applyFill="1">
      <alignment/>
      <protection/>
    </xf>
    <xf numFmtId="0" fontId="2" fillId="0" borderId="10" xfId="235" applyFont="1" applyFill="1" applyBorder="1" applyAlignment="1">
      <alignment/>
      <protection/>
    </xf>
    <xf numFmtId="0" fontId="2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174" fontId="4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50" fillId="0" borderId="0" xfId="0" applyNumberFormat="1" applyFont="1" applyFill="1" applyAlignment="1">
      <alignment horizontal="left"/>
    </xf>
    <xf numFmtId="173" fontId="0" fillId="0" borderId="0" xfId="235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6" fillId="0" borderId="0" xfId="197" applyFont="1" applyFill="1" applyAlignment="1">
      <alignment horizontal="right" wrapText="1"/>
      <protection/>
    </xf>
    <xf numFmtId="0" fontId="78" fillId="0" borderId="0" xfId="197" applyFont="1" applyFill="1" applyAlignment="1">
      <alignment horizontal="right" wrapText="1"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 wrapText="1"/>
    </xf>
    <xf numFmtId="0" fontId="2" fillId="0" borderId="0" xfId="197" applyFont="1" applyFill="1" applyAlignment="1">
      <alignment horizontal="right" wrapText="1"/>
      <protection/>
    </xf>
    <xf numFmtId="176" fontId="6" fillId="0" borderId="0" xfId="0" applyNumberFormat="1" applyFont="1" applyAlignment="1">
      <alignment horizontal="righ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78" fontId="6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0" fontId="5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172" fontId="0" fillId="0" borderId="0" xfId="245" applyNumberFormat="1" applyFont="1" applyFill="1">
      <alignment/>
      <protection/>
    </xf>
    <xf numFmtId="177" fontId="2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73" fontId="0" fillId="0" borderId="0" xfId="245" applyNumberFormat="1" applyFont="1" applyFill="1">
      <alignment/>
      <protection/>
    </xf>
    <xf numFmtId="0" fontId="2" fillId="0" borderId="0" xfId="0" applyFont="1" applyFill="1" applyAlignment="1">
      <alignment horizontal="center" vertical="center" wrapText="1"/>
    </xf>
    <xf numFmtId="172" fontId="4" fillId="0" borderId="0" xfId="67" applyNumberFormat="1" applyFont="1" applyFill="1" applyAlignment="1">
      <alignment horizontal="right"/>
      <protection/>
    </xf>
    <xf numFmtId="175" fontId="4" fillId="0" borderId="0" xfId="67" applyNumberFormat="1" applyFont="1" applyFill="1" applyAlignment="1">
      <alignment horizontal="right"/>
      <protection/>
    </xf>
    <xf numFmtId="0" fontId="0" fillId="0" borderId="0" xfId="245" applyFill="1">
      <alignment/>
      <protection/>
    </xf>
    <xf numFmtId="177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78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right" wrapText="1"/>
    </xf>
    <xf numFmtId="0" fontId="59" fillId="0" borderId="0" xfId="48" applyBorder="1" applyAlignment="1" applyProtection="1">
      <alignment horizontal="left" wrapText="1" indent="1"/>
      <protection/>
    </xf>
    <xf numFmtId="0" fontId="2" fillId="0" borderId="0" xfId="67" applyFont="1" applyBorder="1" applyAlignment="1">
      <alignment vertical="center" wrapText="1"/>
      <protection/>
    </xf>
    <xf numFmtId="170" fontId="52" fillId="0" borderId="0" xfId="54" applyFont="1" applyAlignment="1">
      <alignment vertical="center" wrapText="1"/>
    </xf>
    <xf numFmtId="170" fontId="52" fillId="0" borderId="0" xfId="53" applyFont="1" applyAlignment="1">
      <alignment vertical="center" wrapText="1"/>
    </xf>
    <xf numFmtId="0" fontId="2" fillId="0" borderId="0" xfId="245" applyFont="1" applyAlignment="1">
      <alignment horizontal="right" wrapText="1"/>
      <protection/>
    </xf>
    <xf numFmtId="0" fontId="48" fillId="0" borderId="0" xfId="0" applyFont="1" applyAlignment="1">
      <alignment horizontal="center" vertical="center" wrapText="1"/>
    </xf>
    <xf numFmtId="177" fontId="6" fillId="0" borderId="0" xfId="197" applyNumberFormat="1" applyFont="1" applyAlignment="1">
      <alignment horizontal="right" wrapText="1"/>
      <protection/>
    </xf>
    <xf numFmtId="0" fontId="2" fillId="0" borderId="0" xfId="254" applyFont="1" applyBorder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4" fontId="5" fillId="0" borderId="0" xfId="67" applyNumberFormat="1" applyFill="1" applyBorder="1">
      <alignment/>
      <protection/>
    </xf>
    <xf numFmtId="174" fontId="11" fillId="0" borderId="0" xfId="68" applyNumberFormat="1" applyFont="1" applyBorder="1" applyAlignment="1">
      <alignment horizontal="right"/>
      <protection/>
    </xf>
    <xf numFmtId="175" fontId="11" fillId="0" borderId="0" xfId="68" applyNumberFormat="1" applyFont="1" applyAlignment="1">
      <alignment horizontal="right"/>
      <protection/>
    </xf>
    <xf numFmtId="174" fontId="11" fillId="0" borderId="0" xfId="66" applyNumberFormat="1" applyFont="1" applyFill="1" applyAlignment="1">
      <alignment horizontal="right"/>
      <protection/>
    </xf>
    <xf numFmtId="174" fontId="11" fillId="0" borderId="0" xfId="68" applyNumberFormat="1" applyFont="1" applyAlignment="1">
      <alignment horizontal="right"/>
      <protection/>
    </xf>
    <xf numFmtId="174" fontId="11" fillId="0" borderId="0" xfId="66" applyNumberFormat="1" applyFont="1" applyAlignment="1">
      <alignment horizontal="right"/>
      <protection/>
    </xf>
    <xf numFmtId="172" fontId="11" fillId="0" borderId="0" xfId="68" applyNumberFormat="1" applyFont="1" applyAlignment="1">
      <alignment horizontal="right"/>
      <protection/>
    </xf>
    <xf numFmtId="172" fontId="11" fillId="0" borderId="0" xfId="68" applyNumberFormat="1" applyFont="1" applyBorder="1" applyAlignment="1">
      <alignment horizontal="right"/>
      <protection/>
    </xf>
    <xf numFmtId="3" fontId="11" fillId="0" borderId="0" xfId="68" applyNumberFormat="1" applyFont="1" applyBorder="1" applyAlignment="1">
      <alignment horizontal="right"/>
      <protection/>
    </xf>
    <xf numFmtId="0" fontId="11" fillId="0" borderId="0" xfId="254" applyFont="1" applyBorder="1">
      <alignment/>
      <protection/>
    </xf>
    <xf numFmtId="174" fontId="11" fillId="0" borderId="0" xfId="254" applyNumberFormat="1" applyFont="1" applyBorder="1">
      <alignment/>
      <protection/>
    </xf>
    <xf numFmtId="173" fontId="11" fillId="0" borderId="0" xfId="66" applyNumberFormat="1" applyFont="1" applyBorder="1">
      <alignment/>
      <protection/>
    </xf>
    <xf numFmtId="0" fontId="11" fillId="0" borderId="0" xfId="254" applyFont="1" applyFill="1" applyBorder="1">
      <alignment/>
      <protection/>
    </xf>
    <xf numFmtId="3" fontId="11" fillId="0" borderId="10" xfId="68" applyNumberFormat="1" applyFont="1" applyBorder="1" applyAlignment="1">
      <alignment horizontal="right"/>
      <protection/>
    </xf>
    <xf numFmtId="174" fontId="11" fillId="0" borderId="10" xfId="68" applyNumberFormat="1" applyFont="1" applyBorder="1" applyAlignment="1">
      <alignment horizontal="right"/>
      <protection/>
    </xf>
    <xf numFmtId="172" fontId="11" fillId="0" borderId="10" xfId="68" applyNumberFormat="1" applyFont="1" applyBorder="1" applyAlignment="1">
      <alignment horizontal="right"/>
      <protection/>
    </xf>
    <xf numFmtId="0" fontId="11" fillId="0" borderId="10" xfId="254" applyFont="1" applyBorder="1">
      <alignment/>
      <protection/>
    </xf>
    <xf numFmtId="174" fontId="11" fillId="0" borderId="10" xfId="254" applyNumberFormat="1" applyFont="1" applyBorder="1">
      <alignment/>
      <protection/>
    </xf>
    <xf numFmtId="174" fontId="11" fillId="0" borderId="0" xfId="68" applyNumberFormat="1" applyFont="1" applyFill="1" applyAlignment="1">
      <alignment horizontal="right"/>
      <protection/>
    </xf>
    <xf numFmtId="174" fontId="12" fillId="0" borderId="0" xfId="0" applyNumberFormat="1" applyFont="1" applyAlignment="1">
      <alignment horizontal="right" wrapText="1"/>
    </xf>
    <xf numFmtId="174" fontId="12" fillId="0" borderId="0" xfId="66" applyNumberFormat="1" applyFont="1" applyAlignment="1">
      <alignment horizontal="right" wrapText="1"/>
      <protection/>
    </xf>
    <xf numFmtId="174" fontId="11" fillId="0" borderId="10" xfId="68" applyNumberFormat="1" applyFont="1" applyFill="1" applyBorder="1" applyAlignment="1">
      <alignment horizontal="right"/>
      <protection/>
    </xf>
    <xf numFmtId="174" fontId="12" fillId="0" borderId="10" xfId="0" applyNumberFormat="1" applyFont="1" applyBorder="1" applyAlignment="1">
      <alignment horizontal="right" wrapText="1"/>
    </xf>
    <xf numFmtId="174" fontId="12" fillId="0" borderId="11" xfId="0" applyNumberFormat="1" applyFont="1" applyBorder="1" applyAlignment="1">
      <alignment horizontal="right" wrapText="1"/>
    </xf>
    <xf numFmtId="174" fontId="12" fillId="0" borderId="0" xfId="0" applyNumberFormat="1" applyFont="1" applyBorder="1" applyAlignment="1">
      <alignment horizontal="right" wrapText="1"/>
    </xf>
    <xf numFmtId="0" fontId="14" fillId="0" borderId="0" xfId="247" applyFont="1" applyFill="1">
      <alignment/>
      <protection/>
    </xf>
    <xf numFmtId="0" fontId="11" fillId="0" borderId="10" xfId="247" applyFont="1" applyFill="1" applyBorder="1" applyAlignment="1">
      <alignment/>
      <protection/>
    </xf>
    <xf numFmtId="0" fontId="11" fillId="0" borderId="10" xfId="247" applyFont="1" applyFill="1" applyBorder="1" applyAlignment="1">
      <alignment horizontal="right"/>
      <protection/>
    </xf>
    <xf numFmtId="0" fontId="11" fillId="0" borderId="12" xfId="254" applyFont="1" applyBorder="1" applyAlignment="1">
      <alignment horizontal="center" vertical="center" wrapText="1"/>
      <protection/>
    </xf>
    <xf numFmtId="0" fontId="11" fillId="0" borderId="13" xfId="254" applyFont="1" applyBorder="1" applyAlignment="1">
      <alignment horizontal="center" vertical="center" wrapText="1"/>
      <protection/>
    </xf>
    <xf numFmtId="0" fontId="14" fillId="0" borderId="0" xfId="247" applyFont="1" applyFill="1" applyBorder="1">
      <alignment/>
      <protection/>
    </xf>
    <xf numFmtId="49" fontId="15" fillId="0" borderId="11" xfId="67" applyNumberFormat="1" applyFont="1" applyFill="1" applyBorder="1" applyAlignment="1">
      <alignment horizontal="left" wrapText="1"/>
      <protection/>
    </xf>
    <xf numFmtId="177" fontId="12" fillId="0" borderId="0" xfId="0" applyNumberFormat="1" applyFont="1" applyAlignment="1">
      <alignment horizontal="right" wrapText="1"/>
    </xf>
    <xf numFmtId="0" fontId="11" fillId="0" borderId="0" xfId="0" applyFont="1" applyFill="1" applyAlignment="1">
      <alignment/>
    </xf>
    <xf numFmtId="49" fontId="11" fillId="0" borderId="0" xfId="67" applyNumberFormat="1" applyFont="1" applyFill="1" applyBorder="1" applyAlignment="1">
      <alignment horizontal="left"/>
      <protection/>
    </xf>
    <xf numFmtId="0" fontId="12" fillId="0" borderId="0" xfId="0" applyFont="1" applyAlignment="1">
      <alignment horizontal="right" wrapText="1"/>
    </xf>
    <xf numFmtId="49" fontId="11" fillId="0" borderId="10" xfId="67" applyNumberFormat="1" applyFont="1" applyFill="1" applyBorder="1" applyAlignment="1">
      <alignment horizontal="left"/>
      <protection/>
    </xf>
    <xf numFmtId="174" fontId="14" fillId="0" borderId="0" xfId="247" applyNumberFormat="1" applyFont="1" applyFill="1">
      <alignment/>
      <protection/>
    </xf>
    <xf numFmtId="0" fontId="14" fillId="0" borderId="0" xfId="0" applyFont="1" applyAlignment="1">
      <alignment/>
    </xf>
    <xf numFmtId="173" fontId="17" fillId="0" borderId="0" xfId="0" applyNumberFormat="1" applyFont="1" applyFill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17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4" fillId="0" borderId="0" xfId="0" applyFont="1" applyFill="1" applyAlignment="1">
      <alignment/>
    </xf>
    <xf numFmtId="173" fontId="14" fillId="0" borderId="0" xfId="0" applyNumberFormat="1" applyFont="1" applyAlignment="1">
      <alignment/>
    </xf>
    <xf numFmtId="176" fontId="12" fillId="0" borderId="0" xfId="0" applyNumberFormat="1" applyFont="1" applyAlignment="1">
      <alignment horizontal="right" wrapText="1"/>
    </xf>
    <xf numFmtId="174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Alignment="1">
      <alignment horizontal="right" wrapText="1"/>
    </xf>
    <xf numFmtId="173" fontId="12" fillId="0" borderId="0" xfId="0" applyNumberFormat="1" applyFont="1" applyAlignment="1">
      <alignment horizontal="right" wrapText="1"/>
    </xf>
    <xf numFmtId="178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177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Border="1" applyAlignment="1">
      <alignment horizontal="right" wrapText="1"/>
    </xf>
    <xf numFmtId="173" fontId="12" fillId="0" borderId="0" xfId="0" applyNumberFormat="1" applyFont="1" applyBorder="1" applyAlignment="1">
      <alignment horizontal="right" wrapText="1"/>
    </xf>
    <xf numFmtId="177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73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4" xfId="254" applyFont="1" applyBorder="1" applyAlignment="1">
      <alignment horizontal="center" vertical="center"/>
      <protection/>
    </xf>
    <xf numFmtId="49" fontId="11" fillId="0" borderId="0" xfId="68" applyNumberFormat="1" applyFont="1" applyBorder="1" applyAlignment="1">
      <alignment horizontal="left" wrapText="1"/>
      <protection/>
    </xf>
    <xf numFmtId="49" fontId="11" fillId="0" borderId="10" xfId="68" applyNumberFormat="1" applyFont="1" applyBorder="1" applyAlignment="1">
      <alignment horizontal="left" wrapText="1"/>
      <protection/>
    </xf>
    <xf numFmtId="0" fontId="11" fillId="0" borderId="10" xfId="0" applyFont="1" applyFill="1" applyBorder="1" applyAlignment="1">
      <alignment horizontal="right"/>
    </xf>
    <xf numFmtId="174" fontId="12" fillId="0" borderId="0" xfId="0" applyNumberFormat="1" applyFont="1" applyFill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0" fontId="11" fillId="0" borderId="12" xfId="66" applyFont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49" fontId="15" fillId="0" borderId="11" xfId="67" applyNumberFormat="1" applyFont="1" applyFill="1" applyBorder="1" applyAlignment="1">
      <alignment horizontal="left"/>
      <protection/>
    </xf>
    <xf numFmtId="0" fontId="11" fillId="0" borderId="10" xfId="248" applyFont="1" applyFill="1" applyBorder="1" applyAlignment="1">
      <alignment/>
      <protection/>
    </xf>
    <xf numFmtId="0" fontId="14" fillId="0" borderId="0" xfId="248" applyFont="1" applyFill="1">
      <alignment/>
      <protection/>
    </xf>
    <xf numFmtId="0" fontId="11" fillId="0" borderId="10" xfId="248" applyFont="1" applyFill="1" applyBorder="1" applyAlignment="1">
      <alignment horizontal="right"/>
      <protection/>
    </xf>
    <xf numFmtId="0" fontId="12" fillId="0" borderId="1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1" fillId="0" borderId="13" xfId="67" applyFont="1" applyBorder="1" applyAlignment="1">
      <alignment horizontal="center" vertical="center" wrapText="1"/>
      <protection/>
    </xf>
    <xf numFmtId="0" fontId="11" fillId="0" borderId="12" xfId="67" applyFont="1" applyBorder="1" applyAlignment="1">
      <alignment horizontal="center" vertical="center" wrapText="1"/>
      <protection/>
    </xf>
    <xf numFmtId="49" fontId="15" fillId="0" borderId="0" xfId="67" applyNumberFormat="1" applyFont="1" applyAlignment="1">
      <alignment/>
      <protection/>
    </xf>
    <xf numFmtId="49" fontId="11" fillId="0" borderId="0" xfId="67" applyNumberFormat="1" applyFont="1" applyAlignment="1">
      <alignment/>
      <protection/>
    </xf>
    <xf numFmtId="49" fontId="11" fillId="0" borderId="10" xfId="67" applyNumberFormat="1" applyFont="1" applyBorder="1" applyAlignment="1">
      <alignment/>
      <protection/>
    </xf>
    <xf numFmtId="49" fontId="11" fillId="0" borderId="0" xfId="67" applyNumberFormat="1" applyFont="1" applyBorder="1" applyAlignment="1">
      <alignment/>
      <protection/>
    </xf>
    <xf numFmtId="0" fontId="14" fillId="0" borderId="0" xfId="252" applyFont="1">
      <alignment/>
      <protection/>
    </xf>
    <xf numFmtId="0" fontId="11" fillId="0" borderId="10" xfId="67" applyFont="1" applyBorder="1" applyAlignment="1">
      <alignment vertical="justify"/>
      <protection/>
    </xf>
    <xf numFmtId="0" fontId="11" fillId="0" borderId="10" xfId="67" applyFont="1" applyBorder="1" applyAlignment="1">
      <alignment horizontal="right" vertical="justify"/>
      <protection/>
    </xf>
    <xf numFmtId="0" fontId="11" fillId="0" borderId="10" xfId="0" applyFont="1" applyBorder="1" applyAlignment="1">
      <alignment/>
    </xf>
    <xf numFmtId="0" fontId="11" fillId="0" borderId="0" xfId="67" applyFont="1" applyBorder="1" applyAlignment="1">
      <alignment vertical="justify"/>
      <protection/>
    </xf>
    <xf numFmtId="49" fontId="15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/>
      <protection/>
    </xf>
    <xf numFmtId="49" fontId="11" fillId="0" borderId="10" xfId="67" applyNumberFormat="1" applyFont="1" applyFill="1" applyBorder="1" applyAlignment="1">
      <alignment/>
      <protection/>
    </xf>
    <xf numFmtId="49" fontId="15" fillId="0" borderId="0" xfId="0" applyNumberFormat="1" applyFont="1" applyFill="1" applyAlignment="1">
      <alignment horizontal="left"/>
    </xf>
    <xf numFmtId="173" fontId="15" fillId="0" borderId="0" xfId="67" applyNumberFormat="1" applyFont="1" applyFill="1" applyAlignment="1">
      <alignment wrapText="1"/>
      <protection/>
    </xf>
    <xf numFmtId="3" fontId="12" fillId="0" borderId="0" xfId="0" applyNumberFormat="1" applyFont="1" applyBorder="1" applyAlignment="1">
      <alignment horizontal="right" wrapText="1"/>
    </xf>
    <xf numFmtId="178" fontId="12" fillId="0" borderId="0" xfId="0" applyNumberFormat="1" applyFont="1" applyFill="1" applyBorder="1" applyAlignment="1">
      <alignment horizontal="right" wrapText="1"/>
    </xf>
    <xf numFmtId="177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178" fontId="12" fillId="0" borderId="10" xfId="0" applyNumberFormat="1" applyFont="1" applyFill="1" applyBorder="1" applyAlignment="1">
      <alignment horizontal="right" wrapText="1"/>
    </xf>
    <xf numFmtId="177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173" fontId="11" fillId="0" borderId="0" xfId="67" applyNumberFormat="1" applyFont="1" applyFill="1" applyAlignment="1">
      <alignment/>
      <protection/>
    </xf>
    <xf numFmtId="49" fontId="11" fillId="0" borderId="0" xfId="67" applyNumberFormat="1" applyFont="1" applyFill="1" applyAlignment="1">
      <alignment/>
      <protection/>
    </xf>
    <xf numFmtId="0" fontId="6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178" fontId="12" fillId="0" borderId="0" xfId="197" applyNumberFormat="1" applyFont="1" applyAlignment="1">
      <alignment horizontal="right" wrapText="1"/>
      <protection/>
    </xf>
    <xf numFmtId="0" fontId="12" fillId="0" borderId="0" xfId="197" applyFont="1" applyAlignment="1">
      <alignment horizontal="right" wrapText="1"/>
      <protection/>
    </xf>
    <xf numFmtId="178" fontId="12" fillId="0" borderId="10" xfId="197" applyNumberFormat="1" applyFont="1" applyBorder="1" applyAlignment="1">
      <alignment horizontal="right" wrapText="1"/>
      <protection/>
    </xf>
    <xf numFmtId="0" fontId="11" fillId="0" borderId="15" xfId="254" applyFont="1" applyBorder="1" applyAlignment="1">
      <alignment horizontal="center" vertical="center"/>
      <protection/>
    </xf>
    <xf numFmtId="173" fontId="15" fillId="0" borderId="11" xfId="67" applyNumberFormat="1" applyFont="1" applyBorder="1" applyAlignment="1">
      <alignment wrapText="1"/>
      <protection/>
    </xf>
    <xf numFmtId="173" fontId="11" fillId="0" borderId="0" xfId="67" applyNumberFormat="1" applyFont="1" applyBorder="1" applyAlignment="1">
      <alignment/>
      <protection/>
    </xf>
    <xf numFmtId="173" fontId="11" fillId="0" borderId="10" xfId="67" applyNumberFormat="1" applyFont="1" applyBorder="1" applyAlignment="1">
      <alignment/>
      <protection/>
    </xf>
    <xf numFmtId="0" fontId="11" fillId="0" borderId="12" xfId="254" applyFont="1" applyBorder="1" applyAlignment="1">
      <alignment vertical="center" wrapText="1"/>
      <protection/>
    </xf>
    <xf numFmtId="173" fontId="15" fillId="0" borderId="11" xfId="67" applyNumberFormat="1" applyFont="1" applyFill="1" applyBorder="1" applyAlignment="1">
      <alignment wrapText="1"/>
      <protection/>
    </xf>
    <xf numFmtId="173" fontId="11" fillId="0" borderId="0" xfId="67" applyNumberFormat="1" applyFont="1" applyFill="1" applyBorder="1" applyAlignment="1">
      <alignment/>
      <protection/>
    </xf>
    <xf numFmtId="173" fontId="11" fillId="0" borderId="10" xfId="67" applyNumberFormat="1" applyFont="1" applyFill="1" applyBorder="1" applyAlignment="1">
      <alignment/>
      <protection/>
    </xf>
    <xf numFmtId="0" fontId="14" fillId="0" borderId="0" xfId="245" applyFont="1">
      <alignment/>
      <protection/>
    </xf>
    <xf numFmtId="0" fontId="11" fillId="0" borderId="10" xfId="245" applyFont="1" applyBorder="1" applyAlignment="1">
      <alignment/>
      <protection/>
    </xf>
    <xf numFmtId="0" fontId="11" fillId="0" borderId="0" xfId="245" applyFont="1">
      <alignment/>
      <protection/>
    </xf>
    <xf numFmtId="0" fontId="11" fillId="0" borderId="0" xfId="245" applyFont="1" applyAlignment="1">
      <alignment horizontal="right" wrapText="1"/>
      <protection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4" fillId="0" borderId="0" xfId="246" applyFont="1">
      <alignment/>
      <protection/>
    </xf>
    <xf numFmtId="0" fontId="11" fillId="0" borderId="10" xfId="246" applyFont="1" applyBorder="1" applyAlignment="1">
      <alignment/>
      <protection/>
    </xf>
    <xf numFmtId="0" fontId="11" fillId="0" borderId="0" xfId="246" applyFont="1">
      <alignment/>
      <protection/>
    </xf>
    <xf numFmtId="0" fontId="11" fillId="0" borderId="10" xfId="246" applyFont="1" applyBorder="1" applyAlignment="1">
      <alignment horizontal="right"/>
      <protection/>
    </xf>
    <xf numFmtId="0" fontId="12" fillId="0" borderId="10" xfId="0" applyFont="1" applyBorder="1" applyAlignment="1">
      <alignment horizontal="left" wrapText="1"/>
    </xf>
    <xf numFmtId="0" fontId="11" fillId="0" borderId="0" xfId="246" applyFont="1" applyAlignment="1">
      <alignment horizontal="right" wrapText="1"/>
      <protection/>
    </xf>
    <xf numFmtId="0" fontId="11" fillId="0" borderId="10" xfId="246" applyFont="1" applyFill="1" applyBorder="1" applyAlignment="1">
      <alignment/>
      <protection/>
    </xf>
    <xf numFmtId="0" fontId="11" fillId="0" borderId="0" xfId="246" applyFont="1" applyFill="1">
      <alignment/>
      <protection/>
    </xf>
    <xf numFmtId="0" fontId="11" fillId="0" borderId="0" xfId="246" applyFont="1" applyFill="1" applyAlignment="1">
      <alignment horizontal="right" wrapText="1"/>
      <protection/>
    </xf>
    <xf numFmtId="177" fontId="12" fillId="0" borderId="0" xfId="0" applyNumberFormat="1" applyFont="1" applyFill="1" applyAlignment="1">
      <alignment horizontal="right" wrapText="1"/>
    </xf>
    <xf numFmtId="0" fontId="11" fillId="0" borderId="0" xfId="254" applyFont="1" applyAlignment="1">
      <alignment/>
      <protection/>
    </xf>
    <xf numFmtId="0" fontId="11" fillId="0" borderId="0" xfId="254" applyFont="1">
      <alignment/>
      <protection/>
    </xf>
    <xf numFmtId="177" fontId="11" fillId="0" borderId="0" xfId="254" applyNumberFormat="1" applyFont="1">
      <alignment/>
      <protection/>
    </xf>
    <xf numFmtId="0" fontId="14" fillId="0" borderId="0" xfId="254" applyFont="1">
      <alignment/>
      <protection/>
    </xf>
    <xf numFmtId="14" fontId="11" fillId="0" borderId="10" xfId="254" applyNumberFormat="1" applyFont="1" applyBorder="1" applyAlignment="1">
      <alignment horizontal="left"/>
      <protection/>
    </xf>
    <xf numFmtId="0" fontId="14" fillId="0" borderId="10" xfId="254" applyFont="1" applyBorder="1">
      <alignment/>
      <protection/>
    </xf>
    <xf numFmtId="14" fontId="11" fillId="0" borderId="11" xfId="254" applyNumberFormat="1" applyFont="1" applyBorder="1" applyAlignment="1">
      <alignment wrapText="1"/>
      <protection/>
    </xf>
    <xf numFmtId="0" fontId="11" fillId="0" borderId="0" xfId="254" applyFont="1" applyBorder="1" applyAlignment="1">
      <alignment/>
      <protection/>
    </xf>
    <xf numFmtId="0" fontId="11" fillId="0" borderId="11" xfId="246" applyFont="1" applyBorder="1">
      <alignment/>
      <protection/>
    </xf>
    <xf numFmtId="0" fontId="11" fillId="0" borderId="11" xfId="254" applyFont="1" applyBorder="1" applyAlignment="1">
      <alignment/>
      <protection/>
    </xf>
    <xf numFmtId="0" fontId="11" fillId="0" borderId="11" xfId="68" applyFont="1" applyBorder="1">
      <alignment/>
      <protection/>
    </xf>
    <xf numFmtId="0" fontId="11" fillId="0" borderId="0" xfId="254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246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10" xfId="254" applyFont="1" applyBorder="1" applyAlignment="1">
      <alignment wrapText="1"/>
      <protection/>
    </xf>
    <xf numFmtId="14" fontId="11" fillId="0" borderId="10" xfId="254" applyNumberFormat="1" applyFont="1" applyBorder="1" applyAlignment="1">
      <alignment horizontal="left" wrapText="1"/>
      <protection/>
    </xf>
    <xf numFmtId="0" fontId="11" fillId="0" borderId="10" xfId="254" applyFont="1" applyFill="1" applyBorder="1" applyAlignment="1">
      <alignment horizontal="left"/>
      <protection/>
    </xf>
    <xf numFmtId="0" fontId="11" fillId="0" borderId="10" xfId="68" applyFont="1" applyBorder="1">
      <alignment/>
      <protection/>
    </xf>
    <xf numFmtId="0" fontId="14" fillId="0" borderId="10" xfId="0" applyFont="1" applyBorder="1" applyAlignment="1">
      <alignment/>
    </xf>
    <xf numFmtId="0" fontId="11" fillId="0" borderId="10" xfId="246" applyFont="1" applyBorder="1">
      <alignment/>
      <protection/>
    </xf>
    <xf numFmtId="0" fontId="11" fillId="0" borderId="10" xfId="254" applyFont="1" applyBorder="1" applyAlignment="1">
      <alignment vertical="justify"/>
      <protection/>
    </xf>
    <xf numFmtId="0" fontId="11" fillId="0" borderId="10" xfId="254" applyFont="1" applyBorder="1" applyAlignment="1">
      <alignment horizontal="right" vertical="justify"/>
      <protection/>
    </xf>
    <xf numFmtId="49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49" fontId="15" fillId="0" borderId="11" xfId="67" applyNumberFormat="1" applyFont="1" applyBorder="1" applyAlignment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12" fillId="0" borderId="0" xfId="197" applyNumberFormat="1" applyFont="1" applyAlignment="1">
      <alignment horizontal="right" wrapText="1"/>
      <protection/>
    </xf>
    <xf numFmtId="0" fontId="21" fillId="0" borderId="0" xfId="0" applyFont="1" applyAlignment="1">
      <alignment/>
    </xf>
    <xf numFmtId="0" fontId="11" fillId="0" borderId="0" xfId="97" applyNumberFormat="1" applyFont="1" applyFill="1" applyBorder="1" applyAlignment="1" applyProtection="1">
      <alignment vertical="top" wrapText="1"/>
      <protection/>
    </xf>
    <xf numFmtId="0" fontId="11" fillId="0" borderId="0" xfId="97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22" fillId="0" borderId="0" xfId="97" applyNumberFormat="1" applyFont="1" applyFill="1" applyBorder="1" applyAlignment="1" applyProtection="1">
      <alignment horizontal="right" vertical="top"/>
      <protection/>
    </xf>
    <xf numFmtId="0" fontId="22" fillId="0" borderId="0" xfId="97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97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97" applyNumberFormat="1" applyFont="1" applyFill="1" applyBorder="1" applyAlignment="1" applyProtection="1">
      <alignment/>
      <protection/>
    </xf>
    <xf numFmtId="0" fontId="22" fillId="0" borderId="0" xfId="97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26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vertical="center" wrapText="1"/>
    </xf>
    <xf numFmtId="0" fontId="79" fillId="0" borderId="0" xfId="48" applyFont="1" applyBorder="1" applyAlignment="1" applyProtection="1">
      <alignment horizontal="left" vertical="center" wrapText="1" indent="1"/>
      <protection/>
    </xf>
    <xf numFmtId="49" fontId="14" fillId="0" borderId="0" xfId="0" applyNumberFormat="1" applyFont="1" applyBorder="1" applyAlignment="1">
      <alignment vertical="center" wrapText="1"/>
    </xf>
    <xf numFmtId="0" fontId="79" fillId="0" borderId="0" xfId="48" applyFont="1" applyBorder="1" applyAlignment="1" applyProtection="1">
      <alignment horizontal="left" wrapText="1" indent="1"/>
      <protection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1" fillId="0" borderId="0" xfId="254" applyFont="1">
      <alignment/>
      <protection/>
    </xf>
    <xf numFmtId="0" fontId="16" fillId="0" borderId="10" xfId="254" applyFont="1" applyBorder="1" applyAlignment="1">
      <alignment horizontal="center" vertical="center" wrapText="1"/>
      <protection/>
    </xf>
    <xf numFmtId="0" fontId="21" fillId="0" borderId="0" xfId="254" applyFont="1" applyAlignment="1">
      <alignment vertical="center"/>
      <protection/>
    </xf>
    <xf numFmtId="0" fontId="21" fillId="0" borderId="0" xfId="254" applyFont="1" applyFill="1">
      <alignment/>
      <protection/>
    </xf>
    <xf numFmtId="0" fontId="14" fillId="0" borderId="0" xfId="244" applyFont="1" applyFill="1">
      <alignment/>
      <protection/>
    </xf>
    <xf numFmtId="0" fontId="11" fillId="0" borderId="10" xfId="244" applyFont="1" applyFill="1" applyBorder="1" applyAlignment="1">
      <alignment/>
      <protection/>
    </xf>
    <xf numFmtId="0" fontId="11" fillId="0" borderId="10" xfId="244" applyFont="1" applyFill="1" applyBorder="1" applyAlignment="1">
      <alignment horizontal="right"/>
      <protection/>
    </xf>
    <xf numFmtId="173" fontId="14" fillId="0" borderId="0" xfId="244" applyNumberFormat="1" applyFont="1" applyFill="1">
      <alignment/>
      <protection/>
    </xf>
    <xf numFmtId="174" fontId="11" fillId="0" borderId="0" xfId="0" applyNumberFormat="1" applyFont="1" applyAlignment="1">
      <alignment/>
    </xf>
    <xf numFmtId="174" fontId="14" fillId="0" borderId="0" xfId="244" applyNumberFormat="1" applyFont="1" applyFill="1">
      <alignment/>
      <protection/>
    </xf>
    <xf numFmtId="174" fontId="0" fillId="0" borderId="0" xfId="248" applyNumberFormat="1" applyFont="1" applyFill="1">
      <alignment/>
      <protection/>
    </xf>
    <xf numFmtId="0" fontId="6" fillId="0" borderId="0" xfId="197" applyFont="1" applyAlignment="1">
      <alignment horizontal="right" wrapText="1"/>
      <protection/>
    </xf>
    <xf numFmtId="176" fontId="6" fillId="0" borderId="0" xfId="197" applyNumberFormat="1" applyFont="1" applyAlignment="1">
      <alignment horizontal="right" wrapText="1"/>
      <protection/>
    </xf>
    <xf numFmtId="177" fontId="6" fillId="0" borderId="0" xfId="197" applyNumberFormat="1" applyFont="1" applyAlignment="1">
      <alignment horizontal="right" wrapText="1"/>
      <protection/>
    </xf>
    <xf numFmtId="0" fontId="6" fillId="0" borderId="0" xfId="197" applyFont="1" applyAlignment="1">
      <alignment horizontal="right" wrapText="1"/>
      <protection/>
    </xf>
    <xf numFmtId="177" fontId="6" fillId="0" borderId="0" xfId="197" applyNumberFormat="1" applyFont="1" applyAlignment="1">
      <alignment horizontal="right" wrapText="1"/>
      <protection/>
    </xf>
    <xf numFmtId="3" fontId="0" fillId="0" borderId="0" xfId="249" applyNumberFormat="1" applyFont="1" applyFill="1">
      <alignment/>
      <protection/>
    </xf>
    <xf numFmtId="178" fontId="6" fillId="0" borderId="0" xfId="197" applyNumberFormat="1" applyFont="1" applyAlignment="1">
      <alignment horizontal="right" wrapText="1"/>
      <protection/>
    </xf>
    <xf numFmtId="178" fontId="0" fillId="0" borderId="0" xfId="250" applyNumberFormat="1" applyFont="1" applyFill="1">
      <alignment/>
      <protection/>
    </xf>
    <xf numFmtId="180" fontId="6" fillId="0" borderId="0" xfId="197" applyNumberFormat="1" applyFont="1" applyAlignment="1">
      <alignment horizontal="right" wrapText="1"/>
      <protection/>
    </xf>
    <xf numFmtId="178" fontId="6" fillId="0" borderId="0" xfId="197" applyNumberFormat="1" applyFont="1" applyAlignment="1">
      <alignment horizontal="center" vertical="center" wrapText="1"/>
      <protection/>
    </xf>
    <xf numFmtId="0" fontId="6" fillId="0" borderId="0" xfId="197" applyFont="1" applyAlignment="1">
      <alignment horizontal="center" vertical="center" wrapText="1"/>
      <protection/>
    </xf>
    <xf numFmtId="177" fontId="6" fillId="0" borderId="0" xfId="197" applyNumberFormat="1" applyFont="1" applyAlignment="1">
      <alignment horizontal="center" vertical="center" wrapText="1"/>
      <protection/>
    </xf>
    <xf numFmtId="0" fontId="22" fillId="0" borderId="0" xfId="97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top" wrapText="1"/>
    </xf>
    <xf numFmtId="0" fontId="23" fillId="0" borderId="0" xfId="97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3" fillId="0" borderId="0" xfId="254" applyFont="1" applyBorder="1" applyAlignment="1">
      <alignment horizontal="center" vertical="center" wrapText="1"/>
      <protection/>
    </xf>
    <xf numFmtId="0" fontId="11" fillId="0" borderId="14" xfId="254" applyFont="1" applyBorder="1" applyAlignment="1">
      <alignment horizontal="center" vertical="center"/>
      <protection/>
    </xf>
    <xf numFmtId="0" fontId="11" fillId="0" borderId="16" xfId="254" applyFont="1" applyBorder="1" applyAlignment="1">
      <alignment horizontal="center" vertical="center" wrapText="1"/>
      <protection/>
    </xf>
    <xf numFmtId="0" fontId="11" fillId="0" borderId="11" xfId="254" applyFont="1" applyBorder="1" applyAlignment="1">
      <alignment horizontal="center" vertical="center" wrapText="1"/>
      <protection/>
    </xf>
    <xf numFmtId="0" fontId="11" fillId="0" borderId="17" xfId="254" applyFont="1" applyBorder="1" applyAlignment="1">
      <alignment horizontal="center" vertical="center" wrapText="1"/>
      <protection/>
    </xf>
    <xf numFmtId="0" fontId="11" fillId="0" borderId="10" xfId="254" applyFont="1" applyBorder="1" applyAlignment="1">
      <alignment horizontal="center" vertical="center" wrapText="1"/>
      <protection/>
    </xf>
    <xf numFmtId="0" fontId="16" fillId="0" borderId="11" xfId="254" applyFont="1" applyBorder="1" applyAlignment="1">
      <alignment horizontal="center" vertical="center" wrapText="1"/>
      <protection/>
    </xf>
    <xf numFmtId="0" fontId="16" fillId="0" borderId="0" xfId="254" applyFont="1" applyBorder="1" applyAlignment="1">
      <alignment horizontal="center" vertical="center" wrapText="1"/>
      <protection/>
    </xf>
    <xf numFmtId="0" fontId="11" fillId="0" borderId="15" xfId="254" applyFont="1" applyBorder="1" applyAlignment="1">
      <alignment horizontal="center" vertical="center" wrapText="1"/>
      <protection/>
    </xf>
    <xf numFmtId="0" fontId="11" fillId="0" borderId="18" xfId="254" applyFont="1" applyBorder="1" applyAlignment="1">
      <alignment horizontal="center" vertical="center" wrapText="1"/>
      <protection/>
    </xf>
    <xf numFmtId="0" fontId="11" fillId="0" borderId="13" xfId="254" applyFont="1" applyBorder="1" applyAlignment="1">
      <alignment horizontal="center" vertical="center" wrapText="1"/>
      <protection/>
    </xf>
    <xf numFmtId="0" fontId="11" fillId="0" borderId="19" xfId="254" applyFont="1" applyBorder="1" applyAlignment="1">
      <alignment horizontal="center" vertical="center" wrapText="1"/>
      <protection/>
    </xf>
    <xf numFmtId="0" fontId="11" fillId="0" borderId="14" xfId="254" applyFont="1" applyBorder="1" applyAlignment="1">
      <alignment horizontal="center" vertical="center" wrapText="1"/>
      <protection/>
    </xf>
    <xf numFmtId="0" fontId="13" fillId="0" borderId="0" xfId="67" applyFont="1" applyFill="1" applyAlignment="1">
      <alignment horizontal="center" vertical="center" wrapText="1"/>
      <protection/>
    </xf>
    <xf numFmtId="0" fontId="16" fillId="0" borderId="0" xfId="67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173" fontId="11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/>
    </xf>
    <xf numFmtId="0" fontId="11" fillId="0" borderId="12" xfId="254" applyFont="1" applyBorder="1" applyAlignment="1">
      <alignment horizontal="center" vertical="center" wrapText="1"/>
      <protection/>
    </xf>
    <xf numFmtId="0" fontId="2" fillId="0" borderId="14" xfId="254" applyFont="1" applyBorder="1" applyAlignment="1">
      <alignment horizontal="center" vertical="center"/>
      <protection/>
    </xf>
    <xf numFmtId="2" fontId="16" fillId="0" borderId="0" xfId="0" applyNumberFormat="1" applyFont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/>
    </xf>
    <xf numFmtId="0" fontId="13" fillId="0" borderId="0" xfId="247" applyFont="1" applyFill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2" fillId="0" borderId="14" xfId="66" applyFont="1" applyBorder="1" applyAlignment="1">
      <alignment horizontal="center" vertical="center"/>
      <protection/>
    </xf>
    <xf numFmtId="0" fontId="11" fillId="0" borderId="12" xfId="66" applyFont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top" wrapText="1"/>
      <protection/>
    </xf>
    <xf numFmtId="0" fontId="11" fillId="0" borderId="19" xfId="66" applyFont="1" applyBorder="1" applyAlignment="1">
      <alignment horizontal="center" vertical="top" wrapText="1"/>
      <protection/>
    </xf>
    <xf numFmtId="0" fontId="11" fillId="0" borderId="20" xfId="66" applyFont="1" applyBorder="1" applyAlignment="1">
      <alignment horizontal="center" vertical="center" wrapText="1"/>
      <protection/>
    </xf>
    <xf numFmtId="0" fontId="11" fillId="0" borderId="21" xfId="66" applyFont="1" applyBorder="1" applyAlignment="1">
      <alignment horizontal="center" vertical="center" wrapText="1"/>
      <protection/>
    </xf>
    <xf numFmtId="0" fontId="16" fillId="0" borderId="0" xfId="248" applyFont="1" applyFill="1" applyAlignment="1">
      <alignment horizontal="center" vertical="center" wrapText="1"/>
      <protection/>
    </xf>
    <xf numFmtId="0" fontId="16" fillId="0" borderId="0" xfId="249" applyFont="1" applyFill="1" applyAlignment="1">
      <alignment horizontal="center" vertical="center" wrapText="1"/>
      <protection/>
    </xf>
    <xf numFmtId="0" fontId="16" fillId="0" borderId="0" xfId="250" applyFont="1" applyFill="1" applyAlignment="1">
      <alignment horizontal="center" vertical="center" wrapText="1"/>
      <protection/>
    </xf>
    <xf numFmtId="0" fontId="15" fillId="0" borderId="19" xfId="67" applyFont="1" applyBorder="1" applyAlignment="1">
      <alignment horizontal="center" vertical="center"/>
      <protection/>
    </xf>
    <xf numFmtId="0" fontId="15" fillId="0" borderId="14" xfId="67" applyFont="1" applyBorder="1" applyAlignment="1">
      <alignment horizontal="center" vertical="center"/>
      <protection/>
    </xf>
    <xf numFmtId="0" fontId="11" fillId="0" borderId="13" xfId="67" applyFont="1" applyBorder="1" applyAlignment="1">
      <alignment horizontal="center" vertical="center" wrapText="1"/>
      <protection/>
    </xf>
    <xf numFmtId="0" fontId="11" fillId="0" borderId="19" xfId="67" applyFont="1" applyBorder="1" applyAlignment="1">
      <alignment horizontal="center" vertical="center" wrapText="1"/>
      <protection/>
    </xf>
    <xf numFmtId="170" fontId="16" fillId="0" borderId="0" xfId="55" applyFont="1" applyAlignment="1">
      <alignment horizontal="center" vertical="center" wrapText="1"/>
    </xf>
    <xf numFmtId="0" fontId="11" fillId="0" borderId="16" xfId="67" applyFont="1" applyBorder="1" applyAlignment="1">
      <alignment horizontal="center" vertical="center" wrapText="1"/>
      <protection/>
    </xf>
    <xf numFmtId="0" fontId="11" fillId="0" borderId="17" xfId="67" applyFont="1" applyBorder="1" applyAlignment="1">
      <alignment horizontal="center" vertical="center" wrapText="1"/>
      <protection/>
    </xf>
    <xf numFmtId="170" fontId="16" fillId="0" borderId="0" xfId="53" applyFont="1" applyAlignment="1">
      <alignment horizontal="center" vertical="center" wrapText="1"/>
    </xf>
    <xf numFmtId="0" fontId="11" fillId="0" borderId="14" xfId="67" applyFont="1" applyBorder="1" applyAlignment="1">
      <alignment horizontal="center" vertical="center" wrapText="1"/>
      <protection/>
    </xf>
    <xf numFmtId="170" fontId="16" fillId="0" borderId="0" xfId="54" applyFont="1" applyAlignment="1">
      <alignment horizontal="center" vertical="center" wrapText="1"/>
    </xf>
    <xf numFmtId="0" fontId="13" fillId="0" borderId="0" xfId="252" applyFont="1" applyAlignment="1">
      <alignment horizontal="left" vertical="center" wrapText="1"/>
      <protection/>
    </xf>
    <xf numFmtId="0" fontId="14" fillId="0" borderId="0" xfId="0" applyFont="1" applyAlignment="1">
      <alignment horizontal="left"/>
    </xf>
    <xf numFmtId="0" fontId="16" fillId="0" borderId="0" xfId="252" applyFont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0" fontId="16" fillId="0" borderId="0" xfId="52" applyFont="1" applyAlignment="1">
      <alignment horizontal="center" vertical="center" wrapText="1"/>
    </xf>
    <xf numFmtId="0" fontId="13" fillId="0" borderId="0" xfId="235" applyFont="1" applyFill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6" fillId="0" borderId="0" xfId="238" applyFont="1" applyFill="1" applyAlignment="1">
      <alignment horizontal="center" vertical="center" wrapText="1"/>
      <protection/>
    </xf>
    <xf numFmtId="173" fontId="16" fillId="0" borderId="0" xfId="236" applyNumberFormat="1" applyFont="1" applyFill="1" applyAlignment="1">
      <alignment horizontal="center" vertical="center" wrapText="1"/>
      <protection/>
    </xf>
    <xf numFmtId="0" fontId="16" fillId="0" borderId="0" xfId="240" applyFont="1" applyFill="1" applyAlignment="1">
      <alignment horizontal="center" vertical="center" wrapText="1"/>
      <protection/>
    </xf>
    <xf numFmtId="0" fontId="16" fillId="0" borderId="0" xfId="235" applyFont="1" applyFill="1" applyAlignment="1">
      <alignment horizontal="center" vertical="center" wrapText="1"/>
      <protection/>
    </xf>
    <xf numFmtId="0" fontId="16" fillId="0" borderId="0" xfId="237" applyFont="1" applyFill="1" applyAlignment="1">
      <alignment horizontal="center" vertical="center" wrapText="1"/>
      <protection/>
    </xf>
    <xf numFmtId="0" fontId="16" fillId="0" borderId="0" xfId="241" applyFont="1" applyFill="1" applyAlignment="1">
      <alignment horizontal="center" vertical="center" wrapText="1"/>
      <protection/>
    </xf>
    <xf numFmtId="0" fontId="16" fillId="0" borderId="0" xfId="239" applyFont="1" applyFill="1" applyAlignment="1">
      <alignment horizontal="center" vertical="center" wrapText="1"/>
      <protection/>
    </xf>
    <xf numFmtId="0" fontId="16" fillId="0" borderId="0" xfId="242" applyFont="1" applyFill="1" applyAlignment="1">
      <alignment horizontal="center" vertical="center" wrapText="1"/>
      <protection/>
    </xf>
    <xf numFmtId="0" fontId="16" fillId="0" borderId="0" xfId="243" applyFont="1" applyAlignment="1">
      <alignment horizontal="center" vertical="center" wrapText="1"/>
      <protection/>
    </xf>
    <xf numFmtId="0" fontId="2" fillId="0" borderId="15" xfId="243" applyFont="1" applyBorder="1" applyAlignment="1">
      <alignment horizontal="center" vertical="center"/>
      <protection/>
    </xf>
    <xf numFmtId="0" fontId="2" fillId="0" borderId="18" xfId="243" applyFont="1" applyBorder="1" applyAlignment="1">
      <alignment horizontal="center" vertical="center"/>
      <protection/>
    </xf>
    <xf numFmtId="0" fontId="11" fillId="0" borderId="15" xfId="243" applyFont="1" applyBorder="1" applyAlignment="1">
      <alignment horizontal="center" vertical="center"/>
      <protection/>
    </xf>
    <xf numFmtId="0" fontId="11" fillId="0" borderId="18" xfId="243" applyFont="1" applyBorder="1" applyAlignment="1">
      <alignment horizontal="center" vertical="center"/>
      <protection/>
    </xf>
    <xf numFmtId="0" fontId="16" fillId="0" borderId="0" xfId="245" applyFont="1" applyAlignment="1">
      <alignment horizontal="center" vertical="center" wrapText="1"/>
      <protection/>
    </xf>
    <xf numFmtId="0" fontId="11" fillId="0" borderId="14" xfId="245" applyFont="1" applyBorder="1" applyAlignment="1">
      <alignment horizontal="center" vertical="center"/>
      <protection/>
    </xf>
    <xf numFmtId="0" fontId="11" fillId="0" borderId="12" xfId="245" applyFont="1" applyBorder="1" applyAlignment="1">
      <alignment horizontal="center" vertical="center" wrapText="1"/>
      <protection/>
    </xf>
    <xf numFmtId="0" fontId="11" fillId="0" borderId="12" xfId="245" applyFont="1" applyBorder="1" applyAlignment="1">
      <alignment horizontal="center" vertical="center"/>
      <protection/>
    </xf>
    <xf numFmtId="0" fontId="16" fillId="0" borderId="0" xfId="246" applyFont="1" applyAlignment="1">
      <alignment horizontal="center" vertical="center" wrapText="1"/>
      <protection/>
    </xf>
    <xf numFmtId="0" fontId="11" fillId="0" borderId="14" xfId="246" applyFont="1" applyBorder="1" applyAlignment="1">
      <alignment horizontal="center" vertical="center"/>
      <protection/>
    </xf>
    <xf numFmtId="0" fontId="11" fillId="0" borderId="12" xfId="246" applyFont="1" applyBorder="1" applyAlignment="1">
      <alignment horizontal="center" vertical="center" wrapText="1"/>
      <protection/>
    </xf>
    <xf numFmtId="0" fontId="11" fillId="0" borderId="13" xfId="246" applyFont="1" applyBorder="1" applyAlignment="1">
      <alignment horizontal="center" vertical="center" wrapText="1"/>
      <protection/>
    </xf>
    <xf numFmtId="0" fontId="11" fillId="0" borderId="12" xfId="246" applyFont="1" applyBorder="1" applyAlignment="1">
      <alignment horizontal="center" vertical="center"/>
      <protection/>
    </xf>
    <xf numFmtId="0" fontId="11" fillId="0" borderId="13" xfId="246" applyFont="1" applyBorder="1" applyAlignment="1">
      <alignment horizontal="center" vertical="center"/>
      <protection/>
    </xf>
    <xf numFmtId="0" fontId="11" fillId="0" borderId="14" xfId="246" applyFont="1" applyFill="1" applyBorder="1" applyAlignment="1">
      <alignment horizontal="center" vertical="center"/>
      <protection/>
    </xf>
    <xf numFmtId="0" fontId="11" fillId="0" borderId="12" xfId="246" applyFont="1" applyFill="1" applyBorder="1" applyAlignment="1">
      <alignment horizontal="center" vertical="center" wrapText="1"/>
      <protection/>
    </xf>
    <xf numFmtId="0" fontId="11" fillId="0" borderId="12" xfId="246" applyFont="1" applyFill="1" applyBorder="1" applyAlignment="1">
      <alignment horizontal="center" vertical="center"/>
      <protection/>
    </xf>
    <xf numFmtId="0" fontId="11" fillId="0" borderId="13" xfId="246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F3" sqref="F3"/>
    </sheetView>
  </sheetViews>
  <sheetFormatPr defaultColWidth="9.00390625" defaultRowHeight="12.75"/>
  <cols>
    <col min="1" max="8" width="9.125" style="193" customWidth="1"/>
    <col min="9" max="16384" width="9.125" style="325" customWidth="1"/>
  </cols>
  <sheetData>
    <row r="1" ht="22.5" customHeight="1"/>
    <row r="2" spans="1:4" ht="22.5" customHeight="1">
      <c r="A2" s="376"/>
      <c r="B2" s="376"/>
      <c r="C2" s="376"/>
      <c r="D2" s="376"/>
    </row>
    <row r="3" spans="1:4" ht="22.5" customHeight="1">
      <c r="A3" s="376"/>
      <c r="B3" s="376"/>
      <c r="C3" s="376"/>
      <c r="D3" s="376"/>
    </row>
    <row r="4" spans="1:7" ht="12.75">
      <c r="A4" s="326"/>
      <c r="B4" s="326"/>
      <c r="C4" s="326"/>
      <c r="D4" s="326"/>
      <c r="E4" s="326"/>
      <c r="F4" s="326"/>
      <c r="G4" s="326"/>
    </row>
    <row r="5" spans="1:7" ht="18.75">
      <c r="A5" s="326"/>
      <c r="B5" s="327"/>
      <c r="D5" s="328"/>
      <c r="E5" s="329" t="s">
        <v>257</v>
      </c>
      <c r="F5" s="373"/>
      <c r="G5" s="374"/>
    </row>
    <row r="6" spans="1:7" ht="18" customHeight="1">
      <c r="A6" s="373" t="s">
        <v>258</v>
      </c>
      <c r="B6" s="374"/>
      <c r="C6" s="374"/>
      <c r="D6" s="374"/>
      <c r="E6" s="374"/>
      <c r="F6" s="331"/>
      <c r="G6" s="331"/>
    </row>
    <row r="7" spans="1:10" ht="18.75">
      <c r="A7" s="326"/>
      <c r="B7" s="326"/>
      <c r="C7" s="326"/>
      <c r="D7" s="326"/>
      <c r="E7" s="330"/>
      <c r="F7" s="332"/>
      <c r="G7" s="332"/>
      <c r="H7" s="202"/>
      <c r="I7" s="333"/>
      <c r="J7" s="333"/>
    </row>
    <row r="8" spans="1:10" ht="18.75">
      <c r="A8" s="326"/>
      <c r="B8" s="326"/>
      <c r="C8" s="326"/>
      <c r="D8" s="326"/>
      <c r="E8" s="330"/>
      <c r="F8" s="332"/>
      <c r="G8" s="332"/>
      <c r="H8" s="202"/>
      <c r="I8" s="333"/>
      <c r="J8" s="333"/>
    </row>
    <row r="9" spans="1:10" ht="33" customHeight="1">
      <c r="A9" s="375" t="s">
        <v>0</v>
      </c>
      <c r="B9" s="375"/>
      <c r="C9" s="375"/>
      <c r="D9" s="375"/>
      <c r="E9" s="375"/>
      <c r="F9" s="375"/>
      <c r="G9" s="375"/>
      <c r="H9" s="375"/>
      <c r="I9" s="375"/>
      <c r="J9" s="375"/>
    </row>
    <row r="10" spans="1:10" ht="21" customHeight="1">
      <c r="A10" s="375"/>
      <c r="B10" s="375"/>
      <c r="C10" s="375"/>
      <c r="D10" s="375"/>
      <c r="E10" s="375"/>
      <c r="F10" s="375"/>
      <c r="G10" s="375"/>
      <c r="H10" s="375"/>
      <c r="I10" s="375"/>
      <c r="J10" s="375"/>
    </row>
    <row r="11" spans="1:10" ht="15">
      <c r="A11" s="334"/>
      <c r="B11" s="334"/>
      <c r="C11" s="334"/>
      <c r="D11" s="334"/>
      <c r="E11" s="334"/>
      <c r="F11" s="334"/>
      <c r="G11" s="334"/>
      <c r="H11" s="202"/>
      <c r="I11" s="333"/>
      <c r="J11" s="333"/>
    </row>
    <row r="12" spans="1:7" ht="18.75">
      <c r="A12" s="335" t="s">
        <v>191</v>
      </c>
      <c r="B12" s="336"/>
      <c r="C12" s="336"/>
      <c r="D12" s="336"/>
      <c r="E12" s="336"/>
      <c r="F12" s="336"/>
      <c r="G12" s="336"/>
    </row>
    <row r="13" spans="1:7" ht="12.75">
      <c r="A13" s="336"/>
      <c r="B13" s="336"/>
      <c r="C13" s="336"/>
      <c r="D13" s="336"/>
      <c r="E13" s="336"/>
      <c r="F13" s="336"/>
      <c r="G13" s="336"/>
    </row>
    <row r="14" spans="1:7" ht="12.75">
      <c r="A14" s="336"/>
      <c r="B14" s="336"/>
      <c r="C14" s="336"/>
      <c r="D14" s="336"/>
      <c r="E14" s="336"/>
      <c r="F14" s="336"/>
      <c r="G14" s="336"/>
    </row>
    <row r="15" spans="1:7" ht="12.75">
      <c r="A15" s="336"/>
      <c r="B15" s="336"/>
      <c r="C15" s="336"/>
      <c r="D15" s="336"/>
      <c r="E15" s="336"/>
      <c r="F15" s="336"/>
      <c r="G15" s="336"/>
    </row>
    <row r="16" spans="1:7" ht="12.75">
      <c r="A16" s="337"/>
      <c r="B16" s="337"/>
      <c r="C16" s="337"/>
      <c r="D16" s="337"/>
      <c r="E16" s="337"/>
      <c r="F16" s="337"/>
      <c r="G16" s="336"/>
    </row>
    <row r="17" spans="1:7" ht="18.75" customHeight="1">
      <c r="A17" s="338" t="s">
        <v>110</v>
      </c>
      <c r="B17" s="338"/>
      <c r="C17" s="338"/>
      <c r="D17" s="338"/>
      <c r="E17" s="338"/>
      <c r="F17" s="336"/>
      <c r="G17" s="336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26.25390625" style="19" customWidth="1"/>
    <col min="2" max="4" width="24.875" style="19" customWidth="1"/>
    <col min="5" max="5" width="28.125" style="19" customWidth="1"/>
    <col min="6" max="6" width="26.875" style="19" customWidth="1"/>
    <col min="7" max="16384" width="9.125" style="19" customWidth="1"/>
  </cols>
  <sheetData>
    <row r="1" spans="1:6" ht="31.5" customHeight="1">
      <c r="A1" s="403" t="s">
        <v>182</v>
      </c>
      <c r="B1" s="403"/>
      <c r="C1" s="403"/>
      <c r="D1" s="403"/>
      <c r="E1" s="403"/>
      <c r="F1" s="403"/>
    </row>
    <row r="2" spans="1:6" ht="16.5" customHeight="1">
      <c r="A2" s="20"/>
      <c r="B2" s="20"/>
      <c r="C2" s="20"/>
      <c r="D2" s="20"/>
      <c r="F2" s="198" t="s">
        <v>64</v>
      </c>
    </row>
    <row r="3" spans="1:6" s="21" customFormat="1" ht="14.25" customHeight="1">
      <c r="A3" s="404"/>
      <c r="B3" s="405" t="s">
        <v>201</v>
      </c>
      <c r="C3" s="406" t="s">
        <v>115</v>
      </c>
      <c r="D3" s="407"/>
      <c r="E3" s="408" t="s">
        <v>114</v>
      </c>
      <c r="F3" s="402" t="s">
        <v>202</v>
      </c>
    </row>
    <row r="4" spans="1:6" s="21" customFormat="1" ht="36.75" customHeight="1">
      <c r="A4" s="404"/>
      <c r="B4" s="405"/>
      <c r="C4" s="231" t="s">
        <v>112</v>
      </c>
      <c r="D4" s="232" t="s">
        <v>113</v>
      </c>
      <c r="E4" s="409"/>
      <c r="F4" s="402"/>
    </row>
    <row r="5" spans="1:18" s="22" customFormat="1" ht="13.5" customHeight="1">
      <c r="A5" s="186" t="s">
        <v>65</v>
      </c>
      <c r="B5" s="174">
        <f>SUM(B6:B24)</f>
        <v>70661.5</v>
      </c>
      <c r="C5" s="174">
        <f>SUM(C6:C24)</f>
        <v>46758.3</v>
      </c>
      <c r="D5" s="174">
        <f>SUM(D6:D24)</f>
        <v>23991.499999999996</v>
      </c>
      <c r="E5" s="174">
        <f>SUM(E6:E24)</f>
        <v>98212.90000000001</v>
      </c>
      <c r="F5" s="174">
        <f>SUM(F6:F24)</f>
        <v>168874.4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2" customFormat="1" ht="13.5" customHeight="1">
      <c r="A6" s="196" t="s">
        <v>104</v>
      </c>
      <c r="B6" s="174">
        <v>1076.5</v>
      </c>
      <c r="C6" s="174">
        <v>515.7</v>
      </c>
      <c r="D6" s="174">
        <v>560.8</v>
      </c>
      <c r="E6" s="174">
        <v>1640.8</v>
      </c>
      <c r="F6" s="174">
        <v>2717.3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189" t="s">
        <v>66</v>
      </c>
      <c r="B7" s="174">
        <v>5688.4</v>
      </c>
      <c r="C7" s="174">
        <v>5339.9</v>
      </c>
      <c r="D7" s="174">
        <v>348.5</v>
      </c>
      <c r="E7" s="174">
        <v>4221.9</v>
      </c>
      <c r="F7" s="174">
        <v>9910.3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2.75">
      <c r="A8" s="189" t="s">
        <v>67</v>
      </c>
      <c r="B8" s="174">
        <v>1650.7</v>
      </c>
      <c r="C8" s="174">
        <v>1232.2</v>
      </c>
      <c r="D8" s="174">
        <v>418.5</v>
      </c>
      <c r="E8" s="174">
        <v>2143.8</v>
      </c>
      <c r="F8" s="174">
        <v>3794.5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>
      <c r="A9" s="189" t="s">
        <v>68</v>
      </c>
      <c r="B9" s="174">
        <v>9852.3</v>
      </c>
      <c r="C9" s="174">
        <v>3240.6</v>
      </c>
      <c r="D9" s="174">
        <v>6611.7</v>
      </c>
      <c r="E9" s="174">
        <v>10160.3</v>
      </c>
      <c r="F9" s="174">
        <v>20012.6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189" t="s">
        <v>69</v>
      </c>
      <c r="B10" s="174">
        <v>260.8</v>
      </c>
      <c r="C10" s="174">
        <v>260.8</v>
      </c>
      <c r="D10" s="174" t="s">
        <v>207</v>
      </c>
      <c r="E10" s="174" t="s">
        <v>207</v>
      </c>
      <c r="F10" s="174">
        <v>260.8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2.75">
      <c r="A11" s="189" t="s">
        <v>70</v>
      </c>
      <c r="B11" s="174">
        <v>402.1</v>
      </c>
      <c r="C11" s="174">
        <v>347</v>
      </c>
      <c r="D11" s="174">
        <v>55.1</v>
      </c>
      <c r="E11" s="174">
        <v>104.4</v>
      </c>
      <c r="F11" s="174">
        <v>506.5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2.75">
      <c r="A12" s="189" t="s">
        <v>71</v>
      </c>
      <c r="B12" s="174">
        <v>3201.4</v>
      </c>
      <c r="C12" s="174">
        <v>271.2</v>
      </c>
      <c r="D12" s="174">
        <v>2930.2</v>
      </c>
      <c r="E12" s="174">
        <v>12307.5</v>
      </c>
      <c r="F12" s="174">
        <v>15508.9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8" customFormat="1" ht="12.75">
      <c r="A13" s="189" t="s">
        <v>105</v>
      </c>
      <c r="B13" s="174">
        <v>3059</v>
      </c>
      <c r="C13" s="174">
        <v>1469.6</v>
      </c>
      <c r="D13" s="174">
        <v>1589.4</v>
      </c>
      <c r="E13" s="174">
        <v>7740.4</v>
      </c>
      <c r="F13" s="174">
        <v>10799.4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>
      <c r="A14" s="189" t="s">
        <v>72</v>
      </c>
      <c r="B14" s="174">
        <v>1765.3</v>
      </c>
      <c r="C14" s="174">
        <v>251.3</v>
      </c>
      <c r="D14" s="174">
        <v>1514</v>
      </c>
      <c r="E14" s="174">
        <v>1661.8</v>
      </c>
      <c r="F14" s="174">
        <v>3427.1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>
      <c r="A15" s="189" t="s">
        <v>73</v>
      </c>
      <c r="B15" s="174">
        <v>5809.3</v>
      </c>
      <c r="C15" s="174">
        <v>5179.2</v>
      </c>
      <c r="D15" s="174">
        <v>630.1</v>
      </c>
      <c r="E15" s="174">
        <v>5727.1</v>
      </c>
      <c r="F15" s="174">
        <v>11536.4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>
      <c r="A16" s="189" t="s">
        <v>74</v>
      </c>
      <c r="B16" s="174">
        <v>487.9</v>
      </c>
      <c r="C16" s="174">
        <v>576.2</v>
      </c>
      <c r="D16" s="174" t="s">
        <v>207</v>
      </c>
      <c r="E16" s="174">
        <v>3716.8</v>
      </c>
      <c r="F16" s="174">
        <v>4204.7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>
      <c r="A17" s="189" t="s">
        <v>76</v>
      </c>
      <c r="B17" s="324">
        <v>9417.5</v>
      </c>
      <c r="C17" s="229">
        <v>6943.7</v>
      </c>
      <c r="D17" s="324">
        <v>2473.8</v>
      </c>
      <c r="E17" s="324">
        <v>5465.7</v>
      </c>
      <c r="F17" s="324">
        <v>14883.2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>
      <c r="A18" s="189" t="s">
        <v>77</v>
      </c>
      <c r="B18" s="174">
        <v>11689.7</v>
      </c>
      <c r="C18" s="174">
        <v>10489.2</v>
      </c>
      <c r="D18" s="174">
        <v>1200.5</v>
      </c>
      <c r="E18" s="174">
        <v>2597.5</v>
      </c>
      <c r="F18" s="174">
        <v>14287.2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>
      <c r="A19" s="189" t="s">
        <v>94</v>
      </c>
      <c r="B19" s="174">
        <v>7880.7</v>
      </c>
      <c r="C19" s="174">
        <v>6737.2</v>
      </c>
      <c r="D19" s="174">
        <v>1143.5</v>
      </c>
      <c r="E19" s="174">
        <v>33401.1</v>
      </c>
      <c r="F19" s="174">
        <v>41281.8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>
      <c r="A20" s="196" t="s">
        <v>106</v>
      </c>
      <c r="B20" s="174">
        <v>514.3</v>
      </c>
      <c r="C20" s="174" t="s">
        <v>207</v>
      </c>
      <c r="D20" s="174">
        <v>514.3</v>
      </c>
      <c r="E20" s="174">
        <v>309.1</v>
      </c>
      <c r="F20" s="174">
        <v>823.4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75">
      <c r="A21" s="189" t="s">
        <v>79</v>
      </c>
      <c r="B21" s="174">
        <v>6327.8</v>
      </c>
      <c r="C21" s="174">
        <v>2573.7</v>
      </c>
      <c r="D21" s="174">
        <v>3754.1</v>
      </c>
      <c r="E21" s="174">
        <v>5120.2</v>
      </c>
      <c r="F21" s="174">
        <v>11448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>
      <c r="A22" s="189" t="s">
        <v>109</v>
      </c>
      <c r="B22" s="174">
        <v>3</v>
      </c>
      <c r="C22" s="174" t="s">
        <v>207</v>
      </c>
      <c r="D22" s="174">
        <v>3</v>
      </c>
      <c r="E22" s="174">
        <v>8</v>
      </c>
      <c r="F22" s="174">
        <v>11</v>
      </c>
      <c r="G22" s="17"/>
      <c r="H22" s="17"/>
      <c r="I22" s="17"/>
      <c r="J22" s="18"/>
      <c r="K22" s="18"/>
      <c r="L22" s="18"/>
      <c r="M22" s="18"/>
      <c r="N22" s="17"/>
      <c r="O22" s="18"/>
      <c r="P22" s="17"/>
      <c r="Q22" s="17"/>
      <c r="R22" s="17"/>
    </row>
    <row r="23" spans="1:18" ht="12.75">
      <c r="A23" s="189" t="s">
        <v>80</v>
      </c>
      <c r="B23" s="174" t="s">
        <v>207</v>
      </c>
      <c r="C23" s="174" t="s">
        <v>207</v>
      </c>
      <c r="D23" s="174" t="s">
        <v>207</v>
      </c>
      <c r="E23" s="174">
        <v>30.8</v>
      </c>
      <c r="F23" s="174">
        <v>30.8</v>
      </c>
      <c r="G23" s="17"/>
      <c r="H23" s="17"/>
      <c r="I23" s="17"/>
      <c r="J23" s="18"/>
      <c r="K23" s="18"/>
      <c r="L23" s="18"/>
      <c r="M23" s="17"/>
      <c r="N23" s="17"/>
      <c r="O23" s="17"/>
      <c r="P23" s="17"/>
      <c r="Q23" s="17"/>
      <c r="R23" s="17"/>
    </row>
    <row r="24" spans="1:18" ht="12.75">
      <c r="A24" s="191" t="s">
        <v>81</v>
      </c>
      <c r="B24" s="177">
        <v>1574.8</v>
      </c>
      <c r="C24" s="177">
        <v>1330.8</v>
      </c>
      <c r="D24" s="177">
        <v>244</v>
      </c>
      <c r="E24" s="177">
        <v>1855.7</v>
      </c>
      <c r="F24" s="177">
        <v>3430.5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5" ht="12.75">
      <c r="B25" s="17"/>
      <c r="C25" s="17"/>
      <c r="D25" s="17"/>
      <c r="E25" s="17"/>
    </row>
    <row r="26" spans="2:5" ht="12.75">
      <c r="B26" s="17"/>
      <c r="C26" s="17"/>
      <c r="D26" s="17"/>
      <c r="E26" s="17"/>
    </row>
    <row r="27" spans="2:5" ht="12.75">
      <c r="B27" s="17"/>
      <c r="C27" s="17"/>
      <c r="D27" s="17"/>
      <c r="E27" s="17"/>
    </row>
    <row r="28" spans="2:5" ht="12.75">
      <c r="B28" s="17"/>
      <c r="C28" s="17"/>
      <c r="D28" s="17"/>
      <c r="E28" s="17"/>
    </row>
    <row r="29" spans="2:5" ht="12.75">
      <c r="B29" s="17"/>
      <c r="C29" s="17"/>
      <c r="D29" s="17"/>
      <c r="E29" s="17"/>
    </row>
    <row r="30" spans="2:5" ht="12.75">
      <c r="B30" s="17"/>
      <c r="C30" s="17"/>
      <c r="D30" s="17"/>
      <c r="E30" s="17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3" spans="2:5" ht="12.75">
      <c r="B33" s="17"/>
      <c r="C33" s="17"/>
      <c r="D33" s="17"/>
      <c r="E33" s="17"/>
    </row>
    <row r="34" spans="2:5" ht="12.75">
      <c r="B34" s="17"/>
      <c r="C34" s="17"/>
      <c r="D34" s="17"/>
      <c r="E34" s="17"/>
    </row>
    <row r="35" spans="2:5" ht="12.75">
      <c r="B35" s="18"/>
      <c r="C35" s="18"/>
      <c r="D35" s="18"/>
      <c r="E35" s="18"/>
    </row>
    <row r="36" spans="2:5" ht="12.75">
      <c r="B36" s="17"/>
      <c r="C36" s="17"/>
      <c r="D36" s="17"/>
      <c r="E36" s="17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8"/>
      <c r="D40" s="18"/>
      <c r="E40" s="17"/>
    </row>
    <row r="41" spans="2:5" ht="12.75">
      <c r="B41" s="17"/>
      <c r="C41" s="18"/>
      <c r="D41" s="17"/>
      <c r="E41" s="17"/>
    </row>
    <row r="42" spans="2:5" ht="12.75">
      <c r="B42" s="17"/>
      <c r="C42" s="17"/>
      <c r="D42" s="17"/>
      <c r="E42" s="17"/>
    </row>
  </sheetData>
  <sheetProtection/>
  <mergeCells count="6">
    <mergeCell ref="F3:F4"/>
    <mergeCell ref="A1:F1"/>
    <mergeCell ref="A3:A4"/>
    <mergeCell ref="B3:B4"/>
    <mergeCell ref="C3:D3"/>
    <mergeCell ref="E3:E4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T65" sqref="T65"/>
    </sheetView>
  </sheetViews>
  <sheetFormatPr defaultColWidth="9.00390625" defaultRowHeight="12.75"/>
  <cols>
    <col min="1" max="1" width="20.25390625" style="84" customWidth="1"/>
    <col min="2" max="2" width="11.25390625" style="84" customWidth="1"/>
    <col min="3" max="3" width="11.00390625" style="84" customWidth="1"/>
    <col min="4" max="4" width="8.125" style="84" customWidth="1"/>
    <col min="5" max="6" width="11.125" style="84" customWidth="1"/>
    <col min="7" max="7" width="8.625" style="84" customWidth="1"/>
    <col min="8" max="8" width="9.125" style="84" customWidth="1"/>
    <col min="9" max="9" width="8.875" style="84" customWidth="1"/>
    <col min="10" max="10" width="8.00390625" style="84" customWidth="1"/>
    <col min="11" max="12" width="10.875" style="84" customWidth="1"/>
    <col min="13" max="13" width="8.00390625" style="84" customWidth="1"/>
    <col min="14" max="16384" width="9.125" style="84" customWidth="1"/>
  </cols>
  <sheetData>
    <row r="1" spans="1:16" ht="27" customHeight="1">
      <c r="A1" s="410" t="s">
        <v>128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2.75">
      <c r="A2" s="2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235"/>
      <c r="O2" s="235"/>
      <c r="P2" s="236" t="s">
        <v>85</v>
      </c>
    </row>
    <row r="3" spans="1:16" ht="13.5" customHeight="1">
      <c r="A3" s="398"/>
      <c r="B3" s="397" t="s">
        <v>201</v>
      </c>
      <c r="C3" s="397"/>
      <c r="D3" s="397"/>
      <c r="E3" s="387" t="s">
        <v>115</v>
      </c>
      <c r="F3" s="388"/>
      <c r="G3" s="388"/>
      <c r="H3" s="388"/>
      <c r="I3" s="388"/>
      <c r="J3" s="388"/>
      <c r="K3" s="379" t="s">
        <v>114</v>
      </c>
      <c r="L3" s="380"/>
      <c r="M3" s="385"/>
      <c r="N3" s="397" t="s">
        <v>211</v>
      </c>
      <c r="O3" s="397"/>
      <c r="P3" s="387"/>
    </row>
    <row r="4" spans="1:16" ht="30.75" customHeight="1">
      <c r="A4" s="398"/>
      <c r="B4" s="397"/>
      <c r="C4" s="397"/>
      <c r="D4" s="397"/>
      <c r="E4" s="397" t="s">
        <v>112</v>
      </c>
      <c r="F4" s="397"/>
      <c r="G4" s="397"/>
      <c r="H4" s="397" t="s">
        <v>113</v>
      </c>
      <c r="I4" s="397"/>
      <c r="J4" s="397"/>
      <c r="K4" s="381"/>
      <c r="L4" s="382"/>
      <c r="M4" s="386"/>
      <c r="N4" s="397"/>
      <c r="O4" s="397"/>
      <c r="P4" s="387"/>
    </row>
    <row r="5" spans="1:16" ht="44.25" customHeight="1">
      <c r="A5" s="398"/>
      <c r="B5" s="183" t="s">
        <v>203</v>
      </c>
      <c r="C5" s="183" t="s">
        <v>184</v>
      </c>
      <c r="D5" s="183" t="s">
        <v>204</v>
      </c>
      <c r="E5" s="183" t="s">
        <v>203</v>
      </c>
      <c r="F5" s="183" t="s">
        <v>184</v>
      </c>
      <c r="G5" s="183" t="s">
        <v>204</v>
      </c>
      <c r="H5" s="183" t="s">
        <v>203</v>
      </c>
      <c r="I5" s="183" t="s">
        <v>184</v>
      </c>
      <c r="J5" s="183" t="s">
        <v>204</v>
      </c>
      <c r="K5" s="183" t="s">
        <v>203</v>
      </c>
      <c r="L5" s="183" t="s">
        <v>184</v>
      </c>
      <c r="M5" s="183" t="s">
        <v>204</v>
      </c>
      <c r="N5" s="183" t="s">
        <v>203</v>
      </c>
      <c r="O5" s="183" t="s">
        <v>184</v>
      </c>
      <c r="P5" s="184" t="s">
        <v>204</v>
      </c>
    </row>
    <row r="6" spans="1:26" ht="12.75">
      <c r="A6" s="233" t="s">
        <v>65</v>
      </c>
      <c r="B6" s="174">
        <f>SUM(B7:B26)</f>
        <v>308839.49999999994</v>
      </c>
      <c r="C6" s="174">
        <f>SUM(C7:C26)</f>
        <v>307123.39999999997</v>
      </c>
      <c r="D6" s="174">
        <f>B6/C6*100</f>
        <v>100.55876562971105</v>
      </c>
      <c r="E6" s="174">
        <v>307769.1</v>
      </c>
      <c r="F6" s="174">
        <v>306209.7</v>
      </c>
      <c r="G6" s="174">
        <f>E6/F6*100</f>
        <v>100.50925885104228</v>
      </c>
      <c r="H6" s="174">
        <f>SUM(H7:H26)</f>
        <v>1070.4</v>
      </c>
      <c r="I6" s="174">
        <f>SUM(I7:I26)</f>
        <v>913.7</v>
      </c>
      <c r="J6" s="174">
        <f>H6/I6%</f>
        <v>117.15004925030098</v>
      </c>
      <c r="K6" s="174">
        <f>SUM(K7:K26)</f>
        <v>36640.6</v>
      </c>
      <c r="L6" s="174">
        <f>SUM(L7:L26)</f>
        <v>36643.899999999994</v>
      </c>
      <c r="M6" s="174">
        <f>K6/L6*100</f>
        <v>99.9909944083463</v>
      </c>
      <c r="N6" s="174">
        <f>SUM(N7:N26)</f>
        <v>345480.1</v>
      </c>
      <c r="O6" s="174">
        <f>SUM(O7:O26)</f>
        <v>343767.29999999993</v>
      </c>
      <c r="P6" s="174">
        <f>N6/O6%</f>
        <v>100.49824401564665</v>
      </c>
      <c r="Q6" s="139"/>
      <c r="R6" s="139"/>
      <c r="S6" s="139"/>
      <c r="T6" s="139"/>
      <c r="U6" s="139"/>
      <c r="V6" s="139"/>
      <c r="W6" s="139"/>
      <c r="X6" s="139"/>
      <c r="Y6" s="139"/>
      <c r="Z6" s="17"/>
    </row>
    <row r="7" spans="1:26" ht="12.75">
      <c r="A7" s="188" t="s">
        <v>101</v>
      </c>
      <c r="B7" s="174">
        <v>250.1</v>
      </c>
      <c r="C7" s="174">
        <v>342.8</v>
      </c>
      <c r="D7" s="174">
        <f>B7/C7*100</f>
        <v>72.95799299883313</v>
      </c>
      <c r="E7" s="174" t="s">
        <v>208</v>
      </c>
      <c r="F7" s="174" t="s">
        <v>212</v>
      </c>
      <c r="G7" s="174" t="s">
        <v>207</v>
      </c>
      <c r="H7" s="174">
        <v>32.7</v>
      </c>
      <c r="I7" s="174">
        <v>32.8</v>
      </c>
      <c r="J7" s="174">
        <v>99.7</v>
      </c>
      <c r="K7" s="174">
        <v>2202</v>
      </c>
      <c r="L7" s="174">
        <v>2267.4</v>
      </c>
      <c r="M7" s="174">
        <f aca="true" t="shared" si="0" ref="M7:M26">K7/L7*100</f>
        <v>97.11563905795182</v>
      </c>
      <c r="N7" s="174">
        <v>2452.1</v>
      </c>
      <c r="O7" s="174">
        <v>2610.2</v>
      </c>
      <c r="P7" s="174">
        <f aca="true" t="shared" si="1" ref="P7:P26">N7/O7%</f>
        <v>93.94299287410927</v>
      </c>
      <c r="Q7" s="139"/>
      <c r="R7" s="139"/>
      <c r="S7" s="139"/>
      <c r="T7" s="139"/>
      <c r="U7" s="139"/>
      <c r="V7" s="139"/>
      <c r="W7" s="139"/>
      <c r="X7" s="139"/>
      <c r="Y7" s="139"/>
      <c r="Z7" s="17"/>
    </row>
    <row r="8" spans="1:26" ht="12.75">
      <c r="A8" s="189" t="s">
        <v>66</v>
      </c>
      <c r="B8" s="174">
        <v>44983.6</v>
      </c>
      <c r="C8" s="174">
        <f aca="true" t="shared" si="2" ref="C8:C23">F8+I8</f>
        <v>51921.3</v>
      </c>
      <c r="D8" s="174">
        <f aca="true" t="shared" si="3" ref="D8:D26">B8/C8*100</f>
        <v>86.63804642795922</v>
      </c>
      <c r="E8" s="174">
        <v>44883.1</v>
      </c>
      <c r="F8" s="174">
        <v>51812.3</v>
      </c>
      <c r="G8" s="174">
        <f aca="true" t="shared" si="4" ref="G8:G26">E8/F8*100</f>
        <v>86.62634162158406</v>
      </c>
      <c r="H8" s="174">
        <v>100.5</v>
      </c>
      <c r="I8" s="174">
        <v>109</v>
      </c>
      <c r="J8" s="174">
        <v>92.2</v>
      </c>
      <c r="K8" s="174">
        <v>1908.6</v>
      </c>
      <c r="L8" s="174">
        <v>1755.3</v>
      </c>
      <c r="M8" s="174">
        <f t="shared" si="0"/>
        <v>108.73354982054349</v>
      </c>
      <c r="N8" s="174">
        <v>46892.2</v>
      </c>
      <c r="O8" s="174">
        <v>53676.6</v>
      </c>
      <c r="P8" s="174">
        <f t="shared" si="1"/>
        <v>87.36060033608686</v>
      </c>
      <c r="Q8" s="139"/>
      <c r="R8" s="139"/>
      <c r="S8" s="139"/>
      <c r="T8" s="139"/>
      <c r="U8" s="139"/>
      <c r="V8" s="139"/>
      <c r="W8" s="139"/>
      <c r="X8" s="139"/>
      <c r="Y8" s="139"/>
      <c r="Z8" s="17"/>
    </row>
    <row r="9" spans="1:26" ht="12.75">
      <c r="A9" s="189" t="s">
        <v>67</v>
      </c>
      <c r="B9" s="205">
        <v>13055.9</v>
      </c>
      <c r="C9" s="205">
        <f t="shared" si="2"/>
        <v>14712.7</v>
      </c>
      <c r="D9" s="205">
        <f t="shared" si="3"/>
        <v>88.73898060858984</v>
      </c>
      <c r="E9" s="205">
        <v>12989</v>
      </c>
      <c r="F9" s="205">
        <v>14684</v>
      </c>
      <c r="G9" s="174">
        <f t="shared" si="4"/>
        <v>88.45682375374557</v>
      </c>
      <c r="H9" s="205">
        <v>66.9</v>
      </c>
      <c r="I9" s="205">
        <v>28.7</v>
      </c>
      <c r="J9" s="205" t="s">
        <v>213</v>
      </c>
      <c r="K9" s="205">
        <v>5252.2</v>
      </c>
      <c r="L9" s="205">
        <v>5415.1</v>
      </c>
      <c r="M9" s="174">
        <f t="shared" si="0"/>
        <v>96.99174530479584</v>
      </c>
      <c r="N9" s="205">
        <v>18308.1</v>
      </c>
      <c r="O9" s="205">
        <v>20127.8</v>
      </c>
      <c r="P9" s="174">
        <f t="shared" si="1"/>
        <v>90.9592702630193</v>
      </c>
      <c r="Q9" s="139"/>
      <c r="R9" s="139"/>
      <c r="S9" s="139"/>
      <c r="T9" s="139"/>
      <c r="U9" s="139"/>
      <c r="V9" s="139"/>
      <c r="W9" s="139"/>
      <c r="X9" s="139"/>
      <c r="Y9" s="139"/>
      <c r="Z9" s="17"/>
    </row>
    <row r="10" spans="1:26" ht="12.75">
      <c r="A10" s="189" t="s">
        <v>68</v>
      </c>
      <c r="B10" s="174">
        <v>42358.1</v>
      </c>
      <c r="C10" s="174">
        <f t="shared" si="2"/>
        <v>39330.899999999994</v>
      </c>
      <c r="D10" s="174">
        <f t="shared" si="3"/>
        <v>107.69674734114909</v>
      </c>
      <c r="E10" s="174">
        <v>42293.4</v>
      </c>
      <c r="F10" s="174">
        <v>39223.2</v>
      </c>
      <c r="G10" s="174">
        <f t="shared" si="4"/>
        <v>107.8275102490363</v>
      </c>
      <c r="H10" s="174">
        <v>64.7</v>
      </c>
      <c r="I10" s="174">
        <v>107.7</v>
      </c>
      <c r="J10" s="174">
        <v>60.1</v>
      </c>
      <c r="K10" s="174">
        <v>5412.9</v>
      </c>
      <c r="L10" s="174">
        <v>4479.4</v>
      </c>
      <c r="M10" s="174">
        <f t="shared" si="0"/>
        <v>120.8398446220476</v>
      </c>
      <c r="N10" s="174">
        <v>47771</v>
      </c>
      <c r="O10" s="174">
        <v>43810.3</v>
      </c>
      <c r="P10" s="174">
        <f t="shared" si="1"/>
        <v>109.04056808558718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7"/>
    </row>
    <row r="11" spans="1:26" ht="12.75">
      <c r="A11" s="189" t="s">
        <v>69</v>
      </c>
      <c r="B11" s="174">
        <v>1675.3</v>
      </c>
      <c r="C11" s="174">
        <f t="shared" si="2"/>
        <v>836.5</v>
      </c>
      <c r="D11" s="174" t="s">
        <v>209</v>
      </c>
      <c r="E11" s="174">
        <v>1668.2</v>
      </c>
      <c r="F11" s="174">
        <v>829.3</v>
      </c>
      <c r="G11" s="174">
        <f t="shared" si="4"/>
        <v>201.15760279754008</v>
      </c>
      <c r="H11" s="174">
        <v>7.1</v>
      </c>
      <c r="I11" s="174">
        <v>7.2</v>
      </c>
      <c r="J11" s="174">
        <v>98.6</v>
      </c>
      <c r="K11" s="174">
        <v>86.3</v>
      </c>
      <c r="L11" s="174">
        <v>79.6</v>
      </c>
      <c r="M11" s="174">
        <f t="shared" si="0"/>
        <v>108.41708542713569</v>
      </c>
      <c r="N11" s="174">
        <v>1761.6</v>
      </c>
      <c r="O11" s="174">
        <v>916.1</v>
      </c>
      <c r="P11" s="174">
        <f t="shared" si="1"/>
        <v>192.29341774915403</v>
      </c>
      <c r="Q11" s="139"/>
      <c r="R11" s="139"/>
      <c r="S11" s="139"/>
      <c r="T11" s="139"/>
      <c r="U11" s="139"/>
      <c r="V11" s="139"/>
      <c r="W11" s="139"/>
      <c r="X11" s="139"/>
      <c r="Y11" s="139"/>
      <c r="Z11" s="17"/>
    </row>
    <row r="12" spans="1:26" ht="12.75">
      <c r="A12" s="189" t="s">
        <v>70</v>
      </c>
      <c r="B12" s="174">
        <v>9048.4</v>
      </c>
      <c r="C12" s="174">
        <f t="shared" si="2"/>
        <v>9305</v>
      </c>
      <c r="D12" s="174">
        <f t="shared" si="3"/>
        <v>97.2423428264374</v>
      </c>
      <c r="E12" s="174">
        <v>9015.3</v>
      </c>
      <c r="F12" s="174">
        <v>9273</v>
      </c>
      <c r="G12" s="174">
        <f t="shared" si="4"/>
        <v>97.22096408929148</v>
      </c>
      <c r="H12" s="174">
        <v>33.1</v>
      </c>
      <c r="I12" s="174">
        <v>32</v>
      </c>
      <c r="J12" s="174">
        <v>103.4</v>
      </c>
      <c r="K12" s="174">
        <v>778</v>
      </c>
      <c r="L12" s="174">
        <v>722</v>
      </c>
      <c r="M12" s="174">
        <f t="shared" si="0"/>
        <v>107.7562326869806</v>
      </c>
      <c r="N12" s="174">
        <v>9826.4</v>
      </c>
      <c r="O12" s="174">
        <v>10027</v>
      </c>
      <c r="P12" s="174">
        <f t="shared" si="1"/>
        <v>97.99940161563778</v>
      </c>
      <c r="Q12" s="139"/>
      <c r="R12" s="139"/>
      <c r="S12" s="139"/>
      <c r="T12" s="139"/>
      <c r="U12" s="139"/>
      <c r="V12" s="139"/>
      <c r="W12" s="139"/>
      <c r="X12" s="139"/>
      <c r="Y12" s="139"/>
      <c r="Z12" s="17"/>
    </row>
    <row r="13" spans="1:26" ht="12.75">
      <c r="A13" s="189" t="s">
        <v>71</v>
      </c>
      <c r="B13" s="174">
        <v>5380</v>
      </c>
      <c r="C13" s="174">
        <f t="shared" si="2"/>
        <v>5236.7</v>
      </c>
      <c r="D13" s="174">
        <f t="shared" si="3"/>
        <v>102.73645616514217</v>
      </c>
      <c r="E13" s="174">
        <v>5291</v>
      </c>
      <c r="F13" s="174">
        <v>5148</v>
      </c>
      <c r="G13" s="174">
        <f t="shared" si="4"/>
        <v>102.77777777777777</v>
      </c>
      <c r="H13" s="174">
        <v>89</v>
      </c>
      <c r="I13" s="174">
        <v>88.7</v>
      </c>
      <c r="J13" s="174">
        <v>100.3</v>
      </c>
      <c r="K13" s="174">
        <v>2605.4</v>
      </c>
      <c r="L13" s="174">
        <v>2597.6</v>
      </c>
      <c r="M13" s="174">
        <f t="shared" si="0"/>
        <v>100.30027717893442</v>
      </c>
      <c r="N13" s="174">
        <v>7985.4</v>
      </c>
      <c r="O13" s="174">
        <v>7834.3</v>
      </c>
      <c r="P13" s="174">
        <f t="shared" si="1"/>
        <v>101.9286981606525</v>
      </c>
      <c r="Q13" s="139"/>
      <c r="R13" s="139"/>
      <c r="S13" s="139"/>
      <c r="T13" s="139"/>
      <c r="U13" s="139"/>
      <c r="V13" s="139"/>
      <c r="W13" s="139"/>
      <c r="X13" s="139"/>
      <c r="Y13" s="139"/>
      <c r="Z13" s="17"/>
    </row>
    <row r="14" spans="1:26" ht="12.75">
      <c r="A14" s="189" t="s">
        <v>103</v>
      </c>
      <c r="B14" s="174">
        <v>23170.1</v>
      </c>
      <c r="C14" s="174">
        <f t="shared" si="2"/>
        <v>22901.199999999997</v>
      </c>
      <c r="D14" s="174">
        <f t="shared" si="3"/>
        <v>101.17417427907709</v>
      </c>
      <c r="E14" s="174">
        <v>23083</v>
      </c>
      <c r="F14" s="174">
        <v>22816.1</v>
      </c>
      <c r="G14" s="174">
        <f t="shared" si="4"/>
        <v>101.16978800057854</v>
      </c>
      <c r="H14" s="174">
        <v>87.1</v>
      </c>
      <c r="I14" s="174">
        <v>85.1</v>
      </c>
      <c r="J14" s="174">
        <v>102.4</v>
      </c>
      <c r="K14" s="174">
        <v>3446.2</v>
      </c>
      <c r="L14" s="174">
        <v>3440.7</v>
      </c>
      <c r="M14" s="174">
        <f t="shared" si="0"/>
        <v>100.15985119307118</v>
      </c>
      <c r="N14" s="174">
        <v>26616.3</v>
      </c>
      <c r="O14" s="174">
        <v>26341.9</v>
      </c>
      <c r="P14" s="174">
        <f t="shared" si="1"/>
        <v>101.04168643871549</v>
      </c>
      <c r="Q14" s="139"/>
      <c r="R14" s="139"/>
      <c r="S14" s="139"/>
      <c r="T14" s="139"/>
      <c r="U14" s="139"/>
      <c r="V14" s="139"/>
      <c r="W14" s="139"/>
      <c r="X14" s="139"/>
      <c r="Y14" s="139"/>
      <c r="Z14" s="17"/>
    </row>
    <row r="15" spans="1:26" ht="12.75">
      <c r="A15" s="189" t="s">
        <v>72</v>
      </c>
      <c r="B15" s="174">
        <v>52391.4</v>
      </c>
      <c r="C15" s="174">
        <f t="shared" si="2"/>
        <v>52162.4</v>
      </c>
      <c r="D15" s="174">
        <f t="shared" si="3"/>
        <v>100.43901354232167</v>
      </c>
      <c r="E15" s="174">
        <v>52254.9</v>
      </c>
      <c r="F15" s="174">
        <v>52011.9</v>
      </c>
      <c r="G15" s="174">
        <f t="shared" si="4"/>
        <v>100.4672007752072</v>
      </c>
      <c r="H15" s="174">
        <v>136.5</v>
      </c>
      <c r="I15" s="174">
        <v>150.5</v>
      </c>
      <c r="J15" s="174">
        <v>90.7</v>
      </c>
      <c r="K15" s="174">
        <v>1331.4</v>
      </c>
      <c r="L15" s="174">
        <v>1351.8</v>
      </c>
      <c r="M15" s="174">
        <f t="shared" si="0"/>
        <v>98.49090102086109</v>
      </c>
      <c r="N15" s="174">
        <v>53722.8</v>
      </c>
      <c r="O15" s="174">
        <v>53514.2</v>
      </c>
      <c r="P15" s="174">
        <f t="shared" si="1"/>
        <v>100.38980308030393</v>
      </c>
      <c r="Q15" s="139"/>
      <c r="R15" s="139"/>
      <c r="S15" s="139"/>
      <c r="T15" s="139"/>
      <c r="U15" s="139"/>
      <c r="V15" s="139"/>
      <c r="W15" s="139"/>
      <c r="X15" s="139"/>
      <c r="Y15" s="139"/>
      <c r="Z15" s="17"/>
    </row>
    <row r="16" spans="1:26" ht="14.25" customHeight="1">
      <c r="A16" s="189" t="s">
        <v>73</v>
      </c>
      <c r="B16" s="174">
        <v>34776.8</v>
      </c>
      <c r="C16" s="174">
        <f t="shared" si="2"/>
        <v>27395.800000000003</v>
      </c>
      <c r="D16" s="174">
        <f>B16/C16*100</f>
        <v>126.94208601318451</v>
      </c>
      <c r="E16" s="174">
        <v>34768.5</v>
      </c>
      <c r="F16" s="174">
        <v>27387.9</v>
      </c>
      <c r="G16" s="174">
        <f t="shared" si="4"/>
        <v>126.94839691980764</v>
      </c>
      <c r="H16" s="174">
        <v>8.3</v>
      </c>
      <c r="I16" s="174">
        <v>7.9</v>
      </c>
      <c r="J16" s="174">
        <v>105.1</v>
      </c>
      <c r="K16" s="174">
        <v>1169.8</v>
      </c>
      <c r="L16" s="174">
        <v>1134.2</v>
      </c>
      <c r="M16" s="174">
        <f t="shared" si="0"/>
        <v>103.13877622994181</v>
      </c>
      <c r="N16" s="174">
        <v>35946.6</v>
      </c>
      <c r="O16" s="174">
        <v>28530</v>
      </c>
      <c r="P16" s="174">
        <f t="shared" si="1"/>
        <v>125.99579390115667</v>
      </c>
      <c r="Q16" s="139"/>
      <c r="R16" s="139"/>
      <c r="S16" s="139"/>
      <c r="T16" s="139"/>
      <c r="U16" s="139"/>
      <c r="V16" s="139"/>
      <c r="W16" s="139"/>
      <c r="X16" s="139"/>
      <c r="Y16" s="139"/>
      <c r="Z16" s="17"/>
    </row>
    <row r="17" spans="1:26" ht="14.25" customHeight="1">
      <c r="A17" s="189" t="s">
        <v>74</v>
      </c>
      <c r="B17" s="174">
        <v>190.9</v>
      </c>
      <c r="C17" s="174">
        <f>I17</f>
        <v>39.9</v>
      </c>
      <c r="D17" s="174" t="s">
        <v>220</v>
      </c>
      <c r="E17" s="174" t="s">
        <v>207</v>
      </c>
      <c r="F17" s="174" t="s">
        <v>207</v>
      </c>
      <c r="G17" s="174" t="s">
        <v>207</v>
      </c>
      <c r="H17" s="174">
        <v>190.9</v>
      </c>
      <c r="I17" s="174">
        <v>39.9</v>
      </c>
      <c r="J17" s="174" t="s">
        <v>218</v>
      </c>
      <c r="K17" s="174">
        <v>296.2</v>
      </c>
      <c r="L17" s="174">
        <v>285</v>
      </c>
      <c r="M17" s="174">
        <f t="shared" si="0"/>
        <v>103.92982456140349</v>
      </c>
      <c r="N17" s="174">
        <v>487.1</v>
      </c>
      <c r="O17" s="174">
        <v>324.9</v>
      </c>
      <c r="P17" s="174">
        <f t="shared" si="1"/>
        <v>149.92305324715298</v>
      </c>
      <c r="Q17" s="139"/>
      <c r="R17" s="139"/>
      <c r="S17" s="139"/>
      <c r="T17" s="139"/>
      <c r="U17" s="139"/>
      <c r="V17" s="139"/>
      <c r="W17" s="139"/>
      <c r="X17" s="139"/>
      <c r="Y17" s="139"/>
      <c r="Z17" s="17"/>
    </row>
    <row r="18" spans="1:26" ht="14.25" customHeight="1">
      <c r="A18" s="189" t="s">
        <v>75</v>
      </c>
      <c r="B18" s="174">
        <v>7.7</v>
      </c>
      <c r="C18" s="174">
        <f>I18</f>
        <v>6.2</v>
      </c>
      <c r="D18" s="174">
        <f t="shared" si="3"/>
        <v>124.19354838709677</v>
      </c>
      <c r="E18" s="174" t="s">
        <v>207</v>
      </c>
      <c r="F18" s="174" t="s">
        <v>207</v>
      </c>
      <c r="G18" s="174" t="s">
        <v>207</v>
      </c>
      <c r="H18" s="174">
        <v>7.7</v>
      </c>
      <c r="I18" s="174">
        <v>6.2</v>
      </c>
      <c r="J18" s="174">
        <v>124.2</v>
      </c>
      <c r="K18" s="174">
        <v>25.2</v>
      </c>
      <c r="L18" s="174">
        <v>22.9</v>
      </c>
      <c r="M18" s="174">
        <f t="shared" si="0"/>
        <v>110.04366812227076</v>
      </c>
      <c r="N18" s="174">
        <v>32.9</v>
      </c>
      <c r="O18" s="174">
        <v>29.1</v>
      </c>
      <c r="P18" s="174">
        <f t="shared" si="1"/>
        <v>113.05841924398624</v>
      </c>
      <c r="Q18" s="139"/>
      <c r="R18" s="139"/>
      <c r="S18" s="140"/>
      <c r="T18" s="140"/>
      <c r="U18" s="139"/>
      <c r="V18" s="139"/>
      <c r="W18" s="139"/>
      <c r="X18" s="139"/>
      <c r="Y18" s="139"/>
      <c r="Z18" s="17"/>
    </row>
    <row r="19" spans="1:26" ht="14.25" customHeight="1">
      <c r="A19" s="189" t="s">
        <v>76</v>
      </c>
      <c r="B19" s="174">
        <v>14891.2</v>
      </c>
      <c r="C19" s="174">
        <f t="shared" si="2"/>
        <v>15010.2</v>
      </c>
      <c r="D19" s="174">
        <f t="shared" si="3"/>
        <v>99.20720576674528</v>
      </c>
      <c r="E19" s="174">
        <v>14858</v>
      </c>
      <c r="F19" s="174">
        <v>14969</v>
      </c>
      <c r="G19" s="174">
        <f t="shared" si="4"/>
        <v>99.25846749949896</v>
      </c>
      <c r="H19" s="174">
        <v>33.2</v>
      </c>
      <c r="I19" s="174">
        <v>41.2</v>
      </c>
      <c r="J19" s="174">
        <v>80.6</v>
      </c>
      <c r="K19" s="174">
        <v>1109.8</v>
      </c>
      <c r="L19" s="174">
        <v>1233.9</v>
      </c>
      <c r="M19" s="174">
        <f t="shared" si="0"/>
        <v>89.9424588702488</v>
      </c>
      <c r="N19" s="174">
        <v>16001</v>
      </c>
      <c r="O19" s="174">
        <v>16244.1</v>
      </c>
      <c r="P19" s="174">
        <f t="shared" si="1"/>
        <v>98.50345663964147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7"/>
    </row>
    <row r="20" spans="1:26" ht="14.25" customHeight="1">
      <c r="A20" s="189" t="s">
        <v>77</v>
      </c>
      <c r="B20" s="174">
        <v>40198.7</v>
      </c>
      <c r="C20" s="174">
        <f t="shared" si="2"/>
        <v>41609</v>
      </c>
      <c r="D20" s="174">
        <f t="shared" si="3"/>
        <v>96.61058905525246</v>
      </c>
      <c r="E20" s="174">
        <v>40195.4</v>
      </c>
      <c r="F20" s="174">
        <v>41606.9</v>
      </c>
      <c r="G20" s="174">
        <f t="shared" si="4"/>
        <v>96.60753384654949</v>
      </c>
      <c r="H20" s="174">
        <v>3.3</v>
      </c>
      <c r="I20" s="174">
        <v>2.1</v>
      </c>
      <c r="J20" s="174">
        <v>157.1</v>
      </c>
      <c r="K20" s="174">
        <v>1770.3</v>
      </c>
      <c r="L20" s="174">
        <v>1770.8</v>
      </c>
      <c r="M20" s="174">
        <f t="shared" si="0"/>
        <v>99.97176417438446</v>
      </c>
      <c r="N20" s="174">
        <v>41969</v>
      </c>
      <c r="O20" s="174">
        <v>43379.8</v>
      </c>
      <c r="P20" s="174">
        <f t="shared" si="1"/>
        <v>96.74779505668538</v>
      </c>
      <c r="Q20" s="139"/>
      <c r="R20" s="139"/>
      <c r="S20" s="139"/>
      <c r="T20" s="139"/>
      <c r="U20" s="139"/>
      <c r="V20" s="139"/>
      <c r="W20" s="139"/>
      <c r="X20" s="139"/>
      <c r="Y20" s="139"/>
      <c r="Z20" s="17"/>
    </row>
    <row r="21" spans="1:26" ht="14.25" customHeight="1">
      <c r="A21" s="189" t="s">
        <v>78</v>
      </c>
      <c r="B21" s="174">
        <v>10938.3</v>
      </c>
      <c r="C21" s="174">
        <f t="shared" si="2"/>
        <v>10553.9</v>
      </c>
      <c r="D21" s="174">
        <f t="shared" si="3"/>
        <v>103.64225546954206</v>
      </c>
      <c r="E21" s="174">
        <v>10790.6</v>
      </c>
      <c r="F21" s="174">
        <v>10415.6</v>
      </c>
      <c r="G21" s="174">
        <f t="shared" si="4"/>
        <v>103.6003686777526</v>
      </c>
      <c r="H21" s="174">
        <v>147.7</v>
      </c>
      <c r="I21" s="174">
        <v>138.3</v>
      </c>
      <c r="J21" s="174">
        <v>106.8</v>
      </c>
      <c r="K21" s="174">
        <v>6256.2</v>
      </c>
      <c r="L21" s="174">
        <v>7116</v>
      </c>
      <c r="M21" s="174">
        <f t="shared" si="0"/>
        <v>87.91736930860033</v>
      </c>
      <c r="N21" s="174">
        <v>17194.5</v>
      </c>
      <c r="O21" s="174">
        <v>17669.9</v>
      </c>
      <c r="P21" s="174">
        <f t="shared" si="1"/>
        <v>97.30954900706851</v>
      </c>
      <c r="Q21" s="139"/>
      <c r="R21" s="139"/>
      <c r="S21" s="139"/>
      <c r="T21" s="139"/>
      <c r="U21" s="139"/>
      <c r="V21" s="139"/>
      <c r="W21" s="139"/>
      <c r="X21" s="139"/>
      <c r="Y21" s="139"/>
      <c r="Z21" s="17"/>
    </row>
    <row r="22" spans="1:26" ht="14.25" customHeight="1">
      <c r="A22" s="188" t="s">
        <v>102</v>
      </c>
      <c r="B22" s="174">
        <v>1007.6</v>
      </c>
      <c r="C22" s="174">
        <f t="shared" si="2"/>
        <v>1270.8</v>
      </c>
      <c r="D22" s="174">
        <f t="shared" si="3"/>
        <v>79.28863707900535</v>
      </c>
      <c r="E22" s="174">
        <v>977.2</v>
      </c>
      <c r="F22" s="174">
        <v>1240.1</v>
      </c>
      <c r="G22" s="174">
        <f t="shared" si="4"/>
        <v>78.80009676638981</v>
      </c>
      <c r="H22" s="174">
        <v>30.4</v>
      </c>
      <c r="I22" s="174">
        <v>30.7</v>
      </c>
      <c r="J22" s="174">
        <v>99</v>
      </c>
      <c r="K22" s="174">
        <v>202.5</v>
      </c>
      <c r="L22" s="174">
        <v>206.8</v>
      </c>
      <c r="M22" s="174">
        <f t="shared" si="0"/>
        <v>97.92069632495163</v>
      </c>
      <c r="N22" s="174">
        <v>1210.1</v>
      </c>
      <c r="O22" s="174">
        <v>1477.6</v>
      </c>
      <c r="P22" s="174">
        <f t="shared" si="1"/>
        <v>81.89631835408771</v>
      </c>
      <c r="Q22" s="139"/>
      <c r="R22" s="139"/>
      <c r="S22" s="139"/>
      <c r="T22" s="139"/>
      <c r="U22" s="139"/>
      <c r="V22" s="139"/>
      <c r="W22" s="139"/>
      <c r="X22" s="139"/>
      <c r="Y22" s="139"/>
      <c r="Z22" s="17"/>
    </row>
    <row r="23" spans="1:26" ht="14.25" customHeight="1">
      <c r="A23" s="189" t="s">
        <v>79</v>
      </c>
      <c r="B23" s="174">
        <v>579.2</v>
      </c>
      <c r="C23" s="174">
        <f t="shared" si="2"/>
        <v>564.8000000000001</v>
      </c>
      <c r="D23" s="174">
        <f t="shared" si="3"/>
        <v>102.54957507082152</v>
      </c>
      <c r="E23" s="174">
        <v>547.9</v>
      </c>
      <c r="F23" s="174">
        <v>559.1</v>
      </c>
      <c r="G23" s="174">
        <f t="shared" si="4"/>
        <v>97.99678054015382</v>
      </c>
      <c r="H23" s="174">
        <v>31.3</v>
      </c>
      <c r="I23" s="174">
        <v>5.7</v>
      </c>
      <c r="J23" s="174" t="s">
        <v>219</v>
      </c>
      <c r="K23" s="174">
        <v>2497.8</v>
      </c>
      <c r="L23" s="174">
        <v>2468.2</v>
      </c>
      <c r="M23" s="174">
        <f t="shared" si="0"/>
        <v>101.19925451746212</v>
      </c>
      <c r="N23" s="174">
        <v>3077</v>
      </c>
      <c r="O23" s="174">
        <v>3033</v>
      </c>
      <c r="P23" s="174">
        <f t="shared" si="1"/>
        <v>101.4507088691065</v>
      </c>
      <c r="Q23" s="139"/>
      <c r="R23" s="139"/>
      <c r="S23" s="139"/>
      <c r="T23" s="139"/>
      <c r="U23" s="139"/>
      <c r="V23" s="139"/>
      <c r="W23" s="139"/>
      <c r="X23" s="139"/>
      <c r="Y23" s="139"/>
      <c r="Z23" s="17"/>
    </row>
    <row r="24" spans="1:26" ht="12.75">
      <c r="A24" s="189" t="s">
        <v>109</v>
      </c>
      <c r="B24" s="174" t="s">
        <v>207</v>
      </c>
      <c r="C24" s="174" t="s">
        <v>207</v>
      </c>
      <c r="D24" s="174" t="s">
        <v>207</v>
      </c>
      <c r="E24" s="174" t="s">
        <v>207</v>
      </c>
      <c r="F24" s="174" t="s">
        <v>207</v>
      </c>
      <c r="G24" s="174" t="s">
        <v>207</v>
      </c>
      <c r="H24" s="174" t="s">
        <v>207</v>
      </c>
      <c r="I24" s="174" t="s">
        <v>207</v>
      </c>
      <c r="J24" s="174" t="s">
        <v>207</v>
      </c>
      <c r="K24" s="174">
        <v>0.2</v>
      </c>
      <c r="L24" s="174">
        <v>0.2</v>
      </c>
      <c r="M24" s="174">
        <f t="shared" si="0"/>
        <v>100</v>
      </c>
      <c r="N24" s="174">
        <v>0.2</v>
      </c>
      <c r="O24" s="179">
        <v>0.2</v>
      </c>
      <c r="P24" s="174">
        <f t="shared" si="1"/>
        <v>100</v>
      </c>
      <c r="Q24" s="139"/>
      <c r="R24" s="140"/>
      <c r="S24" s="140"/>
      <c r="T24" s="140"/>
      <c r="U24" s="140"/>
      <c r="V24" s="140"/>
      <c r="W24" s="140"/>
      <c r="X24" s="139"/>
      <c r="Y24" s="139"/>
      <c r="Z24" s="17"/>
    </row>
    <row r="25" spans="1:26" ht="12.75">
      <c r="A25" s="189" t="s">
        <v>80</v>
      </c>
      <c r="B25" s="174">
        <v>0.1</v>
      </c>
      <c r="C25" s="174">
        <f>F25</f>
        <v>0.1</v>
      </c>
      <c r="D25" s="174">
        <f t="shared" si="3"/>
        <v>100</v>
      </c>
      <c r="E25" s="174">
        <v>0.1</v>
      </c>
      <c r="F25" s="174">
        <v>0.1</v>
      </c>
      <c r="G25" s="174">
        <f t="shared" si="4"/>
        <v>100</v>
      </c>
      <c r="H25" s="174" t="s">
        <v>207</v>
      </c>
      <c r="I25" s="174" t="s">
        <v>207</v>
      </c>
      <c r="J25" s="174" t="s">
        <v>207</v>
      </c>
      <c r="K25" s="174">
        <v>17.1</v>
      </c>
      <c r="L25" s="174">
        <v>25</v>
      </c>
      <c r="M25" s="174">
        <f t="shared" si="0"/>
        <v>68.4</v>
      </c>
      <c r="N25" s="174">
        <v>17.2</v>
      </c>
      <c r="O25" s="179">
        <v>25.1</v>
      </c>
      <c r="P25" s="174">
        <f t="shared" si="1"/>
        <v>68.52589641434263</v>
      </c>
      <c r="Q25" s="139"/>
      <c r="R25" s="139"/>
      <c r="S25" s="139"/>
      <c r="T25" s="139"/>
      <c r="U25" s="140"/>
      <c r="V25" s="140"/>
      <c r="W25" s="140"/>
      <c r="X25" s="139"/>
      <c r="Y25" s="139"/>
      <c r="Z25" s="17"/>
    </row>
    <row r="26" spans="1:26" ht="12.75">
      <c r="A26" s="191" t="s">
        <v>81</v>
      </c>
      <c r="B26" s="177">
        <v>13936.1</v>
      </c>
      <c r="C26" s="177">
        <f>F26</f>
        <v>13923.2</v>
      </c>
      <c r="D26" s="177">
        <f t="shared" si="3"/>
        <v>100.09265111468628</v>
      </c>
      <c r="E26" s="177">
        <v>13936.1</v>
      </c>
      <c r="F26" s="177">
        <v>13923.2</v>
      </c>
      <c r="G26" s="177">
        <f t="shared" si="4"/>
        <v>100.09265111468628</v>
      </c>
      <c r="H26" s="177" t="s">
        <v>207</v>
      </c>
      <c r="I26" s="177" t="s">
        <v>207</v>
      </c>
      <c r="J26" s="177" t="s">
        <v>207</v>
      </c>
      <c r="K26" s="177">
        <v>272.5</v>
      </c>
      <c r="L26" s="177">
        <v>272</v>
      </c>
      <c r="M26" s="177">
        <f t="shared" si="0"/>
        <v>100.18382352941177</v>
      </c>
      <c r="N26" s="177">
        <v>14208.6</v>
      </c>
      <c r="O26" s="177">
        <v>14195.2</v>
      </c>
      <c r="P26" s="177">
        <f t="shared" si="1"/>
        <v>100.09439810640217</v>
      </c>
      <c r="Q26" s="139"/>
      <c r="R26" s="139"/>
      <c r="S26" s="139"/>
      <c r="T26" s="139"/>
      <c r="U26" s="140"/>
      <c r="V26" s="140"/>
      <c r="W26" s="140"/>
      <c r="X26" s="139"/>
      <c r="Y26" s="139"/>
      <c r="Z26" s="17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2:16" ht="12.75">
      <c r="B29" s="82"/>
      <c r="C29" s="82"/>
      <c r="D29" s="82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</row>
    <row r="30" spans="2:16" ht="12.75">
      <c r="B30" s="82"/>
      <c r="C30" s="82"/>
      <c r="D30" s="82"/>
      <c r="E30" s="364"/>
      <c r="F30" s="364"/>
      <c r="G30" s="365"/>
      <c r="H30" s="365"/>
      <c r="I30" s="365"/>
      <c r="J30" s="365"/>
      <c r="K30" s="365"/>
      <c r="L30" s="365"/>
      <c r="M30" s="365"/>
      <c r="N30" s="365"/>
      <c r="O30" s="365"/>
      <c r="P30" s="365"/>
    </row>
    <row r="31" spans="2:16" ht="12.75">
      <c r="B31" s="82"/>
      <c r="C31" s="82"/>
      <c r="D31" s="82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</row>
    <row r="32" spans="2:16" ht="12.75">
      <c r="B32" s="82"/>
      <c r="C32" s="82"/>
      <c r="D32" s="82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</row>
    <row r="33" spans="2:16" ht="12.75">
      <c r="B33" s="82"/>
      <c r="C33" s="82"/>
      <c r="D33" s="82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</row>
    <row r="34" spans="2:16" ht="12.75">
      <c r="B34" s="82"/>
      <c r="C34" s="82"/>
      <c r="D34" s="82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</row>
    <row r="35" spans="2:16" ht="12.75">
      <c r="B35" s="82"/>
      <c r="C35" s="82"/>
      <c r="D35" s="82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</row>
    <row r="36" spans="2:16" ht="12.75">
      <c r="B36" s="82"/>
      <c r="C36" s="82"/>
      <c r="D36" s="82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</row>
    <row r="37" spans="2:16" ht="12.75">
      <c r="B37" s="82"/>
      <c r="C37" s="82"/>
      <c r="D37" s="82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</row>
    <row r="38" spans="2:16" ht="12.75">
      <c r="B38" s="82"/>
      <c r="C38" s="82"/>
      <c r="D38" s="82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</row>
    <row r="39" spans="2:16" ht="12.75">
      <c r="B39" s="82"/>
      <c r="C39" s="82"/>
      <c r="D39" s="82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</row>
    <row r="40" spans="2:16" ht="12.75">
      <c r="B40" s="82"/>
      <c r="C40" s="82"/>
      <c r="D40" s="82"/>
      <c r="E40" s="364"/>
      <c r="F40" s="364"/>
      <c r="G40" s="364"/>
      <c r="H40" s="365"/>
      <c r="I40" s="365"/>
      <c r="J40" s="365"/>
      <c r="K40" s="365"/>
      <c r="L40" s="365"/>
      <c r="M40" s="365"/>
      <c r="N40" s="365"/>
      <c r="O40" s="365"/>
      <c r="P40" s="365"/>
    </row>
    <row r="41" spans="2:16" ht="12.75">
      <c r="B41" s="82"/>
      <c r="C41" s="82"/>
      <c r="D41" s="82"/>
      <c r="E41" s="364"/>
      <c r="F41" s="364"/>
      <c r="G41" s="364"/>
      <c r="H41" s="365"/>
      <c r="I41" s="365"/>
      <c r="J41" s="365"/>
      <c r="K41" s="365"/>
      <c r="L41" s="365"/>
      <c r="M41" s="365"/>
      <c r="N41" s="365"/>
      <c r="O41" s="365"/>
      <c r="P41" s="365"/>
    </row>
    <row r="42" spans="2:16" ht="12.75">
      <c r="B42" s="82"/>
      <c r="C42" s="82"/>
      <c r="D42" s="82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</row>
    <row r="43" spans="2:16" ht="12.75">
      <c r="B43" s="82"/>
      <c r="C43" s="82"/>
      <c r="D43" s="82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</row>
    <row r="44" spans="2:16" ht="12.75">
      <c r="B44" s="82"/>
      <c r="C44" s="82"/>
      <c r="D44" s="82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</row>
    <row r="45" spans="2:16" ht="12.75">
      <c r="B45" s="82"/>
      <c r="C45" s="82"/>
      <c r="D45" s="82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</row>
    <row r="46" spans="5:16" ht="12.75"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</row>
    <row r="47" spans="5:16" ht="12.75">
      <c r="E47" s="364"/>
      <c r="F47" s="364"/>
      <c r="G47" s="364"/>
      <c r="H47" s="364"/>
      <c r="I47" s="364"/>
      <c r="J47" s="364"/>
      <c r="K47" s="365"/>
      <c r="L47" s="365"/>
      <c r="M47" s="365"/>
      <c r="N47" s="365"/>
      <c r="O47" s="365"/>
      <c r="P47" s="365"/>
    </row>
    <row r="48" spans="5:16" ht="12.75">
      <c r="E48" s="365"/>
      <c r="F48" s="365"/>
      <c r="G48" s="365"/>
      <c r="H48" s="364"/>
      <c r="I48" s="364"/>
      <c r="J48" s="364"/>
      <c r="K48" s="365"/>
      <c r="L48" s="365"/>
      <c r="M48" s="365"/>
      <c r="N48" s="365"/>
      <c r="O48" s="365"/>
      <c r="P48" s="365"/>
    </row>
    <row r="49" spans="5:16" ht="12.75">
      <c r="E49" s="365"/>
      <c r="F49" s="365"/>
      <c r="G49" s="365"/>
      <c r="H49" s="364"/>
      <c r="I49" s="364"/>
      <c r="J49" s="364"/>
      <c r="K49" s="365"/>
      <c r="L49" s="365"/>
      <c r="M49" s="365"/>
      <c r="N49" s="365"/>
      <c r="O49" s="365"/>
      <c r="P49" s="365"/>
    </row>
    <row r="52" spans="5:16" ht="12.75"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5:16" ht="12.75"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</row>
    <row r="54" spans="5:16" ht="12.75"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</row>
    <row r="55" spans="5:16" ht="12.75"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</row>
    <row r="56" spans="5:16" ht="12.75"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</row>
    <row r="57" spans="5:16" ht="12.75"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</row>
    <row r="58" spans="5:16" ht="12.75"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</row>
    <row r="59" spans="5:16" ht="12.75"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</row>
    <row r="60" spans="5:16" ht="12.75"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</row>
    <row r="61" spans="5:16" ht="12.75"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</row>
    <row r="62" spans="5:16" ht="12.75"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</row>
    <row r="63" spans="5:16" ht="12.75"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</row>
    <row r="64" spans="5:16" ht="12.75"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</row>
    <row r="65" spans="5:16" ht="12.75"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</row>
    <row r="66" spans="5:16" ht="12.75"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</row>
    <row r="67" spans="5:16" ht="12.75"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</row>
    <row r="68" spans="5:16" ht="12.75"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</row>
    <row r="69" spans="5:16" ht="12.75"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</row>
    <row r="70" spans="5:16" ht="12.75"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</row>
    <row r="71" spans="5:16" ht="12.75"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</row>
    <row r="72" spans="5:16" ht="12.75"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</row>
    <row r="73" spans="5:16" ht="12.75"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</row>
    <row r="74" spans="5:16" ht="12.75"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T37" sqref="T37"/>
    </sheetView>
  </sheetViews>
  <sheetFormatPr defaultColWidth="9.00390625" defaultRowHeight="12.75"/>
  <cols>
    <col min="1" max="1" width="22.75390625" style="93" customWidth="1"/>
    <col min="2" max="2" width="9.625" style="93" customWidth="1"/>
    <col min="3" max="3" width="9.375" style="93" customWidth="1"/>
    <col min="4" max="4" width="9.75390625" style="93" customWidth="1"/>
    <col min="5" max="5" width="8.25390625" style="93" customWidth="1"/>
    <col min="6" max="6" width="8.75390625" style="93" customWidth="1"/>
    <col min="7" max="7" width="10.375" style="93" customWidth="1"/>
    <col min="8" max="9" width="9.125" style="93" customWidth="1"/>
    <col min="10" max="10" width="10.125" style="93" customWidth="1"/>
    <col min="11" max="12" width="9.625" style="93" customWidth="1"/>
    <col min="13" max="13" width="10.375" style="93" customWidth="1"/>
    <col min="14" max="14" width="8.75390625" style="93" customWidth="1"/>
    <col min="15" max="16384" width="9.125" style="93" customWidth="1"/>
  </cols>
  <sheetData>
    <row r="1" spans="1:16" ht="29.25" customHeight="1">
      <c r="A1" s="411" t="s">
        <v>129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2:16" ht="12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P2" s="92" t="s">
        <v>86</v>
      </c>
    </row>
    <row r="3" spans="1:16" ht="14.25" customHeight="1">
      <c r="A3" s="398"/>
      <c r="B3" s="397" t="s">
        <v>201</v>
      </c>
      <c r="C3" s="397"/>
      <c r="D3" s="397"/>
      <c r="E3" s="387" t="s">
        <v>115</v>
      </c>
      <c r="F3" s="388"/>
      <c r="G3" s="388"/>
      <c r="H3" s="388"/>
      <c r="I3" s="388"/>
      <c r="J3" s="388"/>
      <c r="K3" s="379" t="s">
        <v>114</v>
      </c>
      <c r="L3" s="380"/>
      <c r="M3" s="385"/>
      <c r="N3" s="397" t="s">
        <v>211</v>
      </c>
      <c r="O3" s="397"/>
      <c r="P3" s="387"/>
    </row>
    <row r="4" spans="1:16" ht="30" customHeight="1">
      <c r="A4" s="398"/>
      <c r="B4" s="397"/>
      <c r="C4" s="397"/>
      <c r="D4" s="397"/>
      <c r="E4" s="397" t="s">
        <v>112</v>
      </c>
      <c r="F4" s="397"/>
      <c r="G4" s="397"/>
      <c r="H4" s="397" t="s">
        <v>113</v>
      </c>
      <c r="I4" s="397"/>
      <c r="J4" s="397"/>
      <c r="K4" s="381"/>
      <c r="L4" s="382"/>
      <c r="M4" s="386"/>
      <c r="N4" s="397"/>
      <c r="O4" s="397"/>
      <c r="P4" s="387"/>
    </row>
    <row r="5" spans="1:16" ht="39.75" customHeight="1">
      <c r="A5" s="398"/>
      <c r="B5" s="183" t="s">
        <v>203</v>
      </c>
      <c r="C5" s="183" t="s">
        <v>184</v>
      </c>
      <c r="D5" s="183" t="s">
        <v>204</v>
      </c>
      <c r="E5" s="183" t="s">
        <v>203</v>
      </c>
      <c r="F5" s="183" t="s">
        <v>184</v>
      </c>
      <c r="G5" s="183" t="s">
        <v>204</v>
      </c>
      <c r="H5" s="183" t="s">
        <v>203</v>
      </c>
      <c r="I5" s="183" t="s">
        <v>184</v>
      </c>
      <c r="J5" s="183" t="s">
        <v>204</v>
      </c>
      <c r="K5" s="183" t="s">
        <v>203</v>
      </c>
      <c r="L5" s="183" t="s">
        <v>184</v>
      </c>
      <c r="M5" s="183" t="s">
        <v>204</v>
      </c>
      <c r="N5" s="183" t="s">
        <v>203</v>
      </c>
      <c r="O5" s="183" t="s">
        <v>184</v>
      </c>
      <c r="P5" s="184" t="s">
        <v>204</v>
      </c>
    </row>
    <row r="6" spans="1:26" ht="12.75" customHeight="1">
      <c r="A6" s="186" t="s">
        <v>65</v>
      </c>
      <c r="B6" s="206">
        <f>SUM(B7:B26)</f>
        <v>54514</v>
      </c>
      <c r="C6" s="206">
        <f>SUM(C7:C26)</f>
        <v>54810</v>
      </c>
      <c r="D6" s="174">
        <f>B6/C6*100</f>
        <v>99.45995256340085</v>
      </c>
      <c r="E6" s="206">
        <f>SUM(E7:E26)</f>
        <v>11987</v>
      </c>
      <c r="F6" s="206">
        <f>SUM(F7:F26)</f>
        <v>12611</v>
      </c>
      <c r="G6" s="174">
        <v>95.1</v>
      </c>
      <c r="H6" s="206">
        <f>SUM(H7:H26)</f>
        <v>42526</v>
      </c>
      <c r="I6" s="206">
        <f>SUM(I7:I26)</f>
        <v>42199</v>
      </c>
      <c r="J6" s="174">
        <f>H6/I6%</f>
        <v>100.77489987914406</v>
      </c>
      <c r="K6" s="206">
        <f>SUM(K7:K26)</f>
        <v>149326</v>
      </c>
      <c r="L6" s="206">
        <f>SUM(L7:L26)</f>
        <v>176574</v>
      </c>
      <c r="M6" s="174">
        <f>K6/L6%</f>
        <v>84.5685095200879</v>
      </c>
      <c r="N6" s="206">
        <f>SUM(N7:N26)</f>
        <v>203840</v>
      </c>
      <c r="O6" s="206">
        <f>SUM(O7:O26)</f>
        <v>231384</v>
      </c>
      <c r="P6" s="174">
        <f>N6/O6%</f>
        <v>88.09597897866749</v>
      </c>
      <c r="Q6" s="17"/>
      <c r="R6" s="25"/>
      <c r="S6" s="25"/>
      <c r="T6" s="17"/>
      <c r="U6" s="25"/>
      <c r="V6" s="25"/>
      <c r="W6" s="17"/>
      <c r="X6" s="25"/>
      <c r="Y6" s="25"/>
      <c r="Z6" s="17"/>
    </row>
    <row r="7" spans="1:26" ht="12.75" customHeight="1">
      <c r="A7" s="188" t="s">
        <v>101</v>
      </c>
      <c r="B7" s="206">
        <v>6780</v>
      </c>
      <c r="C7" s="206">
        <f>F7+I7</f>
        <v>7218</v>
      </c>
      <c r="D7" s="174">
        <f aca="true" t="shared" si="0" ref="D7:D23">B7/C7*100</f>
        <v>93.93183707398171</v>
      </c>
      <c r="E7" s="206">
        <v>135</v>
      </c>
      <c r="F7" s="206">
        <v>179</v>
      </c>
      <c r="G7" s="174">
        <v>75.4</v>
      </c>
      <c r="H7" s="206">
        <v>6645</v>
      </c>
      <c r="I7" s="206">
        <v>7039</v>
      </c>
      <c r="J7" s="174">
        <f aca="true" t="shared" si="1" ref="J7:J23">H7/I7%</f>
        <v>94.40261400767154</v>
      </c>
      <c r="K7" s="206">
        <v>6551</v>
      </c>
      <c r="L7" s="206">
        <v>6848</v>
      </c>
      <c r="M7" s="174">
        <f aca="true" t="shared" si="2" ref="M7:M26">K7/L7%</f>
        <v>95.66296728971962</v>
      </c>
      <c r="N7" s="206">
        <v>13331</v>
      </c>
      <c r="O7" s="206">
        <v>14066</v>
      </c>
      <c r="P7" s="174">
        <f aca="true" t="shared" si="3" ref="P7:P26">N7/O7%</f>
        <v>94.77463386890375</v>
      </c>
      <c r="Q7" s="17"/>
      <c r="R7" s="25"/>
      <c r="S7" s="25"/>
      <c r="T7" s="17"/>
      <c r="U7" s="25"/>
      <c r="V7" s="25"/>
      <c r="W7" s="17"/>
      <c r="X7" s="25"/>
      <c r="Y7" s="25"/>
      <c r="Z7" s="17"/>
    </row>
    <row r="8" spans="1:26" ht="12.75">
      <c r="A8" s="189" t="s">
        <v>66</v>
      </c>
      <c r="B8" s="206">
        <v>2274</v>
      </c>
      <c r="C8" s="206">
        <f aca="true" t="shared" si="4" ref="C8:C23">F8+I8</f>
        <v>2865</v>
      </c>
      <c r="D8" s="174">
        <f t="shared" si="0"/>
        <v>79.3717277486911</v>
      </c>
      <c r="E8" s="206">
        <v>1074</v>
      </c>
      <c r="F8" s="206">
        <v>1839</v>
      </c>
      <c r="G8" s="174">
        <v>58.4</v>
      </c>
      <c r="H8" s="206">
        <v>1200</v>
      </c>
      <c r="I8" s="206">
        <v>1026</v>
      </c>
      <c r="J8" s="174">
        <f t="shared" si="1"/>
        <v>116.95906432748538</v>
      </c>
      <c r="K8" s="206">
        <v>13262</v>
      </c>
      <c r="L8" s="206">
        <v>11891</v>
      </c>
      <c r="M8" s="174">
        <f t="shared" si="2"/>
        <v>111.52972836599109</v>
      </c>
      <c r="N8" s="206">
        <v>15536</v>
      </c>
      <c r="O8" s="206">
        <v>14756</v>
      </c>
      <c r="P8" s="174">
        <f t="shared" si="3"/>
        <v>105.28598536188669</v>
      </c>
      <c r="Q8" s="17"/>
      <c r="R8" s="25"/>
      <c r="S8" s="25"/>
      <c r="T8" s="17"/>
      <c r="U8" s="25"/>
      <c r="V8" s="25"/>
      <c r="W8" s="17"/>
      <c r="X8" s="25"/>
      <c r="Y8" s="25"/>
      <c r="Z8" s="17"/>
    </row>
    <row r="9" spans="1:26" ht="12.75">
      <c r="A9" s="189" t="s">
        <v>67</v>
      </c>
      <c r="B9" s="206">
        <v>6426</v>
      </c>
      <c r="C9" s="206">
        <f t="shared" si="4"/>
        <v>6016</v>
      </c>
      <c r="D9" s="174">
        <f t="shared" si="0"/>
        <v>106.81515957446808</v>
      </c>
      <c r="E9" s="206">
        <v>2063</v>
      </c>
      <c r="F9" s="206">
        <v>2197</v>
      </c>
      <c r="G9" s="174">
        <v>93.9</v>
      </c>
      <c r="H9" s="206">
        <v>4363</v>
      </c>
      <c r="I9" s="206">
        <v>3819</v>
      </c>
      <c r="J9" s="174">
        <f t="shared" si="1"/>
        <v>114.2445666404818</v>
      </c>
      <c r="K9" s="206">
        <v>16370</v>
      </c>
      <c r="L9" s="206">
        <v>17342</v>
      </c>
      <c r="M9" s="174">
        <f t="shared" si="2"/>
        <v>94.39511013723909</v>
      </c>
      <c r="N9" s="206">
        <v>22796</v>
      </c>
      <c r="O9" s="206">
        <v>23358</v>
      </c>
      <c r="P9" s="174">
        <f t="shared" si="3"/>
        <v>97.59397208665125</v>
      </c>
      <c r="Q9" s="17"/>
      <c r="R9" s="25"/>
      <c r="S9" s="25"/>
      <c r="T9" s="17"/>
      <c r="U9" s="25"/>
      <c r="V9" s="25"/>
      <c r="W9" s="17"/>
      <c r="X9" s="25"/>
      <c r="Y9" s="25"/>
      <c r="Z9" s="17"/>
    </row>
    <row r="10" spans="1:26" ht="12.75">
      <c r="A10" s="189" t="s">
        <v>68</v>
      </c>
      <c r="B10" s="206">
        <v>3206</v>
      </c>
      <c r="C10" s="206">
        <f t="shared" si="4"/>
        <v>3978</v>
      </c>
      <c r="D10" s="174">
        <f t="shared" si="0"/>
        <v>80.59326294620412</v>
      </c>
      <c r="E10" s="206">
        <v>279</v>
      </c>
      <c r="F10" s="206">
        <v>838</v>
      </c>
      <c r="G10" s="174">
        <v>33.3</v>
      </c>
      <c r="H10" s="206">
        <v>2927</v>
      </c>
      <c r="I10" s="206">
        <v>3140</v>
      </c>
      <c r="J10" s="174">
        <f t="shared" si="1"/>
        <v>93.21656050955414</v>
      </c>
      <c r="K10" s="206">
        <v>11275</v>
      </c>
      <c r="L10" s="206">
        <v>12388</v>
      </c>
      <c r="M10" s="174">
        <f t="shared" si="2"/>
        <v>91.01549886987408</v>
      </c>
      <c r="N10" s="206">
        <v>14481</v>
      </c>
      <c r="O10" s="206">
        <v>16366</v>
      </c>
      <c r="P10" s="174">
        <f t="shared" si="3"/>
        <v>88.48221923499939</v>
      </c>
      <c r="Q10" s="17"/>
      <c r="R10" s="25"/>
      <c r="S10" s="25"/>
      <c r="T10" s="17"/>
      <c r="U10" s="25"/>
      <c r="V10" s="25"/>
      <c r="W10" s="17"/>
      <c r="X10" s="25"/>
      <c r="Y10" s="25"/>
      <c r="Z10" s="17"/>
    </row>
    <row r="11" spans="1:26" ht="12.75">
      <c r="A11" s="189" t="s">
        <v>69</v>
      </c>
      <c r="B11" s="206">
        <v>856</v>
      </c>
      <c r="C11" s="206">
        <f>I11</f>
        <v>1400</v>
      </c>
      <c r="D11" s="174">
        <f t="shared" si="0"/>
        <v>61.142857142857146</v>
      </c>
      <c r="E11" s="206">
        <v>1</v>
      </c>
      <c r="F11" s="206" t="s">
        <v>207</v>
      </c>
      <c r="G11" s="174" t="s">
        <v>207</v>
      </c>
      <c r="H11" s="206">
        <v>855</v>
      </c>
      <c r="I11" s="206">
        <v>1400</v>
      </c>
      <c r="J11" s="174">
        <f t="shared" si="1"/>
        <v>61.07142857142857</v>
      </c>
      <c r="K11" s="206">
        <v>1700</v>
      </c>
      <c r="L11" s="206">
        <v>2722</v>
      </c>
      <c r="M11" s="174">
        <f t="shared" si="2"/>
        <v>62.454077883908894</v>
      </c>
      <c r="N11" s="206">
        <v>2556</v>
      </c>
      <c r="O11" s="206">
        <v>4122</v>
      </c>
      <c r="P11" s="174">
        <f t="shared" si="3"/>
        <v>62.00873362445415</v>
      </c>
      <c r="Q11" s="17"/>
      <c r="R11" s="25"/>
      <c r="S11" s="25"/>
      <c r="T11" s="17"/>
      <c r="U11" s="25"/>
      <c r="V11" s="25"/>
      <c r="W11" s="17"/>
      <c r="X11" s="25"/>
      <c r="Y11" s="25"/>
      <c r="Z11" s="17"/>
    </row>
    <row r="12" spans="1:26" ht="12.75">
      <c r="A12" s="189" t="s">
        <v>70</v>
      </c>
      <c r="B12" s="206">
        <v>5200</v>
      </c>
      <c r="C12" s="206">
        <f t="shared" si="4"/>
        <v>5119</v>
      </c>
      <c r="D12" s="174">
        <f t="shared" si="0"/>
        <v>101.58234030084002</v>
      </c>
      <c r="E12" s="206">
        <v>1327</v>
      </c>
      <c r="F12" s="206">
        <v>1360</v>
      </c>
      <c r="G12" s="174">
        <v>97.6</v>
      </c>
      <c r="H12" s="206">
        <v>3873</v>
      </c>
      <c r="I12" s="206">
        <v>3759</v>
      </c>
      <c r="J12" s="174">
        <f t="shared" si="1"/>
        <v>103.03272146847564</v>
      </c>
      <c r="K12" s="206">
        <v>6215</v>
      </c>
      <c r="L12" s="206">
        <v>6167</v>
      </c>
      <c r="M12" s="174">
        <f t="shared" si="2"/>
        <v>100.7783363061456</v>
      </c>
      <c r="N12" s="206">
        <v>11415</v>
      </c>
      <c r="O12" s="206">
        <v>11286</v>
      </c>
      <c r="P12" s="174">
        <f t="shared" si="3"/>
        <v>101.14300903774588</v>
      </c>
      <c r="Q12" s="17"/>
      <c r="R12" s="25"/>
      <c r="S12" s="25"/>
      <c r="T12" s="17"/>
      <c r="U12" s="25"/>
      <c r="V12" s="25"/>
      <c r="W12" s="17"/>
      <c r="X12" s="25"/>
      <c r="Y12" s="25"/>
      <c r="Z12" s="17"/>
    </row>
    <row r="13" spans="1:26" ht="12.75">
      <c r="A13" s="189" t="s">
        <v>71</v>
      </c>
      <c r="B13" s="206">
        <v>3589</v>
      </c>
      <c r="C13" s="206">
        <f t="shared" si="4"/>
        <v>2671</v>
      </c>
      <c r="D13" s="174">
        <f t="shared" si="0"/>
        <v>134.3691501310371</v>
      </c>
      <c r="E13" s="206">
        <v>339</v>
      </c>
      <c r="F13" s="206">
        <v>218</v>
      </c>
      <c r="G13" s="174">
        <v>155.5</v>
      </c>
      <c r="H13" s="206">
        <v>3250</v>
      </c>
      <c r="I13" s="206">
        <v>2453</v>
      </c>
      <c r="J13" s="174">
        <f t="shared" si="1"/>
        <v>132.49082755809212</v>
      </c>
      <c r="K13" s="206">
        <v>5247</v>
      </c>
      <c r="L13" s="206">
        <v>5916</v>
      </c>
      <c r="M13" s="174">
        <f t="shared" si="2"/>
        <v>88.69168356997972</v>
      </c>
      <c r="N13" s="206">
        <v>8836</v>
      </c>
      <c r="O13" s="206">
        <v>8587</v>
      </c>
      <c r="P13" s="174">
        <f t="shared" si="3"/>
        <v>102.89973215325492</v>
      </c>
      <c r="Q13" s="17"/>
      <c r="R13" s="25"/>
      <c r="S13" s="25"/>
      <c r="T13" s="17"/>
      <c r="U13" s="25"/>
      <c r="V13" s="25"/>
      <c r="W13" s="17"/>
      <c r="X13" s="25"/>
      <c r="Y13" s="25"/>
      <c r="Z13" s="17"/>
    </row>
    <row r="14" spans="1:26" ht="12.75">
      <c r="A14" s="189" t="s">
        <v>103</v>
      </c>
      <c r="B14" s="206">
        <v>2205</v>
      </c>
      <c r="C14" s="206">
        <f t="shared" si="4"/>
        <v>2233</v>
      </c>
      <c r="D14" s="174">
        <f t="shared" si="0"/>
        <v>98.7460815047022</v>
      </c>
      <c r="E14" s="206">
        <v>171</v>
      </c>
      <c r="F14" s="206">
        <v>242</v>
      </c>
      <c r="G14" s="174">
        <v>70.7</v>
      </c>
      <c r="H14" s="206">
        <v>2034</v>
      </c>
      <c r="I14" s="206">
        <v>1991</v>
      </c>
      <c r="J14" s="174">
        <f t="shared" si="1"/>
        <v>102.15971873430436</v>
      </c>
      <c r="K14" s="206">
        <v>9831</v>
      </c>
      <c r="L14" s="206">
        <v>10926</v>
      </c>
      <c r="M14" s="174">
        <f t="shared" si="2"/>
        <v>89.9780340472268</v>
      </c>
      <c r="N14" s="206">
        <v>12036</v>
      </c>
      <c r="O14" s="206">
        <v>13159</v>
      </c>
      <c r="P14" s="174">
        <f t="shared" si="3"/>
        <v>91.4659168629835</v>
      </c>
      <c r="Q14" s="17"/>
      <c r="R14" s="25"/>
      <c r="S14" s="25"/>
      <c r="T14" s="17"/>
      <c r="U14" s="25"/>
      <c r="V14" s="25"/>
      <c r="W14" s="17"/>
      <c r="X14" s="25"/>
      <c r="Y14" s="25"/>
      <c r="Z14" s="17"/>
    </row>
    <row r="15" spans="1:26" ht="12.75">
      <c r="A15" s="189" t="s">
        <v>72</v>
      </c>
      <c r="B15" s="206">
        <v>4035</v>
      </c>
      <c r="C15" s="206">
        <f t="shared" si="4"/>
        <v>4212</v>
      </c>
      <c r="D15" s="174">
        <f t="shared" si="0"/>
        <v>95.7977207977208</v>
      </c>
      <c r="E15" s="206">
        <v>689</v>
      </c>
      <c r="F15" s="206">
        <v>951</v>
      </c>
      <c r="G15" s="174">
        <v>72.5</v>
      </c>
      <c r="H15" s="206">
        <v>3346</v>
      </c>
      <c r="I15" s="206">
        <v>3261</v>
      </c>
      <c r="J15" s="174">
        <f t="shared" si="1"/>
        <v>102.6065624041705</v>
      </c>
      <c r="K15" s="206">
        <v>9402</v>
      </c>
      <c r="L15" s="206">
        <v>9440</v>
      </c>
      <c r="M15" s="174">
        <f t="shared" si="2"/>
        <v>99.59745762711864</v>
      </c>
      <c r="N15" s="206">
        <v>13437</v>
      </c>
      <c r="O15" s="206">
        <v>13652</v>
      </c>
      <c r="P15" s="174">
        <f t="shared" si="3"/>
        <v>98.42513917374743</v>
      </c>
      <c r="Q15" s="17"/>
      <c r="R15" s="25"/>
      <c r="S15" s="25"/>
      <c r="T15" s="17"/>
      <c r="U15" s="25"/>
      <c r="V15" s="25"/>
      <c r="W15" s="17"/>
      <c r="X15" s="25"/>
      <c r="Y15" s="25"/>
      <c r="Z15" s="17"/>
    </row>
    <row r="16" spans="1:26" ht="14.25" customHeight="1">
      <c r="A16" s="189" t="s">
        <v>73</v>
      </c>
      <c r="B16" s="206">
        <v>1712</v>
      </c>
      <c r="C16" s="206">
        <f t="shared" si="4"/>
        <v>1670</v>
      </c>
      <c r="D16" s="174">
        <f t="shared" si="0"/>
        <v>102.51497005988024</v>
      </c>
      <c r="E16" s="206">
        <v>1616</v>
      </c>
      <c r="F16" s="206">
        <v>1576</v>
      </c>
      <c r="G16" s="174">
        <v>102.5</v>
      </c>
      <c r="H16" s="206">
        <v>96</v>
      </c>
      <c r="I16" s="206">
        <v>94</v>
      </c>
      <c r="J16" s="174">
        <f t="shared" si="1"/>
        <v>102.1276595744681</v>
      </c>
      <c r="K16" s="206">
        <v>3946</v>
      </c>
      <c r="L16" s="206">
        <v>3921</v>
      </c>
      <c r="M16" s="174">
        <f t="shared" si="2"/>
        <v>100.63759245090537</v>
      </c>
      <c r="N16" s="206">
        <v>5658</v>
      </c>
      <c r="O16" s="206">
        <v>5591</v>
      </c>
      <c r="P16" s="174">
        <f t="shared" si="3"/>
        <v>101.19835449830084</v>
      </c>
      <c r="Q16" s="17"/>
      <c r="R16" s="25"/>
      <c r="S16" s="25"/>
      <c r="T16" s="17"/>
      <c r="U16" s="25"/>
      <c r="V16" s="25"/>
      <c r="W16" s="17"/>
      <c r="X16" s="25"/>
      <c r="Y16" s="25"/>
      <c r="Z16" s="17"/>
    </row>
    <row r="17" spans="1:26" ht="14.25" customHeight="1">
      <c r="A17" s="189" t="s">
        <v>74</v>
      </c>
      <c r="B17" s="206">
        <v>911</v>
      </c>
      <c r="C17" s="206">
        <f t="shared" si="4"/>
        <v>676</v>
      </c>
      <c r="D17" s="174">
        <f t="shared" si="0"/>
        <v>134.76331360946745</v>
      </c>
      <c r="E17" s="206">
        <v>446</v>
      </c>
      <c r="F17" s="206">
        <v>237</v>
      </c>
      <c r="G17" s="174">
        <v>188.2</v>
      </c>
      <c r="H17" s="206">
        <v>465</v>
      </c>
      <c r="I17" s="206">
        <v>439</v>
      </c>
      <c r="J17" s="174">
        <f t="shared" si="1"/>
        <v>105.92255125284738</v>
      </c>
      <c r="K17" s="206">
        <v>6287</v>
      </c>
      <c r="L17" s="206">
        <v>6997</v>
      </c>
      <c r="M17" s="174">
        <f t="shared" si="2"/>
        <v>89.85279405459482</v>
      </c>
      <c r="N17" s="206">
        <v>7198</v>
      </c>
      <c r="O17" s="206">
        <v>7673</v>
      </c>
      <c r="P17" s="174">
        <f t="shared" si="3"/>
        <v>93.80946174898996</v>
      </c>
      <c r="Q17" s="17"/>
      <c r="R17" s="25"/>
      <c r="S17" s="25"/>
      <c r="T17" s="17"/>
      <c r="U17" s="25"/>
      <c r="V17" s="25"/>
      <c r="W17" s="17"/>
      <c r="X17" s="25"/>
      <c r="Y17" s="25"/>
      <c r="Z17" s="17"/>
    </row>
    <row r="18" spans="1:26" ht="14.25" customHeight="1">
      <c r="A18" s="189" t="s">
        <v>75</v>
      </c>
      <c r="B18" s="206">
        <v>270</v>
      </c>
      <c r="C18" s="206">
        <f t="shared" si="4"/>
        <v>293</v>
      </c>
      <c r="D18" s="174">
        <f t="shared" si="0"/>
        <v>92.15017064846417</v>
      </c>
      <c r="E18" s="206" t="s">
        <v>208</v>
      </c>
      <c r="F18" s="206">
        <v>4</v>
      </c>
      <c r="G18" s="174">
        <v>25</v>
      </c>
      <c r="H18" s="206">
        <v>269</v>
      </c>
      <c r="I18" s="206">
        <v>289</v>
      </c>
      <c r="J18" s="174">
        <f t="shared" si="1"/>
        <v>93.0795847750865</v>
      </c>
      <c r="K18" s="206">
        <v>816</v>
      </c>
      <c r="L18" s="206">
        <v>822</v>
      </c>
      <c r="M18" s="174">
        <f t="shared" si="2"/>
        <v>99.27007299270072</v>
      </c>
      <c r="N18" s="206">
        <v>1086</v>
      </c>
      <c r="O18" s="206">
        <v>1115</v>
      </c>
      <c r="P18" s="174">
        <f t="shared" si="3"/>
        <v>97.39910313901345</v>
      </c>
      <c r="Q18" s="17"/>
      <c r="R18" s="25"/>
      <c r="S18" s="25"/>
      <c r="T18" s="17"/>
      <c r="U18" s="25"/>
      <c r="V18" s="25"/>
      <c r="W18" s="17"/>
      <c r="X18" s="25"/>
      <c r="Y18" s="25"/>
      <c r="Z18" s="17"/>
    </row>
    <row r="19" spans="1:26" ht="14.25" customHeight="1">
      <c r="A19" s="189" t="s">
        <v>76</v>
      </c>
      <c r="B19" s="206">
        <v>5266</v>
      </c>
      <c r="C19" s="206">
        <f t="shared" si="4"/>
        <v>5418</v>
      </c>
      <c r="D19" s="174">
        <f t="shared" si="0"/>
        <v>97.19453672942045</v>
      </c>
      <c r="E19" s="206">
        <v>1514</v>
      </c>
      <c r="F19" s="206">
        <v>1180</v>
      </c>
      <c r="G19" s="174">
        <v>128.3</v>
      </c>
      <c r="H19" s="206">
        <v>3752</v>
      </c>
      <c r="I19" s="206">
        <v>4238</v>
      </c>
      <c r="J19" s="174">
        <f t="shared" si="1"/>
        <v>88.53232656913637</v>
      </c>
      <c r="K19" s="206">
        <v>7342</v>
      </c>
      <c r="L19" s="206">
        <v>10184</v>
      </c>
      <c r="M19" s="174">
        <f t="shared" si="2"/>
        <v>72.09347996857817</v>
      </c>
      <c r="N19" s="206">
        <v>12608</v>
      </c>
      <c r="O19" s="206">
        <v>15602</v>
      </c>
      <c r="P19" s="174">
        <f t="shared" si="3"/>
        <v>80.81015254454556</v>
      </c>
      <c r="Q19" s="17"/>
      <c r="R19" s="25"/>
      <c r="S19" s="25"/>
      <c r="T19" s="17"/>
      <c r="U19" s="25"/>
      <c r="V19" s="25"/>
      <c r="W19" s="17"/>
      <c r="X19" s="25"/>
      <c r="Y19" s="25"/>
      <c r="Z19" s="17"/>
    </row>
    <row r="20" spans="1:26" ht="14.25" customHeight="1">
      <c r="A20" s="189" t="s">
        <v>77</v>
      </c>
      <c r="B20" s="206">
        <v>3039</v>
      </c>
      <c r="C20" s="206">
        <f t="shared" si="4"/>
        <v>2997</v>
      </c>
      <c r="D20" s="174">
        <f t="shared" si="0"/>
        <v>101.40140140140139</v>
      </c>
      <c r="E20" s="206">
        <v>239</v>
      </c>
      <c r="F20" s="206">
        <v>65</v>
      </c>
      <c r="G20" s="174" t="s">
        <v>217</v>
      </c>
      <c r="H20" s="206">
        <v>2800</v>
      </c>
      <c r="I20" s="206">
        <v>2932</v>
      </c>
      <c r="J20" s="174">
        <f t="shared" si="1"/>
        <v>95.49795361527967</v>
      </c>
      <c r="K20" s="206">
        <v>9755</v>
      </c>
      <c r="L20" s="206">
        <v>11192</v>
      </c>
      <c r="M20" s="174">
        <f t="shared" si="2"/>
        <v>87.16047176554682</v>
      </c>
      <c r="N20" s="206">
        <v>12794</v>
      </c>
      <c r="O20" s="206">
        <v>14189</v>
      </c>
      <c r="P20" s="174">
        <f t="shared" si="3"/>
        <v>90.16844034110932</v>
      </c>
      <c r="Q20" s="17"/>
      <c r="R20" s="25"/>
      <c r="S20" s="25"/>
      <c r="T20" s="17"/>
      <c r="U20" s="25"/>
      <c r="V20" s="25"/>
      <c r="W20" s="17"/>
      <c r="X20" s="25"/>
      <c r="Y20" s="25"/>
      <c r="Z20" s="17"/>
    </row>
    <row r="21" spans="1:26" ht="14.25" customHeight="1">
      <c r="A21" s="189" t="s">
        <v>78</v>
      </c>
      <c r="B21" s="206">
        <v>2911</v>
      </c>
      <c r="C21" s="206">
        <f t="shared" si="4"/>
        <v>2521</v>
      </c>
      <c r="D21" s="174">
        <f t="shared" si="0"/>
        <v>115.47005156683856</v>
      </c>
      <c r="E21" s="206">
        <v>1728</v>
      </c>
      <c r="F21" s="206">
        <v>1521</v>
      </c>
      <c r="G21" s="174">
        <v>113.6</v>
      </c>
      <c r="H21" s="206">
        <v>1183</v>
      </c>
      <c r="I21" s="206">
        <v>1000</v>
      </c>
      <c r="J21" s="174">
        <f t="shared" si="1"/>
        <v>118.3</v>
      </c>
      <c r="K21" s="206">
        <v>27782</v>
      </c>
      <c r="L21" s="206">
        <v>36735</v>
      </c>
      <c r="M21" s="174">
        <f t="shared" si="2"/>
        <v>75.62814754321491</v>
      </c>
      <c r="N21" s="206">
        <v>30693</v>
      </c>
      <c r="O21" s="206">
        <v>39256</v>
      </c>
      <c r="P21" s="174">
        <f t="shared" si="3"/>
        <v>78.18677399633177</v>
      </c>
      <c r="Q21" s="17"/>
      <c r="R21" s="25"/>
      <c r="S21" s="25"/>
      <c r="T21" s="17"/>
      <c r="U21" s="25"/>
      <c r="V21" s="25"/>
      <c r="W21" s="17"/>
      <c r="X21" s="25"/>
      <c r="Y21" s="25"/>
      <c r="Z21" s="17"/>
    </row>
    <row r="22" spans="1:26" ht="14.25" customHeight="1">
      <c r="A22" s="188" t="s">
        <v>102</v>
      </c>
      <c r="B22" s="206">
        <v>2704</v>
      </c>
      <c r="C22" s="206">
        <f t="shared" si="4"/>
        <v>2704</v>
      </c>
      <c r="D22" s="174">
        <f t="shared" si="0"/>
        <v>100</v>
      </c>
      <c r="E22" s="206">
        <v>9</v>
      </c>
      <c r="F22" s="206">
        <v>4</v>
      </c>
      <c r="G22" s="174">
        <v>225</v>
      </c>
      <c r="H22" s="206">
        <v>2695</v>
      </c>
      <c r="I22" s="206">
        <v>2700</v>
      </c>
      <c r="J22" s="174">
        <f t="shared" si="1"/>
        <v>99.81481481481481</v>
      </c>
      <c r="K22" s="206">
        <v>8263</v>
      </c>
      <c r="L22" s="206">
        <v>16491</v>
      </c>
      <c r="M22" s="174">
        <f t="shared" si="2"/>
        <v>50.10611848887272</v>
      </c>
      <c r="N22" s="206">
        <v>10967</v>
      </c>
      <c r="O22" s="206">
        <v>19195</v>
      </c>
      <c r="P22" s="174">
        <f t="shared" si="3"/>
        <v>57.13467048710602</v>
      </c>
      <c r="Q22" s="17"/>
      <c r="R22" s="25"/>
      <c r="S22" s="25"/>
      <c r="T22" s="17"/>
      <c r="U22" s="25"/>
      <c r="V22" s="25"/>
      <c r="W22" s="17"/>
      <c r="X22" s="25"/>
      <c r="Y22" s="25"/>
      <c r="Z22" s="17"/>
    </row>
    <row r="23" spans="1:26" ht="14.25" customHeight="1">
      <c r="A23" s="189" t="s">
        <v>79</v>
      </c>
      <c r="B23" s="206">
        <v>2876</v>
      </c>
      <c r="C23" s="206">
        <f t="shared" si="4"/>
        <v>2580</v>
      </c>
      <c r="D23" s="174">
        <f t="shared" si="0"/>
        <v>111.47286821705427</v>
      </c>
      <c r="E23" s="206">
        <v>357</v>
      </c>
      <c r="F23" s="206">
        <v>200</v>
      </c>
      <c r="G23" s="174">
        <v>178.5</v>
      </c>
      <c r="H23" s="206">
        <v>2519</v>
      </c>
      <c r="I23" s="206">
        <v>2380</v>
      </c>
      <c r="J23" s="174">
        <f t="shared" si="1"/>
        <v>105.84033613445378</v>
      </c>
      <c r="K23" s="206">
        <v>3580</v>
      </c>
      <c r="L23" s="206">
        <v>4891</v>
      </c>
      <c r="M23" s="174">
        <f t="shared" si="2"/>
        <v>73.19566550807606</v>
      </c>
      <c r="N23" s="206">
        <v>6456</v>
      </c>
      <c r="O23" s="206">
        <v>7471</v>
      </c>
      <c r="P23" s="174">
        <f t="shared" si="3"/>
        <v>86.41413465399546</v>
      </c>
      <c r="Q23" s="17"/>
      <c r="R23" s="25"/>
      <c r="S23" s="25"/>
      <c r="T23" s="17"/>
      <c r="U23" s="25"/>
      <c r="V23" s="25"/>
      <c r="W23" s="17"/>
      <c r="X23" s="25"/>
      <c r="Y23" s="25"/>
      <c r="Z23" s="17"/>
    </row>
    <row r="24" spans="1:27" ht="12.75">
      <c r="A24" s="189" t="s">
        <v>109</v>
      </c>
      <c r="B24" s="206" t="s">
        <v>207</v>
      </c>
      <c r="C24" s="206" t="s">
        <v>207</v>
      </c>
      <c r="D24" s="174" t="s">
        <v>207</v>
      </c>
      <c r="E24" s="206" t="s">
        <v>207</v>
      </c>
      <c r="F24" s="206" t="s">
        <v>207</v>
      </c>
      <c r="G24" s="174" t="s">
        <v>207</v>
      </c>
      <c r="H24" s="206" t="s">
        <v>207</v>
      </c>
      <c r="I24" s="206" t="s">
        <v>207</v>
      </c>
      <c r="J24" s="174" t="s">
        <v>207</v>
      </c>
      <c r="K24" s="206">
        <v>11</v>
      </c>
      <c r="L24" s="206">
        <v>12</v>
      </c>
      <c r="M24" s="174">
        <f t="shared" si="2"/>
        <v>91.66666666666667</v>
      </c>
      <c r="N24" s="206">
        <v>11</v>
      </c>
      <c r="O24" s="206">
        <v>12</v>
      </c>
      <c r="P24" s="174">
        <f t="shared" si="3"/>
        <v>91.66666666666667</v>
      </c>
      <c r="Q24" s="17"/>
      <c r="R24" s="18"/>
      <c r="S24" s="18"/>
      <c r="T24" s="18"/>
      <c r="U24" s="18"/>
      <c r="V24" s="25"/>
      <c r="W24" s="18"/>
      <c r="X24" s="25"/>
      <c r="Y24" s="25"/>
      <c r="Z24" s="17"/>
      <c r="AA24" s="125"/>
    </row>
    <row r="25" spans="1:27" ht="12.75">
      <c r="A25" s="189" t="s">
        <v>80</v>
      </c>
      <c r="B25" s="206" t="s">
        <v>207</v>
      </c>
      <c r="C25" s="206" t="s">
        <v>207</v>
      </c>
      <c r="D25" s="174" t="s">
        <v>207</v>
      </c>
      <c r="E25" s="206" t="s">
        <v>207</v>
      </c>
      <c r="F25" s="206" t="s">
        <v>207</v>
      </c>
      <c r="G25" s="174" t="s">
        <v>207</v>
      </c>
      <c r="H25" s="206" t="s">
        <v>207</v>
      </c>
      <c r="I25" s="206" t="s">
        <v>207</v>
      </c>
      <c r="J25" s="174" t="s">
        <v>207</v>
      </c>
      <c r="K25" s="206">
        <v>1</v>
      </c>
      <c r="L25" s="206">
        <v>18</v>
      </c>
      <c r="M25" s="174">
        <f t="shared" si="2"/>
        <v>5.555555555555555</v>
      </c>
      <c r="N25" s="206">
        <v>1</v>
      </c>
      <c r="O25" s="206">
        <v>18</v>
      </c>
      <c r="P25" s="174">
        <f t="shared" si="3"/>
        <v>5.555555555555555</v>
      </c>
      <c r="Q25" s="17"/>
      <c r="R25" s="18"/>
      <c r="S25" s="18"/>
      <c r="T25" s="18"/>
      <c r="U25" s="18"/>
      <c r="V25" s="18"/>
      <c r="W25" s="18"/>
      <c r="X25" s="25"/>
      <c r="Y25" s="25"/>
      <c r="Z25" s="17"/>
      <c r="AA25" s="125"/>
    </row>
    <row r="26" spans="1:27" ht="12.75">
      <c r="A26" s="191" t="s">
        <v>81</v>
      </c>
      <c r="B26" s="207">
        <v>254</v>
      </c>
      <c r="C26" s="207">
        <f>I26</f>
        <v>239</v>
      </c>
      <c r="D26" s="177">
        <f>B26/C26*100</f>
        <v>106.27615062761507</v>
      </c>
      <c r="E26" s="207" t="s">
        <v>207</v>
      </c>
      <c r="F26" s="207" t="s">
        <v>207</v>
      </c>
      <c r="G26" s="177" t="s">
        <v>207</v>
      </c>
      <c r="H26" s="207">
        <v>254</v>
      </c>
      <c r="I26" s="207">
        <v>239</v>
      </c>
      <c r="J26" s="177">
        <f>H26/I26%</f>
        <v>106.27615062761505</v>
      </c>
      <c r="K26" s="207">
        <v>1690</v>
      </c>
      <c r="L26" s="207">
        <v>1671</v>
      </c>
      <c r="M26" s="177">
        <f t="shared" si="2"/>
        <v>101.13704368641531</v>
      </c>
      <c r="N26" s="207">
        <v>1944</v>
      </c>
      <c r="O26" s="207">
        <v>1910</v>
      </c>
      <c r="P26" s="177">
        <f t="shared" si="3"/>
        <v>101.78010471204188</v>
      </c>
      <c r="Q26" s="17"/>
      <c r="R26" s="18"/>
      <c r="S26" s="18"/>
      <c r="T26" s="18"/>
      <c r="U26" s="25"/>
      <c r="V26" s="25"/>
      <c r="W26" s="17"/>
      <c r="X26" s="25"/>
      <c r="Y26" s="25"/>
      <c r="Z26" s="17"/>
      <c r="AA26" s="125"/>
    </row>
    <row r="27" spans="1:27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5"/>
    </row>
    <row r="28" spans="1:13" ht="12.75">
      <c r="A28" s="128"/>
      <c r="B28" s="87"/>
      <c r="C28" s="87"/>
      <c r="D28" s="82"/>
      <c r="E28" s="87"/>
      <c r="F28" s="87"/>
      <c r="G28" s="82"/>
      <c r="H28" s="87"/>
      <c r="I28" s="87"/>
      <c r="J28" s="82"/>
      <c r="K28" s="87"/>
      <c r="L28" s="87"/>
      <c r="M28" s="82"/>
    </row>
    <row r="29" spans="1:16" ht="12.75">
      <c r="A29" s="128"/>
      <c r="B29" s="87"/>
      <c r="C29" s="83"/>
      <c r="D29" s="82"/>
      <c r="E29" s="367"/>
      <c r="F29" s="367"/>
      <c r="G29" s="365"/>
      <c r="H29" s="367"/>
      <c r="I29" s="367"/>
      <c r="J29" s="365"/>
      <c r="K29" s="367"/>
      <c r="L29" s="367"/>
      <c r="M29" s="365"/>
      <c r="N29" s="367"/>
      <c r="O29" s="367"/>
      <c r="P29" s="365"/>
    </row>
    <row r="30" spans="1:16" ht="12.75">
      <c r="A30" s="128"/>
      <c r="B30" s="87"/>
      <c r="C30" s="87"/>
      <c r="D30" s="82"/>
      <c r="E30" s="367"/>
      <c r="F30" s="367"/>
      <c r="G30" s="365"/>
      <c r="H30" s="367"/>
      <c r="I30" s="367"/>
      <c r="J30" s="365"/>
      <c r="K30" s="367"/>
      <c r="L30" s="367"/>
      <c r="M30" s="365"/>
      <c r="N30" s="367"/>
      <c r="O30" s="367"/>
      <c r="P30" s="365"/>
    </row>
    <row r="31" spans="1:16" ht="12.75">
      <c r="A31" s="128"/>
      <c r="B31" s="87"/>
      <c r="C31" s="87"/>
      <c r="D31" s="82"/>
      <c r="E31" s="367"/>
      <c r="F31" s="367"/>
      <c r="G31" s="365"/>
      <c r="H31" s="367"/>
      <c r="I31" s="367"/>
      <c r="J31" s="365"/>
      <c r="K31" s="367"/>
      <c r="L31" s="367"/>
      <c r="M31" s="365"/>
      <c r="N31" s="367"/>
      <c r="O31" s="367"/>
      <c r="P31" s="365"/>
    </row>
    <row r="32" spans="1:16" ht="12.75">
      <c r="A32" s="128"/>
      <c r="B32" s="87"/>
      <c r="C32" s="87"/>
      <c r="D32" s="82"/>
      <c r="E32" s="367"/>
      <c r="F32" s="367"/>
      <c r="G32" s="365"/>
      <c r="H32" s="367"/>
      <c r="I32" s="367"/>
      <c r="J32" s="365"/>
      <c r="K32" s="367"/>
      <c r="L32" s="367"/>
      <c r="M32" s="365"/>
      <c r="N32" s="367"/>
      <c r="O32" s="367"/>
      <c r="P32" s="365"/>
    </row>
    <row r="33" spans="1:16" ht="12.75">
      <c r="A33" s="128"/>
      <c r="B33" s="87"/>
      <c r="C33" s="87"/>
      <c r="D33" s="82"/>
      <c r="E33" s="367"/>
      <c r="F33" s="367"/>
      <c r="G33" s="365"/>
      <c r="H33" s="367"/>
      <c r="I33" s="367"/>
      <c r="J33" s="365"/>
      <c r="K33" s="367"/>
      <c r="L33" s="367"/>
      <c r="M33" s="365"/>
      <c r="N33" s="367"/>
      <c r="O33" s="367"/>
      <c r="P33" s="365"/>
    </row>
    <row r="34" spans="1:16" ht="12.75">
      <c r="A34" s="128"/>
      <c r="B34" s="87"/>
      <c r="C34" s="87"/>
      <c r="D34" s="82"/>
      <c r="E34" s="367"/>
      <c r="F34" s="364"/>
      <c r="G34" s="364"/>
      <c r="H34" s="367"/>
      <c r="I34" s="367"/>
      <c r="J34" s="365"/>
      <c r="K34" s="367"/>
      <c r="L34" s="367"/>
      <c r="M34" s="365"/>
      <c r="N34" s="367"/>
      <c r="O34" s="367"/>
      <c r="P34" s="365"/>
    </row>
    <row r="35" spans="1:16" ht="12.75">
      <c r="A35" s="128"/>
      <c r="B35" s="87"/>
      <c r="C35" s="87"/>
      <c r="D35" s="82"/>
      <c r="E35" s="367"/>
      <c r="F35" s="367"/>
      <c r="G35" s="365"/>
      <c r="H35" s="367"/>
      <c r="I35" s="367"/>
      <c r="J35" s="365"/>
      <c r="K35" s="367"/>
      <c r="L35" s="367"/>
      <c r="M35" s="365"/>
      <c r="N35" s="367"/>
      <c r="O35" s="367"/>
      <c r="P35" s="365"/>
    </row>
    <row r="36" spans="1:16" ht="12.75">
      <c r="A36" s="128"/>
      <c r="B36" s="87"/>
      <c r="C36" s="83"/>
      <c r="D36" s="82"/>
      <c r="E36" s="367"/>
      <c r="F36" s="367"/>
      <c r="G36" s="365"/>
      <c r="H36" s="367"/>
      <c r="I36" s="367"/>
      <c r="J36" s="365"/>
      <c r="K36" s="367"/>
      <c r="L36" s="367"/>
      <c r="M36" s="365"/>
      <c r="N36" s="367"/>
      <c r="O36" s="367"/>
      <c r="P36" s="365"/>
    </row>
    <row r="37" spans="1:16" ht="12.75">
      <c r="A37" s="128"/>
      <c r="B37" s="87"/>
      <c r="C37" s="87"/>
      <c r="D37" s="82"/>
      <c r="E37" s="367"/>
      <c r="F37" s="367"/>
      <c r="G37" s="365"/>
      <c r="H37" s="367"/>
      <c r="I37" s="367"/>
      <c r="J37" s="365"/>
      <c r="K37" s="367"/>
      <c r="L37" s="367"/>
      <c r="M37" s="365"/>
      <c r="N37" s="367"/>
      <c r="O37" s="367"/>
      <c r="P37" s="365"/>
    </row>
    <row r="38" spans="1:16" ht="12.75">
      <c r="A38" s="128"/>
      <c r="B38" s="87"/>
      <c r="C38" s="87"/>
      <c r="D38" s="82"/>
      <c r="E38" s="367"/>
      <c r="F38" s="367"/>
      <c r="G38" s="365"/>
      <c r="H38" s="367"/>
      <c r="I38" s="367"/>
      <c r="J38" s="365"/>
      <c r="K38" s="367"/>
      <c r="L38" s="367"/>
      <c r="M38" s="365"/>
      <c r="N38" s="367"/>
      <c r="O38" s="367"/>
      <c r="P38" s="365"/>
    </row>
    <row r="39" spans="1:16" ht="12.75">
      <c r="A39" s="128"/>
      <c r="B39" s="87"/>
      <c r="C39" s="87"/>
      <c r="D39" s="82"/>
      <c r="E39" s="367"/>
      <c r="F39" s="367"/>
      <c r="G39" s="365"/>
      <c r="H39" s="367"/>
      <c r="I39" s="367"/>
      <c r="J39" s="365"/>
      <c r="K39" s="367"/>
      <c r="L39" s="367"/>
      <c r="M39" s="365"/>
      <c r="N39" s="367"/>
      <c r="O39" s="367"/>
      <c r="P39" s="365"/>
    </row>
    <row r="40" spans="1:16" ht="12.75">
      <c r="A40" s="128"/>
      <c r="B40" s="87"/>
      <c r="C40" s="87"/>
      <c r="D40" s="82"/>
      <c r="E40" s="367"/>
      <c r="F40" s="367"/>
      <c r="G40" s="365"/>
      <c r="H40" s="367"/>
      <c r="I40" s="367"/>
      <c r="J40" s="365"/>
      <c r="K40" s="367"/>
      <c r="L40" s="367"/>
      <c r="M40" s="365"/>
      <c r="N40" s="367"/>
      <c r="O40" s="367"/>
      <c r="P40" s="365"/>
    </row>
    <row r="41" spans="1:16" ht="12.75">
      <c r="A41" s="128"/>
      <c r="B41" s="87"/>
      <c r="C41" s="87"/>
      <c r="D41" s="82"/>
      <c r="E41" s="364"/>
      <c r="F41" s="367"/>
      <c r="G41" s="365"/>
      <c r="H41" s="367"/>
      <c r="I41" s="367"/>
      <c r="J41" s="365"/>
      <c r="K41" s="367"/>
      <c r="L41" s="367"/>
      <c r="M41" s="365"/>
      <c r="N41" s="367"/>
      <c r="O41" s="367"/>
      <c r="P41" s="365"/>
    </row>
    <row r="42" spans="1:16" ht="12.75">
      <c r="A42" s="128"/>
      <c r="B42" s="87"/>
      <c r="C42" s="87"/>
      <c r="D42" s="82"/>
      <c r="E42" s="367"/>
      <c r="F42" s="367"/>
      <c r="G42" s="365"/>
      <c r="H42" s="367"/>
      <c r="I42" s="367"/>
      <c r="J42" s="365"/>
      <c r="K42" s="367"/>
      <c r="L42" s="367"/>
      <c r="M42" s="365"/>
      <c r="N42" s="367"/>
      <c r="O42" s="367"/>
      <c r="P42" s="365"/>
    </row>
    <row r="43" spans="1:16" ht="12.75">
      <c r="A43" s="128"/>
      <c r="B43" s="87"/>
      <c r="C43" s="87"/>
      <c r="D43" s="82"/>
      <c r="E43" s="367"/>
      <c r="F43" s="367"/>
      <c r="G43" s="365"/>
      <c r="H43" s="367"/>
      <c r="I43" s="367"/>
      <c r="J43" s="365"/>
      <c r="K43" s="367"/>
      <c r="L43" s="367"/>
      <c r="M43" s="365"/>
      <c r="N43" s="367"/>
      <c r="O43" s="367"/>
      <c r="P43" s="365"/>
    </row>
    <row r="44" spans="1:16" ht="12.75">
      <c r="A44" s="128"/>
      <c r="B44" s="87"/>
      <c r="C44" s="83"/>
      <c r="D44" s="82"/>
      <c r="E44" s="367"/>
      <c r="F44" s="367"/>
      <c r="G44" s="365"/>
      <c r="H44" s="367"/>
      <c r="I44" s="367"/>
      <c r="J44" s="365"/>
      <c r="K44" s="367"/>
      <c r="L44" s="367"/>
      <c r="M44" s="365"/>
      <c r="N44" s="367"/>
      <c r="O44" s="367"/>
      <c r="P44" s="365"/>
    </row>
    <row r="45" spans="1:16" ht="12.75">
      <c r="A45" s="128"/>
      <c r="B45" s="87"/>
      <c r="C45" s="87"/>
      <c r="D45" s="82"/>
      <c r="E45" s="367"/>
      <c r="F45" s="367"/>
      <c r="G45" s="365"/>
      <c r="H45" s="367"/>
      <c r="I45" s="367"/>
      <c r="J45" s="365"/>
      <c r="K45" s="367"/>
      <c r="L45" s="367"/>
      <c r="M45" s="365"/>
      <c r="N45" s="367"/>
      <c r="O45" s="367"/>
      <c r="P45" s="365"/>
    </row>
    <row r="46" spans="1:16" ht="12.75">
      <c r="A46" s="128"/>
      <c r="B46" s="87"/>
      <c r="C46" s="87"/>
      <c r="D46" s="82"/>
      <c r="E46" s="367"/>
      <c r="F46" s="367"/>
      <c r="G46" s="365"/>
      <c r="H46" s="367"/>
      <c r="I46" s="367"/>
      <c r="J46" s="365"/>
      <c r="K46" s="367"/>
      <c r="L46" s="367"/>
      <c r="M46" s="365"/>
      <c r="N46" s="367"/>
      <c r="O46" s="367"/>
      <c r="P46" s="365"/>
    </row>
    <row r="47" spans="1:16" ht="12.75">
      <c r="A47" s="128"/>
      <c r="B47" s="87"/>
      <c r="C47" s="87"/>
      <c r="D47" s="82"/>
      <c r="E47" s="364"/>
      <c r="F47" s="364"/>
      <c r="G47" s="364"/>
      <c r="H47" s="364"/>
      <c r="I47" s="364"/>
      <c r="J47" s="364"/>
      <c r="K47" s="367"/>
      <c r="L47" s="367"/>
      <c r="M47" s="365"/>
      <c r="N47" s="367"/>
      <c r="O47" s="367"/>
      <c r="P47" s="365"/>
    </row>
    <row r="48" spans="1:16" ht="12.75">
      <c r="A48" s="128"/>
      <c r="B48" s="87"/>
      <c r="C48" s="87"/>
      <c r="D48" s="82"/>
      <c r="E48" s="364"/>
      <c r="F48" s="364"/>
      <c r="G48" s="364"/>
      <c r="H48" s="364"/>
      <c r="I48" s="364"/>
      <c r="J48" s="364"/>
      <c r="K48" s="367"/>
      <c r="L48" s="367"/>
      <c r="M48" s="365"/>
      <c r="N48" s="367"/>
      <c r="O48" s="367"/>
      <c r="P48" s="365"/>
    </row>
    <row r="49" spans="5:16" ht="12.75">
      <c r="E49" s="364"/>
      <c r="F49" s="364"/>
      <c r="G49" s="364"/>
      <c r="H49" s="367"/>
      <c r="I49" s="367"/>
      <c r="J49" s="365"/>
      <c r="K49" s="367"/>
      <c r="L49" s="367"/>
      <c r="M49" s="365"/>
      <c r="N49" s="367"/>
      <c r="O49" s="367"/>
      <c r="P49" s="365"/>
    </row>
    <row r="52" spans="5:16" ht="12.75"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5:16" ht="12.75"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</row>
    <row r="54" spans="5:16" ht="12.75"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</row>
    <row r="55" spans="5:16" ht="12.75"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</row>
    <row r="56" spans="5:16" ht="12.75"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5:16" ht="12.75"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</row>
    <row r="58" spans="5:16" ht="12.75"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</row>
    <row r="59" spans="5:16" ht="12.75"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</row>
    <row r="60" spans="5:16" ht="12.75"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</row>
    <row r="61" spans="5:16" ht="12.75"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</row>
    <row r="62" spans="5:16" ht="12.75"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</row>
    <row r="63" spans="5:16" ht="12.75"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</row>
    <row r="64" spans="5:16" ht="12.75"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</row>
    <row r="65" spans="5:16" ht="12.75"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</row>
    <row r="66" spans="5:16" ht="12.75"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5:16" ht="12.75"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</row>
    <row r="68" spans="5:16" ht="12.75"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</row>
    <row r="69" spans="5:16" ht="12.75"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</row>
    <row r="70" spans="5:16" ht="12.75"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</row>
    <row r="71" spans="5:16" ht="12.75"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5:16" ht="12.75"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T52" sqref="T52"/>
    </sheetView>
  </sheetViews>
  <sheetFormatPr defaultColWidth="9.00390625" defaultRowHeight="12.75"/>
  <cols>
    <col min="1" max="1" width="21.75390625" style="88" customWidth="1"/>
    <col min="2" max="2" width="9.75390625" style="88" customWidth="1"/>
    <col min="3" max="3" width="9.625" style="88" customWidth="1"/>
    <col min="4" max="6" width="8.875" style="88" customWidth="1"/>
    <col min="7" max="7" width="10.125" style="88" customWidth="1"/>
    <col min="8" max="8" width="9.875" style="88" customWidth="1"/>
    <col min="9" max="9" width="9.75390625" style="88" customWidth="1"/>
    <col min="10" max="10" width="10.625" style="88" customWidth="1"/>
    <col min="11" max="12" width="9.75390625" style="88" customWidth="1"/>
    <col min="13" max="13" width="8.75390625" style="88" customWidth="1"/>
    <col min="14" max="16384" width="9.125" style="88" customWidth="1"/>
  </cols>
  <sheetData>
    <row r="1" spans="1:16" ht="29.25" customHeight="1">
      <c r="A1" s="412" t="s">
        <v>130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2:16" ht="12.7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P2" s="97" t="s">
        <v>86</v>
      </c>
    </row>
    <row r="3" spans="1:16" ht="13.5" customHeight="1">
      <c r="A3" s="378"/>
      <c r="B3" s="397" t="s">
        <v>201</v>
      </c>
      <c r="C3" s="397"/>
      <c r="D3" s="397"/>
      <c r="E3" s="387" t="s">
        <v>115</v>
      </c>
      <c r="F3" s="388"/>
      <c r="G3" s="388"/>
      <c r="H3" s="388"/>
      <c r="I3" s="388"/>
      <c r="J3" s="388"/>
      <c r="K3" s="379" t="s">
        <v>114</v>
      </c>
      <c r="L3" s="380"/>
      <c r="M3" s="385"/>
      <c r="N3" s="397" t="s">
        <v>211</v>
      </c>
      <c r="O3" s="397"/>
      <c r="P3" s="387"/>
    </row>
    <row r="4" spans="1:16" ht="30" customHeight="1">
      <c r="A4" s="378"/>
      <c r="B4" s="397"/>
      <c r="C4" s="397"/>
      <c r="D4" s="397"/>
      <c r="E4" s="397" t="s">
        <v>112</v>
      </c>
      <c r="F4" s="397"/>
      <c r="G4" s="397"/>
      <c r="H4" s="397" t="s">
        <v>113</v>
      </c>
      <c r="I4" s="397"/>
      <c r="J4" s="397"/>
      <c r="K4" s="381"/>
      <c r="L4" s="382"/>
      <c r="M4" s="386"/>
      <c r="N4" s="397"/>
      <c r="O4" s="397"/>
      <c r="P4" s="387"/>
    </row>
    <row r="5" spans="1:16" ht="51" customHeight="1">
      <c r="A5" s="378"/>
      <c r="B5" s="183" t="s">
        <v>203</v>
      </c>
      <c r="C5" s="183" t="s">
        <v>184</v>
      </c>
      <c r="D5" s="183" t="s">
        <v>204</v>
      </c>
      <c r="E5" s="183" t="s">
        <v>203</v>
      </c>
      <c r="F5" s="183" t="s">
        <v>184</v>
      </c>
      <c r="G5" s="183" t="s">
        <v>204</v>
      </c>
      <c r="H5" s="183" t="s">
        <v>203</v>
      </c>
      <c r="I5" s="183" t="s">
        <v>184</v>
      </c>
      <c r="J5" s="183" t="s">
        <v>204</v>
      </c>
      <c r="K5" s="183" t="s">
        <v>203</v>
      </c>
      <c r="L5" s="183" t="s">
        <v>184</v>
      </c>
      <c r="M5" s="183" t="s">
        <v>204</v>
      </c>
      <c r="N5" s="183" t="s">
        <v>203</v>
      </c>
      <c r="O5" s="183" t="s">
        <v>184</v>
      </c>
      <c r="P5" s="184" t="s">
        <v>204</v>
      </c>
    </row>
    <row r="6" spans="1:26" ht="12.75">
      <c r="A6" s="233" t="s">
        <v>65</v>
      </c>
      <c r="B6" s="208">
        <f>SUM(B7:B26)</f>
        <v>85305</v>
      </c>
      <c r="C6" s="208">
        <f>SUM(C7:C26)</f>
        <v>80880</v>
      </c>
      <c r="D6" s="209">
        <f>B6/C6*100</f>
        <v>105.47106824925817</v>
      </c>
      <c r="E6" s="208">
        <f>SUM(E7:E26)</f>
        <v>9148</v>
      </c>
      <c r="F6" s="208">
        <f>SUM(F7:F26)</f>
        <v>6132</v>
      </c>
      <c r="G6" s="187">
        <v>149.2</v>
      </c>
      <c r="H6" s="208">
        <f>SUM(H7:H26)</f>
        <v>76157</v>
      </c>
      <c r="I6" s="208">
        <f>SUM(I7:I26)</f>
        <v>74748</v>
      </c>
      <c r="J6" s="187">
        <f>H6/I6*100</f>
        <v>101.88500026756569</v>
      </c>
      <c r="K6" s="208">
        <f>SUM(K7:K26)</f>
        <v>315176</v>
      </c>
      <c r="L6" s="208">
        <f>SUM(L7:L26)</f>
        <v>392878</v>
      </c>
      <c r="M6" s="187">
        <f>K6/L6%</f>
        <v>80.22235910384394</v>
      </c>
      <c r="N6" s="208">
        <f>SUM(N7:N26)</f>
        <v>400481</v>
      </c>
      <c r="O6" s="208">
        <f>SUM(O7:O26)</f>
        <v>473758</v>
      </c>
      <c r="P6" s="187">
        <f>N6/O6%</f>
        <v>84.53282055395371</v>
      </c>
      <c r="Q6" s="17"/>
      <c r="R6" s="25"/>
      <c r="S6" s="25"/>
      <c r="T6" s="17"/>
      <c r="U6" s="25"/>
      <c r="V6" s="25"/>
      <c r="W6" s="17"/>
      <c r="X6" s="25"/>
      <c r="Y6" s="25"/>
      <c r="Z6" s="17"/>
    </row>
    <row r="7" spans="1:26" ht="12.75">
      <c r="A7" s="188" t="s">
        <v>101</v>
      </c>
      <c r="B7" s="208">
        <v>9649</v>
      </c>
      <c r="C7" s="208">
        <f aca="true" t="shared" si="0" ref="C7:C21">F7+I7</f>
        <v>10492</v>
      </c>
      <c r="D7" s="209">
        <f aca="true" t="shared" si="1" ref="D7:D26">B7/C7*100</f>
        <v>91.96530690049562</v>
      </c>
      <c r="E7" s="208">
        <v>119</v>
      </c>
      <c r="F7" s="208">
        <v>46</v>
      </c>
      <c r="G7" s="187">
        <v>258.7</v>
      </c>
      <c r="H7" s="208">
        <v>9530</v>
      </c>
      <c r="I7" s="208">
        <v>10446</v>
      </c>
      <c r="J7" s="187">
        <f aca="true" t="shared" si="2" ref="J7:J26">H7/I7*100</f>
        <v>91.23109324143212</v>
      </c>
      <c r="K7" s="208">
        <v>5972</v>
      </c>
      <c r="L7" s="208">
        <v>7823</v>
      </c>
      <c r="M7" s="187">
        <f aca="true" t="shared" si="3" ref="M7:M26">K7/L7%</f>
        <v>76.33900038348459</v>
      </c>
      <c r="N7" s="208">
        <v>15621</v>
      </c>
      <c r="O7" s="208">
        <v>18315</v>
      </c>
      <c r="P7" s="187">
        <f aca="true" t="shared" si="4" ref="P7:P26">N7/O7%</f>
        <v>85.29074529074529</v>
      </c>
      <c r="Q7" s="17"/>
      <c r="R7" s="25"/>
      <c r="S7" s="25"/>
      <c r="T7" s="17"/>
      <c r="U7" s="25"/>
      <c r="V7" s="25"/>
      <c r="W7" s="17"/>
      <c r="X7" s="25"/>
      <c r="Y7" s="25"/>
      <c r="Z7" s="17"/>
    </row>
    <row r="8" spans="1:26" ht="12.75">
      <c r="A8" s="189" t="s">
        <v>66</v>
      </c>
      <c r="B8" s="208">
        <v>897</v>
      </c>
      <c r="C8" s="208">
        <f t="shared" si="0"/>
        <v>842</v>
      </c>
      <c r="D8" s="209">
        <f t="shared" si="1"/>
        <v>106.53206650831355</v>
      </c>
      <c r="E8" s="208">
        <v>134</v>
      </c>
      <c r="F8" s="208">
        <v>164</v>
      </c>
      <c r="G8" s="187">
        <v>81.7</v>
      </c>
      <c r="H8" s="208">
        <v>763</v>
      </c>
      <c r="I8" s="208">
        <v>678</v>
      </c>
      <c r="J8" s="187">
        <f t="shared" si="2"/>
        <v>112.53687315634218</v>
      </c>
      <c r="K8" s="208">
        <v>12213</v>
      </c>
      <c r="L8" s="208">
        <v>9918</v>
      </c>
      <c r="M8" s="187">
        <f t="shared" si="3"/>
        <v>123.13974591651542</v>
      </c>
      <c r="N8" s="208">
        <v>13110</v>
      </c>
      <c r="O8" s="208">
        <v>10760</v>
      </c>
      <c r="P8" s="187">
        <f t="shared" si="4"/>
        <v>121.84014869888476</v>
      </c>
      <c r="Q8" s="17"/>
      <c r="R8" s="25"/>
      <c r="S8" s="25"/>
      <c r="T8" s="17"/>
      <c r="U8" s="25"/>
      <c r="V8" s="25"/>
      <c r="W8" s="17"/>
      <c r="X8" s="25"/>
      <c r="Y8" s="25"/>
      <c r="Z8" s="17"/>
    </row>
    <row r="9" spans="1:26" ht="12.75">
      <c r="A9" s="189" t="s">
        <v>67</v>
      </c>
      <c r="B9" s="208">
        <v>9384</v>
      </c>
      <c r="C9" s="208">
        <f t="shared" si="0"/>
        <v>9150</v>
      </c>
      <c r="D9" s="209">
        <f t="shared" si="1"/>
        <v>102.55737704918033</v>
      </c>
      <c r="E9" s="208">
        <v>915</v>
      </c>
      <c r="F9" s="208">
        <v>1316</v>
      </c>
      <c r="G9" s="187">
        <v>69.5</v>
      </c>
      <c r="H9" s="208">
        <v>8469</v>
      </c>
      <c r="I9" s="208">
        <v>7834</v>
      </c>
      <c r="J9" s="187">
        <f t="shared" si="2"/>
        <v>108.10569313249935</v>
      </c>
      <c r="K9" s="208">
        <v>23461</v>
      </c>
      <c r="L9" s="208">
        <v>23049</v>
      </c>
      <c r="M9" s="187">
        <f t="shared" si="3"/>
        <v>101.78749620373985</v>
      </c>
      <c r="N9" s="208">
        <v>32845</v>
      </c>
      <c r="O9" s="208">
        <v>32199</v>
      </c>
      <c r="P9" s="187">
        <f t="shared" si="4"/>
        <v>102.00627348675424</v>
      </c>
      <c r="Q9" s="17"/>
      <c r="R9" s="25"/>
      <c r="S9" s="25"/>
      <c r="T9" s="17"/>
      <c r="U9" s="25"/>
      <c r="V9" s="25"/>
      <c r="W9" s="17"/>
      <c r="X9" s="25"/>
      <c r="Y9" s="25"/>
      <c r="Z9" s="17"/>
    </row>
    <row r="10" spans="1:26" ht="12.75">
      <c r="A10" s="189" t="s">
        <v>68</v>
      </c>
      <c r="B10" s="208">
        <v>11649</v>
      </c>
      <c r="C10" s="208">
        <f t="shared" si="0"/>
        <v>11358</v>
      </c>
      <c r="D10" s="209">
        <f t="shared" si="1"/>
        <v>102.56207078711041</v>
      </c>
      <c r="E10" s="208">
        <v>71</v>
      </c>
      <c r="F10" s="208">
        <v>76</v>
      </c>
      <c r="G10" s="187">
        <v>93.4</v>
      </c>
      <c r="H10" s="208">
        <v>11578</v>
      </c>
      <c r="I10" s="208">
        <v>11282</v>
      </c>
      <c r="J10" s="187">
        <f t="shared" si="2"/>
        <v>102.62364828931041</v>
      </c>
      <c r="K10" s="208">
        <v>26660</v>
      </c>
      <c r="L10" s="208">
        <v>28920</v>
      </c>
      <c r="M10" s="187">
        <f t="shared" si="3"/>
        <v>92.1853388658368</v>
      </c>
      <c r="N10" s="208">
        <v>38309</v>
      </c>
      <c r="O10" s="208">
        <v>40278</v>
      </c>
      <c r="P10" s="187">
        <f t="shared" si="4"/>
        <v>95.11147524703313</v>
      </c>
      <c r="Q10" s="17"/>
      <c r="R10" s="25"/>
      <c r="S10" s="25"/>
      <c r="T10" s="17"/>
      <c r="U10" s="25"/>
      <c r="V10" s="25"/>
      <c r="W10" s="17"/>
      <c r="X10" s="25"/>
      <c r="Y10" s="25"/>
      <c r="Z10" s="17"/>
    </row>
    <row r="11" spans="1:26" ht="12.75">
      <c r="A11" s="189" t="s">
        <v>69</v>
      </c>
      <c r="B11" s="208">
        <v>465</v>
      </c>
      <c r="C11" s="208">
        <f t="shared" si="0"/>
        <v>533</v>
      </c>
      <c r="D11" s="209">
        <f t="shared" si="1"/>
        <v>87.2420262664165</v>
      </c>
      <c r="E11" s="208">
        <v>5</v>
      </c>
      <c r="F11" s="208">
        <v>4</v>
      </c>
      <c r="G11" s="187">
        <v>125</v>
      </c>
      <c r="H11" s="208">
        <v>460</v>
      </c>
      <c r="I11" s="208">
        <v>529</v>
      </c>
      <c r="J11" s="187">
        <f t="shared" si="2"/>
        <v>86.95652173913044</v>
      </c>
      <c r="K11" s="208">
        <v>1550</v>
      </c>
      <c r="L11" s="208">
        <v>2221</v>
      </c>
      <c r="M11" s="187">
        <f t="shared" si="3"/>
        <v>69.78838361098605</v>
      </c>
      <c r="N11" s="208">
        <v>2015</v>
      </c>
      <c r="O11" s="208">
        <v>2754</v>
      </c>
      <c r="P11" s="187">
        <f t="shared" si="4"/>
        <v>73.16630355846043</v>
      </c>
      <c r="Q11" s="17"/>
      <c r="R11" s="25"/>
      <c r="S11" s="25"/>
      <c r="T11" s="17"/>
      <c r="U11" s="25"/>
      <c r="V11" s="25"/>
      <c r="W11" s="17"/>
      <c r="X11" s="25"/>
      <c r="Y11" s="25"/>
      <c r="Z11" s="17"/>
    </row>
    <row r="12" spans="1:26" ht="12.75">
      <c r="A12" s="189" t="s">
        <v>70</v>
      </c>
      <c r="B12" s="208">
        <v>7513</v>
      </c>
      <c r="C12" s="208">
        <f t="shared" si="0"/>
        <v>8025</v>
      </c>
      <c r="D12" s="209">
        <f t="shared" si="1"/>
        <v>93.61993769470405</v>
      </c>
      <c r="E12" s="208">
        <v>252</v>
      </c>
      <c r="F12" s="208">
        <v>711</v>
      </c>
      <c r="G12" s="187">
        <v>35.4</v>
      </c>
      <c r="H12" s="208">
        <v>7261</v>
      </c>
      <c r="I12" s="208">
        <v>7314</v>
      </c>
      <c r="J12" s="187">
        <f t="shared" si="2"/>
        <v>99.27536231884058</v>
      </c>
      <c r="K12" s="208">
        <v>9462</v>
      </c>
      <c r="L12" s="208">
        <v>9054</v>
      </c>
      <c r="M12" s="187">
        <f t="shared" si="3"/>
        <v>104.50629555997348</v>
      </c>
      <c r="N12" s="208">
        <v>16975</v>
      </c>
      <c r="O12" s="208">
        <v>17079</v>
      </c>
      <c r="P12" s="187">
        <f t="shared" si="4"/>
        <v>99.391065050647</v>
      </c>
      <c r="Q12" s="17"/>
      <c r="R12" s="25"/>
      <c r="S12" s="25"/>
      <c r="T12" s="17"/>
      <c r="U12" s="25"/>
      <c r="V12" s="25"/>
      <c r="W12" s="17"/>
      <c r="X12" s="25"/>
      <c r="Y12" s="25"/>
      <c r="Z12" s="17"/>
    </row>
    <row r="13" spans="1:26" ht="12.75">
      <c r="A13" s="189" t="s">
        <v>71</v>
      </c>
      <c r="B13" s="208">
        <v>11600</v>
      </c>
      <c r="C13" s="208">
        <f>I13</f>
        <v>10629</v>
      </c>
      <c r="D13" s="209">
        <f t="shared" si="1"/>
        <v>109.13538432590084</v>
      </c>
      <c r="E13" s="208">
        <v>704</v>
      </c>
      <c r="F13" s="190" t="s">
        <v>207</v>
      </c>
      <c r="G13" s="190" t="s">
        <v>207</v>
      </c>
      <c r="H13" s="208">
        <v>10896</v>
      </c>
      <c r="I13" s="208">
        <v>10629</v>
      </c>
      <c r="J13" s="187">
        <f t="shared" si="2"/>
        <v>102.51199548405306</v>
      </c>
      <c r="K13" s="208">
        <v>30455</v>
      </c>
      <c r="L13" s="208">
        <v>29611</v>
      </c>
      <c r="M13" s="187">
        <f t="shared" si="3"/>
        <v>102.85029212117118</v>
      </c>
      <c r="N13" s="208">
        <v>42055</v>
      </c>
      <c r="O13" s="208">
        <v>40240</v>
      </c>
      <c r="P13" s="187">
        <f t="shared" si="4"/>
        <v>104.51043737574554</v>
      </c>
      <c r="Q13" s="17"/>
      <c r="R13" s="25"/>
      <c r="S13" s="25"/>
      <c r="T13" s="17"/>
      <c r="U13" s="25"/>
      <c r="V13" s="25"/>
      <c r="W13" s="17"/>
      <c r="X13" s="25"/>
      <c r="Y13" s="25"/>
      <c r="Z13" s="17"/>
    </row>
    <row r="14" spans="1:26" ht="12.75">
      <c r="A14" s="189" t="s">
        <v>103</v>
      </c>
      <c r="B14" s="208">
        <v>6458</v>
      </c>
      <c r="C14" s="208">
        <f t="shared" si="0"/>
        <v>6723</v>
      </c>
      <c r="D14" s="209">
        <f t="shared" si="1"/>
        <v>96.05830730328722</v>
      </c>
      <c r="E14" s="208">
        <v>1480</v>
      </c>
      <c r="F14" s="208">
        <v>1102</v>
      </c>
      <c r="G14" s="187">
        <v>134.3</v>
      </c>
      <c r="H14" s="208">
        <v>4978</v>
      </c>
      <c r="I14" s="208">
        <v>5621</v>
      </c>
      <c r="J14" s="187">
        <f t="shared" si="2"/>
        <v>88.56075431417896</v>
      </c>
      <c r="K14" s="208">
        <v>13444</v>
      </c>
      <c r="L14" s="208">
        <v>14759</v>
      </c>
      <c r="M14" s="187">
        <f t="shared" si="3"/>
        <v>91.09018226167085</v>
      </c>
      <c r="N14" s="208">
        <v>19902</v>
      </c>
      <c r="O14" s="208">
        <v>21482</v>
      </c>
      <c r="P14" s="187">
        <f t="shared" si="4"/>
        <v>92.64500512056605</v>
      </c>
      <c r="Q14" s="17"/>
      <c r="R14" s="25"/>
      <c r="S14" s="25"/>
      <c r="T14" s="17"/>
      <c r="U14" s="25"/>
      <c r="V14" s="25"/>
      <c r="W14" s="17"/>
      <c r="X14" s="25"/>
      <c r="Y14" s="25"/>
      <c r="Z14" s="17"/>
    </row>
    <row r="15" spans="1:26" ht="12.75">
      <c r="A15" s="189" t="s">
        <v>72</v>
      </c>
      <c r="B15" s="208">
        <v>3736</v>
      </c>
      <c r="C15" s="208">
        <f t="shared" si="0"/>
        <v>3599</v>
      </c>
      <c r="D15" s="209">
        <f t="shared" si="1"/>
        <v>103.80661294804112</v>
      </c>
      <c r="E15" s="208">
        <v>621</v>
      </c>
      <c r="F15" s="208">
        <v>578</v>
      </c>
      <c r="G15" s="187">
        <v>107.4</v>
      </c>
      <c r="H15" s="208">
        <v>3115</v>
      </c>
      <c r="I15" s="208">
        <v>3021</v>
      </c>
      <c r="J15" s="187">
        <f t="shared" si="2"/>
        <v>103.11155246607085</v>
      </c>
      <c r="K15" s="208">
        <v>6864</v>
      </c>
      <c r="L15" s="208">
        <v>7213</v>
      </c>
      <c r="M15" s="187">
        <f t="shared" si="3"/>
        <v>95.16151393317621</v>
      </c>
      <c r="N15" s="208">
        <v>10600</v>
      </c>
      <c r="O15" s="208">
        <v>10812</v>
      </c>
      <c r="P15" s="187">
        <f t="shared" si="4"/>
        <v>98.0392156862745</v>
      </c>
      <c r="Q15" s="17"/>
      <c r="R15" s="25"/>
      <c r="S15" s="25"/>
      <c r="T15" s="17"/>
      <c r="U15" s="25"/>
      <c r="V15" s="25"/>
      <c r="W15" s="17"/>
      <c r="X15" s="25"/>
      <c r="Y15" s="25"/>
      <c r="Z15" s="17"/>
    </row>
    <row r="16" spans="1:26" ht="14.25" customHeight="1">
      <c r="A16" s="189" t="s">
        <v>73</v>
      </c>
      <c r="B16" s="208">
        <v>138</v>
      </c>
      <c r="C16" s="208">
        <f>I16</f>
        <v>113</v>
      </c>
      <c r="D16" s="209">
        <f t="shared" si="1"/>
        <v>122.12389380530972</v>
      </c>
      <c r="E16" s="208">
        <v>12</v>
      </c>
      <c r="F16" s="190" t="s">
        <v>207</v>
      </c>
      <c r="G16" s="190" t="s">
        <v>207</v>
      </c>
      <c r="H16" s="208">
        <v>126</v>
      </c>
      <c r="I16" s="208">
        <v>113</v>
      </c>
      <c r="J16" s="187">
        <f t="shared" si="2"/>
        <v>111.50442477876106</v>
      </c>
      <c r="K16" s="208">
        <v>3377</v>
      </c>
      <c r="L16" s="208">
        <v>3645</v>
      </c>
      <c r="M16" s="187">
        <f t="shared" si="3"/>
        <v>92.6474622770919</v>
      </c>
      <c r="N16" s="208">
        <v>3515</v>
      </c>
      <c r="O16" s="208">
        <v>3758</v>
      </c>
      <c r="P16" s="187">
        <f t="shared" si="4"/>
        <v>93.53379457158063</v>
      </c>
      <c r="Q16" s="17"/>
      <c r="R16" s="25"/>
      <c r="S16" s="25"/>
      <c r="T16" s="17"/>
      <c r="U16" s="25"/>
      <c r="V16" s="25"/>
      <c r="W16" s="17"/>
      <c r="X16" s="25"/>
      <c r="Y16" s="25"/>
      <c r="Z16" s="17"/>
    </row>
    <row r="17" spans="1:26" ht="14.25" customHeight="1">
      <c r="A17" s="189" t="s">
        <v>74</v>
      </c>
      <c r="B17" s="208">
        <v>855</v>
      </c>
      <c r="C17" s="208">
        <f t="shared" si="0"/>
        <v>972</v>
      </c>
      <c r="D17" s="209">
        <f t="shared" si="1"/>
        <v>87.96296296296296</v>
      </c>
      <c r="E17" s="208">
        <v>1</v>
      </c>
      <c r="F17" s="208">
        <v>139</v>
      </c>
      <c r="G17" s="187">
        <v>0.7</v>
      </c>
      <c r="H17" s="208">
        <v>854</v>
      </c>
      <c r="I17" s="208">
        <v>833</v>
      </c>
      <c r="J17" s="187">
        <f t="shared" si="2"/>
        <v>102.52100840336134</v>
      </c>
      <c r="K17" s="208">
        <v>11336</v>
      </c>
      <c r="L17" s="208">
        <v>11389</v>
      </c>
      <c r="M17" s="187">
        <f t="shared" si="3"/>
        <v>99.53463868645184</v>
      </c>
      <c r="N17" s="208">
        <v>12191</v>
      </c>
      <c r="O17" s="208">
        <v>12361</v>
      </c>
      <c r="P17" s="187">
        <f t="shared" si="4"/>
        <v>98.62470673893698</v>
      </c>
      <c r="Q17" s="17"/>
      <c r="R17" s="25"/>
      <c r="S17" s="25"/>
      <c r="T17" s="17"/>
      <c r="U17" s="25"/>
      <c r="V17" s="25"/>
      <c r="W17" s="17"/>
      <c r="X17" s="25"/>
      <c r="Y17" s="25"/>
      <c r="Z17" s="17"/>
    </row>
    <row r="18" spans="1:26" s="90" customFormat="1" ht="12">
      <c r="A18" s="189" t="s">
        <v>75</v>
      </c>
      <c r="B18" s="208">
        <v>1329</v>
      </c>
      <c r="C18" s="208">
        <f t="shared" si="0"/>
        <v>1434</v>
      </c>
      <c r="D18" s="209">
        <f t="shared" si="1"/>
        <v>92.67782426778243</v>
      </c>
      <c r="E18" s="190" t="s">
        <v>207</v>
      </c>
      <c r="F18" s="208">
        <v>16</v>
      </c>
      <c r="G18" s="190" t="s">
        <v>207</v>
      </c>
      <c r="H18" s="208">
        <v>1329</v>
      </c>
      <c r="I18" s="208">
        <v>1418</v>
      </c>
      <c r="J18" s="187">
        <f t="shared" si="2"/>
        <v>93.72355430183357</v>
      </c>
      <c r="K18" s="208">
        <v>3626</v>
      </c>
      <c r="L18" s="208">
        <v>3838</v>
      </c>
      <c r="M18" s="187">
        <f t="shared" si="3"/>
        <v>94.47628973423657</v>
      </c>
      <c r="N18" s="208">
        <v>4955</v>
      </c>
      <c r="O18" s="208">
        <v>5272</v>
      </c>
      <c r="P18" s="187">
        <f t="shared" si="4"/>
        <v>93.98710166919575</v>
      </c>
      <c r="Q18" s="17"/>
      <c r="R18" s="25"/>
      <c r="S18" s="25"/>
      <c r="T18" s="17"/>
      <c r="U18" s="25"/>
      <c r="V18" s="25"/>
      <c r="W18" s="17"/>
      <c r="X18" s="25"/>
      <c r="Y18" s="25"/>
      <c r="Z18" s="17"/>
    </row>
    <row r="19" spans="1:26" ht="14.25" customHeight="1">
      <c r="A19" s="189" t="s">
        <v>76</v>
      </c>
      <c r="B19" s="208">
        <v>3521</v>
      </c>
      <c r="C19" s="208">
        <f t="shared" si="0"/>
        <v>3627</v>
      </c>
      <c r="D19" s="209">
        <f t="shared" si="1"/>
        <v>97.07747449682932</v>
      </c>
      <c r="E19" s="190" t="s">
        <v>207</v>
      </c>
      <c r="F19" s="208">
        <v>2</v>
      </c>
      <c r="G19" s="190" t="s">
        <v>207</v>
      </c>
      <c r="H19" s="208">
        <v>3521</v>
      </c>
      <c r="I19" s="208">
        <v>3625</v>
      </c>
      <c r="J19" s="187">
        <f t="shared" si="2"/>
        <v>97.13103448275862</v>
      </c>
      <c r="K19" s="208">
        <v>6713</v>
      </c>
      <c r="L19" s="208">
        <v>36336</v>
      </c>
      <c r="M19" s="187">
        <f t="shared" si="3"/>
        <v>18.47479084103919</v>
      </c>
      <c r="N19" s="208">
        <v>10234</v>
      </c>
      <c r="O19" s="208">
        <v>39963</v>
      </c>
      <c r="P19" s="187">
        <f t="shared" si="4"/>
        <v>25.6086880364337</v>
      </c>
      <c r="Q19" s="17"/>
      <c r="R19" s="25"/>
      <c r="S19" s="25"/>
      <c r="T19" s="17"/>
      <c r="U19" s="25"/>
      <c r="V19" s="25"/>
      <c r="W19" s="17"/>
      <c r="X19" s="25"/>
      <c r="Y19" s="25"/>
      <c r="Z19" s="17"/>
    </row>
    <row r="20" spans="1:26" ht="14.25" customHeight="1">
      <c r="A20" s="189" t="s">
        <v>77</v>
      </c>
      <c r="B20" s="208">
        <v>2309</v>
      </c>
      <c r="C20" s="208">
        <f t="shared" si="0"/>
        <v>2045</v>
      </c>
      <c r="D20" s="209">
        <f t="shared" si="1"/>
        <v>112.90953545232274</v>
      </c>
      <c r="E20" s="208">
        <v>168</v>
      </c>
      <c r="F20" s="208">
        <v>6</v>
      </c>
      <c r="G20" s="187">
        <v>2800</v>
      </c>
      <c r="H20" s="208">
        <v>2141</v>
      </c>
      <c r="I20" s="208">
        <v>2039</v>
      </c>
      <c r="J20" s="187">
        <f t="shared" si="2"/>
        <v>105.00245218244237</v>
      </c>
      <c r="K20" s="208">
        <v>6624</v>
      </c>
      <c r="L20" s="208">
        <v>7294</v>
      </c>
      <c r="M20" s="187">
        <f t="shared" si="3"/>
        <v>90.814367973677</v>
      </c>
      <c r="N20" s="208">
        <v>8933</v>
      </c>
      <c r="O20" s="208">
        <v>9339</v>
      </c>
      <c r="P20" s="187">
        <f t="shared" si="4"/>
        <v>95.65263946889388</v>
      </c>
      <c r="Q20" s="17"/>
      <c r="R20" s="25"/>
      <c r="S20" s="25"/>
      <c r="T20" s="17"/>
      <c r="U20" s="25"/>
      <c r="V20" s="25"/>
      <c r="W20" s="17"/>
      <c r="X20" s="25"/>
      <c r="Y20" s="25"/>
      <c r="Z20" s="17"/>
    </row>
    <row r="21" spans="1:26" ht="14.25" customHeight="1">
      <c r="A21" s="189" t="s">
        <v>78</v>
      </c>
      <c r="B21" s="208">
        <v>9403</v>
      </c>
      <c r="C21" s="208">
        <f t="shared" si="0"/>
        <v>5524</v>
      </c>
      <c r="D21" s="209">
        <f t="shared" si="1"/>
        <v>170.22085445329472</v>
      </c>
      <c r="E21" s="208">
        <v>4666</v>
      </c>
      <c r="F21" s="208">
        <v>1972</v>
      </c>
      <c r="G21" s="187">
        <v>236.6</v>
      </c>
      <c r="H21" s="208">
        <v>4737</v>
      </c>
      <c r="I21" s="208">
        <v>3552</v>
      </c>
      <c r="J21" s="187">
        <f t="shared" si="2"/>
        <v>133.36148648648648</v>
      </c>
      <c r="K21" s="208">
        <v>140258</v>
      </c>
      <c r="L21" s="208">
        <v>185411</v>
      </c>
      <c r="M21" s="187">
        <f t="shared" si="3"/>
        <v>75.64707595557977</v>
      </c>
      <c r="N21" s="208">
        <v>149661</v>
      </c>
      <c r="O21" s="208">
        <v>190935</v>
      </c>
      <c r="P21" s="187">
        <f t="shared" si="4"/>
        <v>78.38321942022155</v>
      </c>
      <c r="Q21" s="17"/>
      <c r="R21" s="25"/>
      <c r="S21" s="25"/>
      <c r="T21" s="17"/>
      <c r="U21" s="25"/>
      <c r="V21" s="25"/>
      <c r="W21" s="17"/>
      <c r="X21" s="25"/>
      <c r="Y21" s="25"/>
      <c r="Z21" s="17"/>
    </row>
    <row r="22" spans="1:26" ht="14.25" customHeight="1">
      <c r="A22" s="188" t="s">
        <v>102</v>
      </c>
      <c r="B22" s="208">
        <v>3954</v>
      </c>
      <c r="C22" s="208">
        <f>I22</f>
        <v>4107</v>
      </c>
      <c r="D22" s="209">
        <f t="shared" si="1"/>
        <v>96.27465303140978</v>
      </c>
      <c r="E22" s="190" t="s">
        <v>207</v>
      </c>
      <c r="F22" s="190" t="s">
        <v>207</v>
      </c>
      <c r="G22" s="190" t="s">
        <v>207</v>
      </c>
      <c r="H22" s="208">
        <v>3954</v>
      </c>
      <c r="I22" s="208">
        <v>4107</v>
      </c>
      <c r="J22" s="187">
        <f t="shared" si="2"/>
        <v>96.27465303140978</v>
      </c>
      <c r="K22" s="208">
        <v>4147</v>
      </c>
      <c r="L22" s="208">
        <v>3488</v>
      </c>
      <c r="M22" s="187">
        <f t="shared" si="3"/>
        <v>118.8933486238532</v>
      </c>
      <c r="N22" s="208">
        <v>8101</v>
      </c>
      <c r="O22" s="208">
        <v>7595</v>
      </c>
      <c r="P22" s="187">
        <f t="shared" si="4"/>
        <v>106.66227781435154</v>
      </c>
      <c r="Q22" s="17"/>
      <c r="R22" s="18"/>
      <c r="S22" s="25"/>
      <c r="T22" s="18"/>
      <c r="U22" s="25"/>
      <c r="V22" s="25"/>
      <c r="W22" s="17"/>
      <c r="X22" s="25"/>
      <c r="Y22" s="25"/>
      <c r="Z22" s="17"/>
    </row>
    <row r="23" spans="1:26" ht="14.25" customHeight="1">
      <c r="A23" s="189" t="s">
        <v>79</v>
      </c>
      <c r="B23" s="208">
        <v>2135</v>
      </c>
      <c r="C23" s="208">
        <f>I23</f>
        <v>1397</v>
      </c>
      <c r="D23" s="209">
        <f t="shared" si="1"/>
        <v>152.82748747315676</v>
      </c>
      <c r="E23" s="190" t="s">
        <v>207</v>
      </c>
      <c r="F23" s="190" t="s">
        <v>207</v>
      </c>
      <c r="G23" s="190" t="s">
        <v>207</v>
      </c>
      <c r="H23" s="208">
        <v>2135</v>
      </c>
      <c r="I23" s="208">
        <v>1397</v>
      </c>
      <c r="J23" s="187">
        <f t="shared" si="2"/>
        <v>152.82748747315676</v>
      </c>
      <c r="K23" s="208">
        <v>6205</v>
      </c>
      <c r="L23" s="213">
        <v>6091</v>
      </c>
      <c r="M23" s="187">
        <f t="shared" si="3"/>
        <v>101.87161385650961</v>
      </c>
      <c r="N23" s="208">
        <v>8340</v>
      </c>
      <c r="O23" s="208">
        <v>7488</v>
      </c>
      <c r="P23" s="187">
        <f t="shared" si="4"/>
        <v>111.37820512820514</v>
      </c>
      <c r="Q23" s="17"/>
      <c r="R23" s="25"/>
      <c r="S23" s="18"/>
      <c r="T23" s="18"/>
      <c r="U23" s="25"/>
      <c r="V23" s="25"/>
      <c r="W23" s="17"/>
      <c r="X23" s="25"/>
      <c r="Y23" s="25"/>
      <c r="Z23" s="17"/>
    </row>
    <row r="24" spans="1:26" ht="12.75">
      <c r="A24" s="189" t="s">
        <v>109</v>
      </c>
      <c r="B24" s="190" t="s">
        <v>207</v>
      </c>
      <c r="C24" s="208" t="s">
        <v>207</v>
      </c>
      <c r="D24" s="209" t="s">
        <v>207</v>
      </c>
      <c r="E24" s="190" t="s">
        <v>207</v>
      </c>
      <c r="F24" s="190" t="s">
        <v>207</v>
      </c>
      <c r="G24" s="190" t="s">
        <v>207</v>
      </c>
      <c r="H24" s="190" t="s">
        <v>207</v>
      </c>
      <c r="I24" s="190" t="s">
        <v>207</v>
      </c>
      <c r="J24" s="187" t="s">
        <v>207</v>
      </c>
      <c r="K24" s="208">
        <v>17</v>
      </c>
      <c r="L24" s="213">
        <v>16</v>
      </c>
      <c r="M24" s="187">
        <f t="shared" si="3"/>
        <v>106.25</v>
      </c>
      <c r="N24" s="208">
        <v>17</v>
      </c>
      <c r="O24" s="208">
        <v>16</v>
      </c>
      <c r="P24" s="187">
        <f t="shared" si="4"/>
        <v>106.25</v>
      </c>
      <c r="Q24" s="17"/>
      <c r="R24" s="18"/>
      <c r="S24" s="18"/>
      <c r="T24" s="18"/>
      <c r="U24" s="18"/>
      <c r="V24" s="25"/>
      <c r="W24" s="18"/>
      <c r="X24" s="25"/>
      <c r="Y24" s="25"/>
      <c r="Z24" s="17"/>
    </row>
    <row r="25" spans="1:26" ht="12.75">
      <c r="A25" s="189" t="s">
        <v>80</v>
      </c>
      <c r="B25" s="190" t="s">
        <v>207</v>
      </c>
      <c r="C25" s="208" t="s">
        <v>207</v>
      </c>
      <c r="D25" s="209" t="s">
        <v>207</v>
      </c>
      <c r="E25" s="190" t="s">
        <v>207</v>
      </c>
      <c r="F25" s="190" t="s">
        <v>207</v>
      </c>
      <c r="G25" s="190" t="s">
        <v>207</v>
      </c>
      <c r="H25" s="190" t="s">
        <v>207</v>
      </c>
      <c r="I25" s="190" t="s">
        <v>207</v>
      </c>
      <c r="J25" s="187" t="s">
        <v>207</v>
      </c>
      <c r="K25" s="208" t="s">
        <v>207</v>
      </c>
      <c r="L25" s="213">
        <v>10</v>
      </c>
      <c r="M25" s="187" t="s">
        <v>207</v>
      </c>
      <c r="N25" s="208" t="s">
        <v>207</v>
      </c>
      <c r="O25" s="208">
        <v>10</v>
      </c>
      <c r="P25" s="187" t="s">
        <v>207</v>
      </c>
      <c r="Q25" s="17"/>
      <c r="R25" s="18"/>
      <c r="S25" s="18"/>
      <c r="T25" s="18"/>
      <c r="U25" s="18"/>
      <c r="V25" s="18"/>
      <c r="W25" s="18"/>
      <c r="X25" s="25"/>
      <c r="Y25" s="25"/>
      <c r="Z25" s="17"/>
    </row>
    <row r="26" spans="1:26" ht="12.75">
      <c r="A26" s="191" t="s">
        <v>81</v>
      </c>
      <c r="B26" s="210">
        <v>310</v>
      </c>
      <c r="C26" s="210">
        <f>I26</f>
        <v>310</v>
      </c>
      <c r="D26" s="217">
        <f t="shared" si="1"/>
        <v>100</v>
      </c>
      <c r="E26" s="211" t="s">
        <v>207</v>
      </c>
      <c r="F26" s="211" t="s">
        <v>207</v>
      </c>
      <c r="G26" s="211" t="s">
        <v>207</v>
      </c>
      <c r="H26" s="210">
        <v>310</v>
      </c>
      <c r="I26" s="210">
        <v>310</v>
      </c>
      <c r="J26" s="212">
        <f t="shared" si="2"/>
        <v>100</v>
      </c>
      <c r="K26" s="210">
        <v>2792</v>
      </c>
      <c r="L26" s="210">
        <v>2792</v>
      </c>
      <c r="M26" s="212">
        <f t="shared" si="3"/>
        <v>100</v>
      </c>
      <c r="N26" s="210">
        <v>3102</v>
      </c>
      <c r="O26" s="210">
        <v>3102</v>
      </c>
      <c r="P26" s="212">
        <f t="shared" si="4"/>
        <v>100</v>
      </c>
      <c r="Q26" s="17"/>
      <c r="R26" s="18"/>
      <c r="S26" s="18"/>
      <c r="T26" s="18"/>
      <c r="U26" s="25"/>
      <c r="V26" s="25"/>
      <c r="W26" s="17"/>
      <c r="X26" s="25"/>
      <c r="Y26" s="25"/>
      <c r="Z26" s="17"/>
    </row>
    <row r="27" spans="1:14" ht="12.75">
      <c r="A27" s="9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ht="18.75" customHeight="1"/>
    <row r="29" spans="2:16" ht="12.75">
      <c r="B29" s="87"/>
      <c r="C29" s="87"/>
      <c r="D29" s="87"/>
      <c r="E29" s="367"/>
      <c r="F29" s="367"/>
      <c r="G29" s="365"/>
      <c r="H29" s="367"/>
      <c r="I29" s="367"/>
      <c r="J29" s="365"/>
      <c r="K29" s="367"/>
      <c r="L29" s="367"/>
      <c r="M29" s="365"/>
      <c r="N29" s="367"/>
      <c r="O29" s="367"/>
      <c r="P29" s="365"/>
    </row>
    <row r="30" spans="2:16" ht="12.75">
      <c r="B30" s="87"/>
      <c r="C30" s="87"/>
      <c r="D30" s="87"/>
      <c r="E30" s="367"/>
      <c r="F30" s="367"/>
      <c r="G30" s="365"/>
      <c r="H30" s="367"/>
      <c r="I30" s="367"/>
      <c r="J30" s="365"/>
      <c r="K30" s="367"/>
      <c r="L30" s="367"/>
      <c r="M30" s="365"/>
      <c r="N30" s="367"/>
      <c r="O30" s="367"/>
      <c r="P30" s="365"/>
    </row>
    <row r="31" spans="2:16" ht="12.75">
      <c r="B31" s="87"/>
      <c r="C31" s="87"/>
      <c r="D31" s="87"/>
      <c r="E31" s="367"/>
      <c r="F31" s="367"/>
      <c r="G31" s="365"/>
      <c r="H31" s="367"/>
      <c r="I31" s="367"/>
      <c r="J31" s="365"/>
      <c r="K31" s="367"/>
      <c r="L31" s="367"/>
      <c r="M31" s="365"/>
      <c r="N31" s="367"/>
      <c r="O31" s="367"/>
      <c r="P31" s="365"/>
    </row>
    <row r="32" spans="5:16" ht="12.75">
      <c r="E32" s="367"/>
      <c r="F32" s="367"/>
      <c r="G32" s="365"/>
      <c r="H32" s="367"/>
      <c r="I32" s="367"/>
      <c r="J32" s="365"/>
      <c r="K32" s="367"/>
      <c r="L32" s="367"/>
      <c r="M32" s="365"/>
      <c r="N32" s="367"/>
      <c r="O32" s="367"/>
      <c r="P32" s="365"/>
    </row>
    <row r="33" spans="5:16" ht="12.75">
      <c r="E33" s="367"/>
      <c r="F33" s="367"/>
      <c r="G33" s="365"/>
      <c r="H33" s="367"/>
      <c r="I33" s="367"/>
      <c r="J33" s="365"/>
      <c r="K33" s="367"/>
      <c r="L33" s="367"/>
      <c r="M33" s="365"/>
      <c r="N33" s="367"/>
      <c r="O33" s="367"/>
      <c r="P33" s="365"/>
    </row>
    <row r="34" spans="5:16" ht="12.75">
      <c r="E34" s="367"/>
      <c r="F34" s="367"/>
      <c r="G34" s="365"/>
      <c r="H34" s="367"/>
      <c r="I34" s="367"/>
      <c r="J34" s="365"/>
      <c r="K34" s="367"/>
      <c r="L34" s="367"/>
      <c r="M34" s="365"/>
      <c r="N34" s="367"/>
      <c r="O34" s="367"/>
      <c r="P34" s="365"/>
    </row>
    <row r="35" spans="5:16" ht="12.75">
      <c r="E35" s="367"/>
      <c r="F35" s="367"/>
      <c r="G35" s="365"/>
      <c r="H35" s="367"/>
      <c r="I35" s="367"/>
      <c r="J35" s="365"/>
      <c r="K35" s="367"/>
      <c r="L35" s="367"/>
      <c r="M35" s="365"/>
      <c r="N35" s="367"/>
      <c r="O35" s="367"/>
      <c r="P35" s="365"/>
    </row>
    <row r="36" spans="5:16" ht="12.75">
      <c r="E36" s="367"/>
      <c r="F36" s="364"/>
      <c r="G36" s="364"/>
      <c r="H36" s="367"/>
      <c r="I36" s="367"/>
      <c r="J36" s="365"/>
      <c r="K36" s="367"/>
      <c r="L36" s="367"/>
      <c r="M36" s="365"/>
      <c r="N36" s="367"/>
      <c r="O36" s="367"/>
      <c r="P36" s="365"/>
    </row>
    <row r="37" spans="5:16" ht="12.75">
      <c r="E37" s="367"/>
      <c r="F37" s="367"/>
      <c r="G37" s="365"/>
      <c r="H37" s="367"/>
      <c r="I37" s="367"/>
      <c r="J37" s="365"/>
      <c r="K37" s="367"/>
      <c r="L37" s="367"/>
      <c r="M37" s="365"/>
      <c r="N37" s="367"/>
      <c r="O37" s="367"/>
      <c r="P37" s="365"/>
    </row>
    <row r="38" spans="5:16" ht="12.75">
      <c r="E38" s="367"/>
      <c r="F38" s="367"/>
      <c r="G38" s="365"/>
      <c r="H38" s="367"/>
      <c r="I38" s="367"/>
      <c r="J38" s="365"/>
      <c r="K38" s="367"/>
      <c r="L38" s="367"/>
      <c r="M38" s="365"/>
      <c r="N38" s="367"/>
      <c r="O38" s="367"/>
      <c r="P38" s="365"/>
    </row>
    <row r="39" spans="5:16" ht="12.75">
      <c r="E39" s="367"/>
      <c r="F39" s="364"/>
      <c r="G39" s="364"/>
      <c r="H39" s="367"/>
      <c r="I39" s="367"/>
      <c r="J39" s="365"/>
      <c r="K39" s="367"/>
      <c r="L39" s="367"/>
      <c r="M39" s="365"/>
      <c r="N39" s="367"/>
      <c r="O39" s="367"/>
      <c r="P39" s="365"/>
    </row>
    <row r="40" spans="5:16" ht="12.75">
      <c r="E40" s="367"/>
      <c r="F40" s="367"/>
      <c r="G40" s="365"/>
      <c r="H40" s="367"/>
      <c r="I40" s="367"/>
      <c r="J40" s="365"/>
      <c r="K40" s="367"/>
      <c r="L40" s="367"/>
      <c r="M40" s="365"/>
      <c r="N40" s="367"/>
      <c r="O40" s="367"/>
      <c r="P40" s="365"/>
    </row>
    <row r="41" spans="5:16" ht="12.75">
      <c r="E41" s="364"/>
      <c r="F41" s="367"/>
      <c r="G41" s="364"/>
      <c r="H41" s="367"/>
      <c r="I41" s="367"/>
      <c r="J41" s="365"/>
      <c r="K41" s="367"/>
      <c r="L41" s="367"/>
      <c r="M41" s="365"/>
      <c r="N41" s="367"/>
      <c r="O41" s="367"/>
      <c r="P41" s="365"/>
    </row>
    <row r="42" spans="5:16" ht="12.75">
      <c r="E42" s="364"/>
      <c r="F42" s="367"/>
      <c r="G42" s="364"/>
      <c r="H42" s="367"/>
      <c r="I42" s="367"/>
      <c r="J42" s="365"/>
      <c r="K42" s="367"/>
      <c r="L42" s="367"/>
      <c r="M42" s="365"/>
      <c r="N42" s="367"/>
      <c r="O42" s="367"/>
      <c r="P42" s="365"/>
    </row>
    <row r="43" spans="5:16" ht="12.75">
      <c r="E43" s="367"/>
      <c r="F43" s="367"/>
      <c r="G43" s="365"/>
      <c r="H43" s="367"/>
      <c r="I43" s="367"/>
      <c r="J43" s="365"/>
      <c r="K43" s="367"/>
      <c r="L43" s="367"/>
      <c r="M43" s="365"/>
      <c r="N43" s="367"/>
      <c r="O43" s="367"/>
      <c r="P43" s="365"/>
    </row>
    <row r="44" spans="5:16" ht="12.75">
      <c r="E44" s="367"/>
      <c r="F44" s="367"/>
      <c r="G44" s="365"/>
      <c r="H44" s="367"/>
      <c r="I44" s="367"/>
      <c r="J44" s="365"/>
      <c r="K44" s="367"/>
      <c r="L44" s="367"/>
      <c r="M44" s="365"/>
      <c r="N44" s="367"/>
      <c r="O44" s="367"/>
      <c r="P44" s="365"/>
    </row>
    <row r="45" spans="5:16" ht="12.75">
      <c r="E45" s="364"/>
      <c r="F45" s="364"/>
      <c r="G45" s="364"/>
      <c r="H45" s="367"/>
      <c r="I45" s="367"/>
      <c r="J45" s="365"/>
      <c r="K45" s="367"/>
      <c r="L45" s="367"/>
      <c r="M45" s="365"/>
      <c r="N45" s="367"/>
      <c r="O45" s="367"/>
      <c r="P45" s="365"/>
    </row>
    <row r="46" spans="5:16" ht="12.75">
      <c r="E46" s="364"/>
      <c r="F46" s="364"/>
      <c r="G46" s="364"/>
      <c r="H46" s="367"/>
      <c r="I46" s="367"/>
      <c r="J46" s="365"/>
      <c r="K46" s="367"/>
      <c r="L46" s="367"/>
      <c r="M46" s="365"/>
      <c r="N46" s="367"/>
      <c r="O46" s="367"/>
      <c r="P46" s="365"/>
    </row>
    <row r="47" spans="5:16" ht="12.75">
      <c r="E47" s="364"/>
      <c r="F47" s="364"/>
      <c r="G47" s="364"/>
      <c r="H47" s="364"/>
      <c r="I47" s="364"/>
      <c r="J47" s="364"/>
      <c r="K47" s="367"/>
      <c r="L47" s="367"/>
      <c r="M47" s="365"/>
      <c r="N47" s="367"/>
      <c r="O47" s="367"/>
      <c r="P47" s="365"/>
    </row>
    <row r="48" spans="5:16" ht="12.75">
      <c r="E48" s="364"/>
      <c r="F48" s="364"/>
      <c r="G48" s="364"/>
      <c r="H48" s="364"/>
      <c r="I48" s="364"/>
      <c r="J48" s="364"/>
      <c r="K48" s="364"/>
      <c r="L48" s="367"/>
      <c r="M48" s="364"/>
      <c r="N48" s="364"/>
      <c r="O48" s="367"/>
      <c r="P48" s="364"/>
    </row>
    <row r="49" spans="5:16" ht="12.75">
      <c r="E49" s="364"/>
      <c r="F49" s="364"/>
      <c r="G49" s="364"/>
      <c r="H49" s="367"/>
      <c r="I49" s="367"/>
      <c r="J49" s="365"/>
      <c r="K49" s="367"/>
      <c r="L49" s="367"/>
      <c r="M49" s="365"/>
      <c r="N49" s="367"/>
      <c r="O49" s="367"/>
      <c r="P49" s="365"/>
    </row>
    <row r="52" spans="5:16" ht="12.75"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5:16" ht="12.75"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</row>
    <row r="54" spans="5:16" ht="12.75"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</row>
    <row r="55" spans="5:16" ht="12.75"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</row>
    <row r="56" spans="5:16" ht="12.75"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</row>
    <row r="57" spans="5:16" ht="12.75"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</row>
    <row r="58" spans="5:16" ht="12.75"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</row>
    <row r="59" spans="5:16" ht="12.75"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</row>
    <row r="60" spans="5:16" ht="12.75"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</row>
    <row r="61" spans="5:16" ht="12.75"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</row>
    <row r="62" spans="5:16" ht="12.75"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</row>
    <row r="63" spans="5:16" ht="12.75"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</row>
    <row r="64" spans="5:16" ht="12.75"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</row>
    <row r="65" spans="5:16" ht="12.75"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</row>
    <row r="66" spans="5:16" ht="12.75"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</row>
    <row r="67" spans="5:16" ht="12.75"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</row>
    <row r="68" spans="5:16" ht="12.75"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</row>
    <row r="69" spans="5:16" ht="12.75"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</row>
    <row r="70" spans="5:16" ht="12.75"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</row>
    <row r="71" spans="5:16" ht="12.75"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F76" sqref="F76:K76"/>
    </sheetView>
  </sheetViews>
  <sheetFormatPr defaultColWidth="9.00390625" defaultRowHeight="12.75"/>
  <cols>
    <col min="1" max="1" width="26.00390625" style="27" customWidth="1"/>
    <col min="2" max="2" width="17.625" style="27" customWidth="1"/>
    <col min="3" max="3" width="22.625" style="27" customWidth="1"/>
    <col min="4" max="4" width="22.00390625" style="27" customWidth="1"/>
    <col min="5" max="5" width="15.375" style="27" customWidth="1"/>
    <col min="6" max="6" width="21.625" style="27" customWidth="1"/>
    <col min="7" max="16384" width="9.125" style="27" customWidth="1"/>
  </cols>
  <sheetData>
    <row r="1" spans="1:6" ht="33" customHeight="1">
      <c r="A1" s="423" t="s">
        <v>159</v>
      </c>
      <c r="B1" s="423"/>
      <c r="C1" s="423"/>
      <c r="D1" s="423"/>
      <c r="E1" s="423"/>
      <c r="F1" s="424"/>
    </row>
    <row r="2" spans="1:6" ht="27" customHeight="1">
      <c r="A2" s="425" t="s">
        <v>160</v>
      </c>
      <c r="B2" s="425"/>
      <c r="C2" s="425"/>
      <c r="D2" s="425"/>
      <c r="E2" s="425"/>
      <c r="F2" s="425"/>
    </row>
    <row r="3" spans="2:6" ht="12.75">
      <c r="B3" s="28"/>
      <c r="C3" s="28"/>
      <c r="D3" s="28"/>
      <c r="E3" s="28"/>
      <c r="F3" s="29" t="s">
        <v>87</v>
      </c>
    </row>
    <row r="4" spans="1:6" ht="16.5" customHeight="1">
      <c r="A4" s="426"/>
      <c r="B4" s="427" t="s">
        <v>88</v>
      </c>
      <c r="C4" s="427"/>
      <c r="D4" s="427"/>
      <c r="E4" s="427"/>
      <c r="F4" s="428" t="s">
        <v>89</v>
      </c>
    </row>
    <row r="5" spans="1:6" ht="22.5">
      <c r="A5" s="426"/>
      <c r="B5" s="237" t="s">
        <v>90</v>
      </c>
      <c r="C5" s="237" t="s">
        <v>91</v>
      </c>
      <c r="D5" s="237" t="s">
        <v>92</v>
      </c>
      <c r="E5" s="237" t="s">
        <v>93</v>
      </c>
      <c r="F5" s="428"/>
    </row>
    <row r="6" spans="1:13" ht="12.75">
      <c r="A6" s="238" t="s">
        <v>65</v>
      </c>
      <c r="B6" s="174">
        <v>751.1</v>
      </c>
      <c r="C6" s="174">
        <v>3859.58</v>
      </c>
      <c r="D6" s="174">
        <v>32526.92</v>
      </c>
      <c r="E6" s="174">
        <v>549.36</v>
      </c>
      <c r="F6" s="174">
        <v>426.44</v>
      </c>
      <c r="H6" s="369"/>
      <c r="I6" s="369"/>
      <c r="J6" s="369"/>
      <c r="K6" s="369"/>
      <c r="L6" s="369"/>
      <c r="M6" s="369"/>
    </row>
    <row r="7" spans="1:13" ht="12.75">
      <c r="A7" s="196" t="s">
        <v>104</v>
      </c>
      <c r="B7" s="174">
        <v>36</v>
      </c>
      <c r="C7" s="174" t="s">
        <v>207</v>
      </c>
      <c r="D7" s="174">
        <v>1413.79</v>
      </c>
      <c r="E7" s="174">
        <v>0.74</v>
      </c>
      <c r="F7" s="174">
        <v>7.58</v>
      </c>
      <c r="H7" s="129"/>
      <c r="I7" s="121"/>
      <c r="J7" s="123"/>
      <c r="K7" s="121"/>
      <c r="L7" s="121"/>
      <c r="M7" s="121"/>
    </row>
    <row r="8" spans="1:13" ht="12.75">
      <c r="A8" s="239" t="s">
        <v>66</v>
      </c>
      <c r="B8" s="174" t="s">
        <v>208</v>
      </c>
      <c r="C8" s="174">
        <v>225.35</v>
      </c>
      <c r="D8" s="174">
        <v>7204.25</v>
      </c>
      <c r="E8" s="174" t="s">
        <v>207</v>
      </c>
      <c r="F8" s="174">
        <v>74.2</v>
      </c>
      <c r="H8" s="129"/>
      <c r="I8" s="121"/>
      <c r="J8" s="121"/>
      <c r="K8" s="121"/>
      <c r="L8" s="123"/>
      <c r="M8" s="121"/>
    </row>
    <row r="9" spans="1:13" ht="12.75">
      <c r="A9" s="239" t="s">
        <v>67</v>
      </c>
      <c r="B9" s="174" t="s">
        <v>207</v>
      </c>
      <c r="C9" s="174" t="s">
        <v>207</v>
      </c>
      <c r="D9" s="174">
        <v>857.84</v>
      </c>
      <c r="E9" s="174" t="s">
        <v>207</v>
      </c>
      <c r="F9" s="174">
        <v>16.12</v>
      </c>
      <c r="H9" s="129"/>
      <c r="I9" s="123"/>
      <c r="J9" s="121"/>
      <c r="K9" s="121"/>
      <c r="L9" s="123"/>
      <c r="M9" s="123"/>
    </row>
    <row r="10" spans="1:13" ht="12.75">
      <c r="A10" s="239" t="s">
        <v>68</v>
      </c>
      <c r="B10" s="174">
        <v>80</v>
      </c>
      <c r="C10" s="174" t="s">
        <v>207</v>
      </c>
      <c r="D10" s="174">
        <v>7616.68</v>
      </c>
      <c r="E10" s="174">
        <v>14.19</v>
      </c>
      <c r="F10" s="174">
        <v>15.7</v>
      </c>
      <c r="H10" s="129"/>
      <c r="I10" s="123"/>
      <c r="J10" s="121"/>
      <c r="K10" s="121"/>
      <c r="L10" s="121"/>
      <c r="M10" s="121"/>
    </row>
    <row r="11" spans="1:13" ht="12.75">
      <c r="A11" s="239" t="s">
        <v>69</v>
      </c>
      <c r="B11" s="174" t="s">
        <v>207</v>
      </c>
      <c r="C11" s="174" t="s">
        <v>207</v>
      </c>
      <c r="D11" s="174">
        <v>24.31</v>
      </c>
      <c r="E11" s="174" t="s">
        <v>207</v>
      </c>
      <c r="F11" s="174">
        <v>0.49</v>
      </c>
      <c r="H11" s="129"/>
      <c r="I11" s="123"/>
      <c r="J11" s="123"/>
      <c r="K11" s="121"/>
      <c r="L11" s="123"/>
      <c r="M11" s="123"/>
    </row>
    <row r="12" spans="1:13" ht="12.75">
      <c r="A12" s="239" t="s">
        <v>70</v>
      </c>
      <c r="B12" s="174" t="s">
        <v>207</v>
      </c>
      <c r="C12" s="174" t="s">
        <v>207</v>
      </c>
      <c r="D12" s="174">
        <v>1706.99</v>
      </c>
      <c r="E12" s="174" t="s">
        <v>207</v>
      </c>
      <c r="F12" s="174" t="s">
        <v>208</v>
      </c>
      <c r="H12" s="129"/>
      <c r="I12" s="123"/>
      <c r="J12" s="121"/>
      <c r="K12" s="121"/>
      <c r="L12" s="123"/>
      <c r="M12" s="121"/>
    </row>
    <row r="13" spans="1:13" ht="12.75">
      <c r="A13" s="239" t="s">
        <v>71</v>
      </c>
      <c r="B13" s="174" t="s">
        <v>207</v>
      </c>
      <c r="C13" s="174" t="s">
        <v>207</v>
      </c>
      <c r="D13" s="174">
        <v>862.45</v>
      </c>
      <c r="E13" s="174">
        <v>40</v>
      </c>
      <c r="F13" s="174" t="s">
        <v>207</v>
      </c>
      <c r="H13" s="129"/>
      <c r="I13" s="123"/>
      <c r="J13" s="121"/>
      <c r="K13" s="121"/>
      <c r="L13" s="121"/>
      <c r="M13" s="121"/>
    </row>
    <row r="14" spans="1:13" ht="12.75">
      <c r="A14" s="189" t="s">
        <v>105</v>
      </c>
      <c r="B14" s="174" t="s">
        <v>207</v>
      </c>
      <c r="C14" s="174" t="s">
        <v>207</v>
      </c>
      <c r="D14" s="174">
        <v>362.91</v>
      </c>
      <c r="E14" s="174" t="s">
        <v>207</v>
      </c>
      <c r="F14" s="174">
        <v>15.1</v>
      </c>
      <c r="H14" s="129"/>
      <c r="I14" s="121"/>
      <c r="J14" s="123"/>
      <c r="K14" s="121"/>
      <c r="L14" s="123"/>
      <c r="M14" s="121"/>
    </row>
    <row r="15" spans="1:13" ht="12.75">
      <c r="A15" s="239" t="s">
        <v>72</v>
      </c>
      <c r="B15" s="174">
        <v>77.6</v>
      </c>
      <c r="C15" s="174">
        <v>211</v>
      </c>
      <c r="D15" s="174">
        <v>1145.4</v>
      </c>
      <c r="E15" s="174" t="s">
        <v>207</v>
      </c>
      <c r="F15" s="174">
        <v>261.84</v>
      </c>
      <c r="H15" s="129"/>
      <c r="I15" s="123"/>
      <c r="J15" s="121"/>
      <c r="K15" s="121"/>
      <c r="L15" s="123"/>
      <c r="M15" s="121"/>
    </row>
    <row r="16" spans="1:13" ht="12.75">
      <c r="A16" s="239" t="s">
        <v>73</v>
      </c>
      <c r="B16" s="174" t="s">
        <v>207</v>
      </c>
      <c r="C16" s="174">
        <v>343.05</v>
      </c>
      <c r="D16" s="174">
        <v>1689.98</v>
      </c>
      <c r="E16" s="174" t="s">
        <v>207</v>
      </c>
      <c r="F16" s="174">
        <v>7.02</v>
      </c>
      <c r="H16" s="129"/>
      <c r="I16" s="123"/>
      <c r="J16" s="121"/>
      <c r="K16" s="121"/>
      <c r="L16" s="123"/>
      <c r="M16" s="123"/>
    </row>
    <row r="17" spans="1:13" ht="12.75">
      <c r="A17" s="239" t="s">
        <v>74</v>
      </c>
      <c r="B17" s="174" t="s">
        <v>207</v>
      </c>
      <c r="C17" s="174" t="s">
        <v>207</v>
      </c>
      <c r="D17" s="174">
        <v>123.08</v>
      </c>
      <c r="E17" s="174" t="s">
        <v>207</v>
      </c>
      <c r="F17" s="174">
        <v>9</v>
      </c>
      <c r="H17" s="129"/>
      <c r="I17" s="121"/>
      <c r="J17" s="121"/>
      <c r="K17" s="121"/>
      <c r="L17" s="123"/>
      <c r="M17" s="121"/>
    </row>
    <row r="18" spans="1:13" ht="12.75">
      <c r="A18" s="239" t="s">
        <v>75</v>
      </c>
      <c r="B18" s="174" t="s">
        <v>207</v>
      </c>
      <c r="C18" s="174" t="s">
        <v>207</v>
      </c>
      <c r="D18" s="174">
        <v>719.3</v>
      </c>
      <c r="E18" s="174" t="s">
        <v>207</v>
      </c>
      <c r="F18" s="174" t="s">
        <v>207</v>
      </c>
      <c r="H18" s="129"/>
      <c r="I18" s="123"/>
      <c r="J18" s="123"/>
      <c r="K18" s="121"/>
      <c r="L18" s="123"/>
      <c r="M18" s="123"/>
    </row>
    <row r="19" spans="1:13" ht="12.75">
      <c r="A19" s="239" t="s">
        <v>76</v>
      </c>
      <c r="B19" s="174">
        <v>527</v>
      </c>
      <c r="C19" s="174">
        <v>1611.83</v>
      </c>
      <c r="D19" s="174">
        <v>633.79</v>
      </c>
      <c r="E19" s="174">
        <v>94.44</v>
      </c>
      <c r="F19" s="174">
        <v>9.4</v>
      </c>
      <c r="H19" s="129"/>
      <c r="I19" s="121"/>
      <c r="J19" s="121"/>
      <c r="K19" s="121"/>
      <c r="L19" s="123"/>
      <c r="M19" s="121"/>
    </row>
    <row r="20" spans="1:13" ht="12.75">
      <c r="A20" s="239" t="s">
        <v>77</v>
      </c>
      <c r="B20" s="174" t="s">
        <v>208</v>
      </c>
      <c r="C20" s="174">
        <v>1468.35</v>
      </c>
      <c r="D20" s="174">
        <v>414.48</v>
      </c>
      <c r="E20" s="174" t="s">
        <v>207</v>
      </c>
      <c r="F20" s="174" t="s">
        <v>207</v>
      </c>
      <c r="H20" s="129"/>
      <c r="I20" s="123"/>
      <c r="J20" s="121"/>
      <c r="K20" s="121"/>
      <c r="L20" s="123"/>
      <c r="M20" s="123"/>
    </row>
    <row r="21" spans="1:13" ht="12.75">
      <c r="A21" s="239" t="s">
        <v>94</v>
      </c>
      <c r="B21" s="174" t="s">
        <v>207</v>
      </c>
      <c r="C21" s="174" t="s">
        <v>207</v>
      </c>
      <c r="D21" s="174">
        <v>868.41</v>
      </c>
      <c r="E21" s="174">
        <v>400</v>
      </c>
      <c r="F21" s="174" t="s">
        <v>207</v>
      </c>
      <c r="H21" s="129"/>
      <c r="I21" s="123"/>
      <c r="J21" s="121"/>
      <c r="K21" s="121"/>
      <c r="L21" s="121"/>
      <c r="M21" s="121"/>
    </row>
    <row r="22" spans="1:13" ht="12.75">
      <c r="A22" s="196" t="s">
        <v>106</v>
      </c>
      <c r="B22" s="174" t="s">
        <v>207</v>
      </c>
      <c r="C22" s="174" t="s">
        <v>207</v>
      </c>
      <c r="D22" s="174" t="s">
        <v>207</v>
      </c>
      <c r="E22" s="174" t="s">
        <v>207</v>
      </c>
      <c r="F22" s="174" t="s">
        <v>207</v>
      </c>
      <c r="H22" s="129"/>
      <c r="I22" s="123"/>
      <c r="J22" s="123"/>
      <c r="K22" s="121"/>
      <c r="L22" s="123"/>
      <c r="M22" s="123"/>
    </row>
    <row r="23" spans="1:13" ht="12.75">
      <c r="A23" s="239" t="s">
        <v>79</v>
      </c>
      <c r="B23" s="174" t="s">
        <v>207</v>
      </c>
      <c r="C23" s="174" t="s">
        <v>207</v>
      </c>
      <c r="D23" s="174">
        <v>6658.64</v>
      </c>
      <c r="E23" s="174" t="s">
        <v>207</v>
      </c>
      <c r="F23" s="174">
        <v>0.5</v>
      </c>
      <c r="H23" s="129"/>
      <c r="I23" s="123"/>
      <c r="J23" s="121"/>
      <c r="K23" s="121"/>
      <c r="L23" s="123"/>
      <c r="M23" s="121"/>
    </row>
    <row r="24" spans="1:13" ht="12.75">
      <c r="A24" s="240" t="s">
        <v>81</v>
      </c>
      <c r="B24" s="177" t="s">
        <v>207</v>
      </c>
      <c r="C24" s="177" t="s">
        <v>207</v>
      </c>
      <c r="D24" s="177">
        <v>224.64</v>
      </c>
      <c r="E24" s="177" t="s">
        <v>207</v>
      </c>
      <c r="F24" s="177" t="s">
        <v>207</v>
      </c>
      <c r="H24" s="129"/>
      <c r="I24" s="123"/>
      <c r="J24" s="123"/>
      <c r="K24" s="121"/>
      <c r="L24" s="123"/>
      <c r="M24" s="123"/>
    </row>
    <row r="25" spans="8:13" ht="12.75">
      <c r="H25" s="18"/>
      <c r="I25" s="18"/>
      <c r="J25" s="18"/>
      <c r="K25" s="18"/>
      <c r="L25" s="18"/>
      <c r="M25" s="18"/>
    </row>
    <row r="26" spans="8:13" ht="12.75">
      <c r="H26" s="18"/>
      <c r="I26" s="18"/>
      <c r="J26" s="16"/>
      <c r="K26" s="18"/>
      <c r="L26" s="18"/>
      <c r="M26" s="18"/>
    </row>
    <row r="27" spans="1:6" ht="27" customHeight="1">
      <c r="A27" s="417" t="s">
        <v>161</v>
      </c>
      <c r="B27" s="417"/>
      <c r="C27" s="417"/>
      <c r="D27" s="417"/>
      <c r="E27" s="417"/>
      <c r="F27" s="417"/>
    </row>
    <row r="28" spans="1:6" ht="12.75">
      <c r="A28" s="30"/>
      <c r="B28" s="30"/>
      <c r="C28" s="30"/>
      <c r="D28" s="30"/>
      <c r="E28" s="30"/>
      <c r="F28" s="29" t="s">
        <v>87</v>
      </c>
    </row>
    <row r="29" spans="1:6" ht="16.5" customHeight="1">
      <c r="A29" s="414"/>
      <c r="B29" s="415" t="s">
        <v>88</v>
      </c>
      <c r="C29" s="416"/>
      <c r="D29" s="416"/>
      <c r="E29" s="415" t="s">
        <v>131</v>
      </c>
      <c r="F29" s="415" t="s">
        <v>132</v>
      </c>
    </row>
    <row r="30" spans="1:6" ht="22.5">
      <c r="A30" s="414"/>
      <c r="B30" s="242" t="s">
        <v>90</v>
      </c>
      <c r="C30" s="242" t="s">
        <v>91</v>
      </c>
      <c r="D30" s="242" t="s">
        <v>92</v>
      </c>
      <c r="E30" s="415"/>
      <c r="F30" s="415"/>
    </row>
    <row r="31" spans="1:13" ht="12.75">
      <c r="A31" s="243" t="s">
        <v>65</v>
      </c>
      <c r="B31" s="174">
        <v>693.9</v>
      </c>
      <c r="C31" s="174">
        <v>29920.8</v>
      </c>
      <c r="D31" s="174">
        <v>13575.6</v>
      </c>
      <c r="E31" s="174">
        <v>3638.6</v>
      </c>
      <c r="F31" s="174">
        <v>88.1</v>
      </c>
      <c r="H31" s="365"/>
      <c r="I31" s="365"/>
      <c r="J31" s="365"/>
      <c r="K31" s="364"/>
      <c r="L31" s="365"/>
      <c r="M31" s="365"/>
    </row>
    <row r="32" spans="1:13" ht="12.75">
      <c r="A32" s="196" t="s">
        <v>104</v>
      </c>
      <c r="B32" s="174" t="s">
        <v>207</v>
      </c>
      <c r="C32" s="174">
        <v>440.6</v>
      </c>
      <c r="D32" s="174">
        <v>1.3</v>
      </c>
      <c r="E32" s="174">
        <v>71.5</v>
      </c>
      <c r="F32" s="174">
        <v>3.8</v>
      </c>
      <c r="H32" s="68"/>
      <c r="I32" s="68"/>
      <c r="J32" s="68"/>
      <c r="K32" s="26"/>
      <c r="L32" s="68"/>
      <c r="M32" s="68"/>
    </row>
    <row r="33" spans="1:13" ht="12.75">
      <c r="A33" s="244" t="s">
        <v>66</v>
      </c>
      <c r="B33" s="174" t="s">
        <v>207</v>
      </c>
      <c r="C33" s="174">
        <v>1237</v>
      </c>
      <c r="D33" s="174">
        <v>3565.8</v>
      </c>
      <c r="E33" s="174">
        <v>763.1</v>
      </c>
      <c r="F33" s="174">
        <v>8.6</v>
      </c>
      <c r="H33" s="26"/>
      <c r="I33" s="68"/>
      <c r="J33" s="68"/>
      <c r="K33" s="26"/>
      <c r="L33" s="68"/>
      <c r="M33" s="68"/>
    </row>
    <row r="34" spans="1:13" ht="12.75">
      <c r="A34" s="244" t="s">
        <v>67</v>
      </c>
      <c r="B34" s="174" t="s">
        <v>207</v>
      </c>
      <c r="C34" s="174">
        <v>1177</v>
      </c>
      <c r="D34" s="174">
        <v>9.9</v>
      </c>
      <c r="E34" s="174">
        <v>57.4</v>
      </c>
      <c r="F34" s="174" t="s">
        <v>207</v>
      </c>
      <c r="H34" s="26"/>
      <c r="I34" s="68"/>
      <c r="J34" s="68"/>
      <c r="K34" s="26"/>
      <c r="L34" s="68"/>
      <c r="M34" s="26"/>
    </row>
    <row r="35" spans="1:13" ht="12.75">
      <c r="A35" s="244" t="s">
        <v>68</v>
      </c>
      <c r="B35" s="174">
        <v>451.4</v>
      </c>
      <c r="C35" s="174">
        <v>2738.1</v>
      </c>
      <c r="D35" s="174">
        <v>39.5</v>
      </c>
      <c r="E35" s="174">
        <v>147.2</v>
      </c>
      <c r="F35" s="174">
        <v>8</v>
      </c>
      <c r="H35" s="68"/>
      <c r="I35" s="68"/>
      <c r="J35" s="68"/>
      <c r="K35" s="26"/>
      <c r="L35" s="68"/>
      <c r="M35" s="68"/>
    </row>
    <row r="36" spans="1:13" ht="12.75">
      <c r="A36" s="244" t="s">
        <v>69</v>
      </c>
      <c r="B36" s="174" t="s">
        <v>207</v>
      </c>
      <c r="C36" s="174" t="s">
        <v>207</v>
      </c>
      <c r="D36" s="174">
        <v>260.6</v>
      </c>
      <c r="E36" s="174" t="s">
        <v>207</v>
      </c>
      <c r="F36" s="174" t="s">
        <v>207</v>
      </c>
      <c r="H36" s="26"/>
      <c r="I36" s="26"/>
      <c r="J36" s="68"/>
      <c r="K36" s="26"/>
      <c r="L36" s="26"/>
      <c r="M36" s="26"/>
    </row>
    <row r="37" spans="1:13" ht="12.75">
      <c r="A37" s="244" t="s">
        <v>70</v>
      </c>
      <c r="B37" s="174" t="s">
        <v>207</v>
      </c>
      <c r="C37" s="174">
        <v>77</v>
      </c>
      <c r="D37" s="174">
        <v>15</v>
      </c>
      <c r="E37" s="174">
        <v>216.9</v>
      </c>
      <c r="F37" s="174">
        <v>39.6</v>
      </c>
      <c r="H37" s="26"/>
      <c r="I37" s="68"/>
      <c r="J37" s="68"/>
      <c r="K37" s="26"/>
      <c r="L37" s="68"/>
      <c r="M37" s="68"/>
    </row>
    <row r="38" spans="1:13" ht="12.75">
      <c r="A38" s="244" t="s">
        <v>71</v>
      </c>
      <c r="B38" s="174" t="s">
        <v>207</v>
      </c>
      <c r="C38" s="174">
        <v>137.7</v>
      </c>
      <c r="D38" s="174">
        <v>20</v>
      </c>
      <c r="E38" s="174">
        <v>134.8</v>
      </c>
      <c r="F38" s="174" t="s">
        <v>207</v>
      </c>
      <c r="H38" s="26"/>
      <c r="I38" s="68"/>
      <c r="J38" s="68"/>
      <c r="K38" s="26"/>
      <c r="L38" s="68"/>
      <c r="M38" s="68"/>
    </row>
    <row r="39" spans="1:13" ht="12.75">
      <c r="A39" s="189" t="s">
        <v>105</v>
      </c>
      <c r="B39" s="174" t="s">
        <v>207</v>
      </c>
      <c r="C39" s="174">
        <v>884.3</v>
      </c>
      <c r="D39" s="174">
        <v>487.1</v>
      </c>
      <c r="E39" s="174">
        <v>94.9</v>
      </c>
      <c r="F39" s="174">
        <v>11.1</v>
      </c>
      <c r="H39" s="26"/>
      <c r="I39" s="68"/>
      <c r="J39" s="68"/>
      <c r="K39" s="26"/>
      <c r="L39" s="68"/>
      <c r="M39" s="68"/>
    </row>
    <row r="40" spans="1:13" ht="12.75">
      <c r="A40" s="244" t="s">
        <v>72</v>
      </c>
      <c r="B40" s="174" t="s">
        <v>207</v>
      </c>
      <c r="C40" s="174">
        <v>44.7</v>
      </c>
      <c r="D40" s="174">
        <v>93.5</v>
      </c>
      <c r="E40" s="174">
        <v>113.8</v>
      </c>
      <c r="F40" s="174">
        <v>5</v>
      </c>
      <c r="H40" s="26"/>
      <c r="I40" s="68"/>
      <c r="J40" s="68"/>
      <c r="K40" s="26"/>
      <c r="L40" s="68"/>
      <c r="M40" s="68"/>
    </row>
    <row r="41" spans="1:13" ht="12.75">
      <c r="A41" s="244" t="s">
        <v>73</v>
      </c>
      <c r="B41" s="174" t="s">
        <v>207</v>
      </c>
      <c r="C41" s="174">
        <v>5082.7</v>
      </c>
      <c r="D41" s="174">
        <v>35.1</v>
      </c>
      <c r="E41" s="174">
        <v>396.8</v>
      </c>
      <c r="F41" s="174">
        <v>6.4</v>
      </c>
      <c r="H41" s="26"/>
      <c r="I41" s="68"/>
      <c r="J41" s="68"/>
      <c r="K41" s="26"/>
      <c r="L41" s="68"/>
      <c r="M41" s="26"/>
    </row>
    <row r="42" spans="1:13" ht="12.75">
      <c r="A42" s="244" t="s">
        <v>74</v>
      </c>
      <c r="B42" s="174" t="s">
        <v>207</v>
      </c>
      <c r="C42" s="174">
        <v>569.3</v>
      </c>
      <c r="D42" s="174">
        <v>5.5</v>
      </c>
      <c r="E42" s="174">
        <v>1.4</v>
      </c>
      <c r="F42" s="174" t="s">
        <v>207</v>
      </c>
      <c r="H42" s="26"/>
      <c r="I42" s="68"/>
      <c r="J42" s="68"/>
      <c r="K42" s="26"/>
      <c r="L42" s="68"/>
      <c r="M42" s="68"/>
    </row>
    <row r="43" spans="1:13" ht="12.75">
      <c r="A43" s="244" t="s">
        <v>76</v>
      </c>
      <c r="B43" s="174">
        <v>229.3</v>
      </c>
      <c r="C43" s="174">
        <v>6518.8</v>
      </c>
      <c r="D43" s="174">
        <v>4.8</v>
      </c>
      <c r="E43" s="174">
        <v>587.1</v>
      </c>
      <c r="F43" s="174" t="s">
        <v>207</v>
      </c>
      <c r="H43" s="26"/>
      <c r="I43" s="26"/>
      <c r="J43" s="26"/>
      <c r="K43" s="26"/>
      <c r="L43" s="26"/>
      <c r="M43" s="26"/>
    </row>
    <row r="44" spans="1:13" ht="12.75">
      <c r="A44" s="244" t="s">
        <v>77</v>
      </c>
      <c r="B44" s="174">
        <v>13.2</v>
      </c>
      <c r="C44" s="174">
        <v>7796.5</v>
      </c>
      <c r="D44" s="174">
        <v>2055.5</v>
      </c>
      <c r="E44" s="174">
        <v>874.4</v>
      </c>
      <c r="F44" s="174" t="s">
        <v>207</v>
      </c>
      <c r="H44" s="68"/>
      <c r="I44" s="68"/>
      <c r="J44" s="68"/>
      <c r="K44" s="26"/>
      <c r="L44" s="68"/>
      <c r="M44" s="68"/>
    </row>
    <row r="45" spans="1:13" ht="12.75">
      <c r="A45" s="244" t="s">
        <v>94</v>
      </c>
      <c r="B45" s="174" t="s">
        <v>207</v>
      </c>
      <c r="C45" s="174">
        <v>473.7</v>
      </c>
      <c r="D45" s="174">
        <v>5883.5</v>
      </c>
      <c r="E45" s="174">
        <v>30</v>
      </c>
      <c r="F45" s="174">
        <v>4.6</v>
      </c>
      <c r="H45" s="68"/>
      <c r="I45" s="68"/>
      <c r="J45" s="68"/>
      <c r="K45" s="26"/>
      <c r="L45" s="68"/>
      <c r="M45" s="26"/>
    </row>
    <row r="46" spans="1:13" ht="12.75">
      <c r="A46" s="196" t="s">
        <v>106</v>
      </c>
      <c r="B46" s="174" t="s">
        <v>207</v>
      </c>
      <c r="C46" s="174" t="s">
        <v>207</v>
      </c>
      <c r="D46" s="174" t="s">
        <v>207</v>
      </c>
      <c r="E46" s="174" t="s">
        <v>207</v>
      </c>
      <c r="F46" s="174" t="s">
        <v>207</v>
      </c>
      <c r="H46" s="68"/>
      <c r="I46" s="68"/>
      <c r="J46" s="68"/>
      <c r="K46" s="26"/>
      <c r="L46" s="68"/>
      <c r="M46" s="26"/>
    </row>
    <row r="47" spans="1:13" ht="12.75">
      <c r="A47" s="244" t="s">
        <v>79</v>
      </c>
      <c r="B47" s="174" t="s">
        <v>207</v>
      </c>
      <c r="C47" s="174">
        <v>2515.2</v>
      </c>
      <c r="D47" s="174">
        <v>2.8</v>
      </c>
      <c r="E47" s="174">
        <v>142.7</v>
      </c>
      <c r="F47" s="174">
        <v>1</v>
      </c>
      <c r="H47" s="26"/>
      <c r="I47" s="68"/>
      <c r="J47" s="68"/>
      <c r="K47" s="26"/>
      <c r="L47" s="68"/>
      <c r="M47" s="68"/>
    </row>
    <row r="48" spans="1:13" ht="12.75">
      <c r="A48" s="245" t="s">
        <v>81</v>
      </c>
      <c r="B48" s="177" t="s">
        <v>207</v>
      </c>
      <c r="C48" s="177">
        <v>228.4</v>
      </c>
      <c r="D48" s="177">
        <v>1095.8</v>
      </c>
      <c r="E48" s="177">
        <v>6.6</v>
      </c>
      <c r="F48" s="177" t="s">
        <v>207</v>
      </c>
      <c r="H48" s="26"/>
      <c r="I48" s="68"/>
      <c r="J48" s="68"/>
      <c r="K48" s="26"/>
      <c r="L48" s="68"/>
      <c r="M48" s="68"/>
    </row>
    <row r="49" spans="8:13" ht="12.75">
      <c r="H49" s="26"/>
      <c r="I49" s="26"/>
      <c r="J49" s="26"/>
      <c r="K49" s="26"/>
      <c r="L49" s="26"/>
      <c r="M49" s="26"/>
    </row>
    <row r="50" spans="8:13" ht="12.75">
      <c r="H50" s="26"/>
      <c r="I50" s="26"/>
      <c r="J50" s="26"/>
      <c r="K50" s="26"/>
      <c r="L50" s="26"/>
      <c r="M50" s="26"/>
    </row>
    <row r="51" spans="1:13" ht="27" customHeight="1">
      <c r="A51" s="429" t="s">
        <v>162</v>
      </c>
      <c r="B51" s="429"/>
      <c r="C51" s="429"/>
      <c r="D51" s="429"/>
      <c r="E51" s="429"/>
      <c r="F51" s="429"/>
      <c r="H51" s="26"/>
      <c r="I51" s="68"/>
      <c r="J51" s="68"/>
      <c r="K51" s="26"/>
      <c r="L51" s="68"/>
      <c r="M51" s="68"/>
    </row>
    <row r="52" spans="2:13" ht="12.75">
      <c r="B52" s="31"/>
      <c r="C52" s="32"/>
      <c r="D52" s="32"/>
      <c r="E52" s="33"/>
      <c r="F52" s="34" t="s">
        <v>85</v>
      </c>
      <c r="H52" s="66"/>
      <c r="I52" s="66"/>
      <c r="J52" s="66"/>
      <c r="K52" s="66"/>
      <c r="L52" s="66"/>
      <c r="M52" s="66"/>
    </row>
    <row r="53" spans="1:6" ht="14.25" customHeight="1">
      <c r="A53" s="414"/>
      <c r="B53" s="416" t="s">
        <v>88</v>
      </c>
      <c r="C53" s="416"/>
      <c r="D53" s="421"/>
      <c r="E53" s="415" t="s">
        <v>131</v>
      </c>
      <c r="F53" s="415" t="s">
        <v>132</v>
      </c>
    </row>
    <row r="54" spans="1:6" ht="22.5">
      <c r="A54" s="414"/>
      <c r="B54" s="242" t="s">
        <v>91</v>
      </c>
      <c r="C54" s="242" t="s">
        <v>133</v>
      </c>
      <c r="D54" s="242" t="s">
        <v>93</v>
      </c>
      <c r="E54" s="415"/>
      <c r="F54" s="415"/>
    </row>
    <row r="55" spans="1:13" ht="12.75">
      <c r="A55" s="243" t="s">
        <v>65</v>
      </c>
      <c r="B55" s="187">
        <v>534.2</v>
      </c>
      <c r="C55" s="187">
        <v>275814.4</v>
      </c>
      <c r="D55" s="187">
        <v>2966.7</v>
      </c>
      <c r="E55" s="187">
        <v>12901.5</v>
      </c>
      <c r="F55" s="187">
        <v>2152</v>
      </c>
      <c r="H55" s="364"/>
      <c r="I55" s="365"/>
      <c r="J55" s="365"/>
      <c r="K55" s="365"/>
      <c r="L55" s="365"/>
      <c r="M55" s="365"/>
    </row>
    <row r="56" spans="1:13" ht="12.75">
      <c r="A56" s="196" t="s">
        <v>104</v>
      </c>
      <c r="B56" s="190" t="s">
        <v>207</v>
      </c>
      <c r="C56" s="190" t="s">
        <v>208</v>
      </c>
      <c r="D56" s="190" t="s">
        <v>207</v>
      </c>
      <c r="E56" s="190" t="s">
        <v>207</v>
      </c>
      <c r="F56" s="190" t="s">
        <v>207</v>
      </c>
      <c r="H56" s="18"/>
      <c r="I56" s="25"/>
      <c r="J56" s="25"/>
      <c r="K56" s="25"/>
      <c r="L56" s="17"/>
      <c r="M56" s="17"/>
    </row>
    <row r="57" spans="1:13" ht="12.75">
      <c r="A57" s="244" t="s">
        <v>66</v>
      </c>
      <c r="B57" s="190" t="s">
        <v>207</v>
      </c>
      <c r="C57" s="187">
        <v>40512.1</v>
      </c>
      <c r="D57" s="190" t="s">
        <v>207</v>
      </c>
      <c r="E57" s="187">
        <v>428</v>
      </c>
      <c r="F57" s="187">
        <v>68</v>
      </c>
      <c r="H57" s="18"/>
      <c r="I57" s="18"/>
      <c r="J57" s="25"/>
      <c r="K57" s="25"/>
      <c r="L57" s="17"/>
      <c r="M57" s="17"/>
    </row>
    <row r="58" spans="1:13" ht="12.75">
      <c r="A58" s="244" t="s">
        <v>67</v>
      </c>
      <c r="B58" s="190" t="s">
        <v>207</v>
      </c>
      <c r="C58" s="187">
        <v>12453</v>
      </c>
      <c r="D58" s="190" t="s">
        <v>207</v>
      </c>
      <c r="E58" s="187">
        <v>445</v>
      </c>
      <c r="F58" s="190" t="s">
        <v>207</v>
      </c>
      <c r="H58" s="18"/>
      <c r="I58" s="18"/>
      <c r="J58" s="25"/>
      <c r="K58" s="18"/>
      <c r="L58" s="17"/>
      <c r="M58" s="18"/>
    </row>
    <row r="59" spans="1:13" ht="12.75">
      <c r="A59" s="244" t="s">
        <v>68</v>
      </c>
      <c r="B59" s="190" t="s">
        <v>207</v>
      </c>
      <c r="C59" s="187">
        <v>28816.5</v>
      </c>
      <c r="D59" s="187">
        <v>1152.3</v>
      </c>
      <c r="E59" s="187">
        <v>10348</v>
      </c>
      <c r="F59" s="187">
        <v>1355</v>
      </c>
      <c r="H59" s="18"/>
      <c r="I59" s="18"/>
      <c r="J59" s="25"/>
      <c r="K59" s="25"/>
      <c r="L59" s="17"/>
      <c r="M59" s="18"/>
    </row>
    <row r="60" spans="1:13" ht="12.75">
      <c r="A60" s="244" t="s">
        <v>70</v>
      </c>
      <c r="B60" s="190" t="s">
        <v>207</v>
      </c>
      <c r="C60" s="187">
        <v>9001.2</v>
      </c>
      <c r="D60" s="190" t="s">
        <v>207</v>
      </c>
      <c r="E60" s="187">
        <v>3</v>
      </c>
      <c r="F60" s="190" t="s">
        <v>207</v>
      </c>
      <c r="H60" s="18"/>
      <c r="I60" s="18"/>
      <c r="J60" s="25"/>
      <c r="K60" s="18"/>
      <c r="L60" s="18"/>
      <c r="M60" s="18"/>
    </row>
    <row r="61" spans="1:13" ht="12.75">
      <c r="A61" s="244" t="s">
        <v>71</v>
      </c>
      <c r="B61" s="190" t="s">
        <v>207</v>
      </c>
      <c r="C61" s="187">
        <v>1786</v>
      </c>
      <c r="D61" s="190" t="s">
        <v>207</v>
      </c>
      <c r="E61" s="190" t="s">
        <v>207</v>
      </c>
      <c r="F61" s="190" t="s">
        <v>207</v>
      </c>
      <c r="H61" s="18"/>
      <c r="I61" s="18"/>
      <c r="J61" s="25"/>
      <c r="K61" s="25"/>
      <c r="L61" s="17"/>
      <c r="M61" s="18"/>
    </row>
    <row r="62" spans="1:13" ht="12.75">
      <c r="A62" s="189" t="s">
        <v>105</v>
      </c>
      <c r="B62" s="190" t="s">
        <v>207</v>
      </c>
      <c r="C62" s="187">
        <v>22657</v>
      </c>
      <c r="D62" s="190" t="s">
        <v>207</v>
      </c>
      <c r="E62" s="187">
        <v>426</v>
      </c>
      <c r="F62" s="190" t="s">
        <v>207</v>
      </c>
      <c r="H62" s="18"/>
      <c r="I62" s="18"/>
      <c r="J62" s="25"/>
      <c r="K62" s="18"/>
      <c r="L62" s="18"/>
      <c r="M62" s="18"/>
    </row>
    <row r="63" spans="1:13" ht="12.75">
      <c r="A63" s="244" t="s">
        <v>72</v>
      </c>
      <c r="B63" s="190" t="s">
        <v>207</v>
      </c>
      <c r="C63" s="187">
        <v>46179.2</v>
      </c>
      <c r="D63" s="187">
        <v>1814.4</v>
      </c>
      <c r="E63" s="187">
        <v>671.1</v>
      </c>
      <c r="F63" s="190" t="s">
        <v>208</v>
      </c>
      <c r="H63" s="18"/>
      <c r="I63" s="18"/>
      <c r="J63" s="25"/>
      <c r="K63" s="18"/>
      <c r="L63" s="18"/>
      <c r="M63" s="18"/>
    </row>
    <row r="64" spans="1:13" ht="12.75">
      <c r="A64" s="244" t="s">
        <v>73</v>
      </c>
      <c r="B64" s="190" t="s">
        <v>207</v>
      </c>
      <c r="C64" s="187">
        <v>34921.3</v>
      </c>
      <c r="D64" s="190" t="s">
        <v>207</v>
      </c>
      <c r="E64" s="190" t="s">
        <v>207</v>
      </c>
      <c r="F64" s="190" t="s">
        <v>207</v>
      </c>
      <c r="H64" s="18"/>
      <c r="I64" s="18"/>
      <c r="J64" s="25"/>
      <c r="K64" s="25"/>
      <c r="L64" s="17"/>
      <c r="M64" s="17"/>
    </row>
    <row r="65" spans="1:13" ht="12.75">
      <c r="A65" s="244" t="s">
        <v>76</v>
      </c>
      <c r="B65" s="190" t="s">
        <v>207</v>
      </c>
      <c r="C65" s="187">
        <v>14849</v>
      </c>
      <c r="D65" s="190" t="s">
        <v>207</v>
      </c>
      <c r="E65" s="190" t="s">
        <v>207</v>
      </c>
      <c r="F65" s="190" t="s">
        <v>207</v>
      </c>
      <c r="H65" s="18"/>
      <c r="I65" s="18"/>
      <c r="J65" s="25"/>
      <c r="K65" s="25"/>
      <c r="L65" s="18"/>
      <c r="M65" s="18"/>
    </row>
    <row r="66" spans="1:13" ht="12.75">
      <c r="A66" s="244" t="s">
        <v>77</v>
      </c>
      <c r="B66" s="190" t="s">
        <v>207</v>
      </c>
      <c r="C66" s="187">
        <v>39377.1</v>
      </c>
      <c r="D66" s="190" t="s">
        <v>207</v>
      </c>
      <c r="E66" s="187">
        <v>138.2</v>
      </c>
      <c r="F66" s="190" t="s">
        <v>207</v>
      </c>
      <c r="H66" s="18"/>
      <c r="I66" s="18"/>
      <c r="J66" s="25"/>
      <c r="K66" s="18"/>
      <c r="L66" s="18"/>
      <c r="M66" s="18"/>
    </row>
    <row r="67" spans="1:13" ht="12.75">
      <c r="A67" s="244" t="s">
        <v>94</v>
      </c>
      <c r="B67" s="190" t="s">
        <v>207</v>
      </c>
      <c r="C67" s="187">
        <v>10695.5</v>
      </c>
      <c r="D67" s="190" t="s">
        <v>207</v>
      </c>
      <c r="E67" s="190" t="s">
        <v>207</v>
      </c>
      <c r="F67" s="190" t="s">
        <v>207</v>
      </c>
      <c r="H67" s="18"/>
      <c r="I67" s="18"/>
      <c r="J67" s="25"/>
      <c r="K67" s="18"/>
      <c r="L67" s="18"/>
      <c r="M67" s="18"/>
    </row>
    <row r="68" spans="1:13" ht="12.75">
      <c r="A68" s="196" t="s">
        <v>106</v>
      </c>
      <c r="B68" s="190" t="s">
        <v>207</v>
      </c>
      <c r="C68" s="187">
        <v>556.3</v>
      </c>
      <c r="D68" s="190" t="s">
        <v>207</v>
      </c>
      <c r="E68" s="187">
        <v>420.9</v>
      </c>
      <c r="F68" s="190" t="s">
        <v>207</v>
      </c>
      <c r="H68" s="18"/>
      <c r="I68" s="18"/>
      <c r="J68" s="25"/>
      <c r="K68" s="18"/>
      <c r="L68" s="18"/>
      <c r="M68" s="18"/>
    </row>
    <row r="69" spans="1:13" ht="12.75">
      <c r="A69" s="246" t="s">
        <v>79</v>
      </c>
      <c r="B69" s="187">
        <v>534.2</v>
      </c>
      <c r="C69" s="187">
        <v>55.2</v>
      </c>
      <c r="D69" s="190" t="s">
        <v>207</v>
      </c>
      <c r="E69" s="190" t="s">
        <v>207</v>
      </c>
      <c r="F69" s="190" t="s">
        <v>207</v>
      </c>
      <c r="H69" s="18"/>
      <c r="I69" s="18"/>
      <c r="J69" s="25"/>
      <c r="K69" s="25"/>
      <c r="L69" s="17"/>
      <c r="M69" s="18"/>
    </row>
    <row r="70" spans="1:13" ht="12.75">
      <c r="A70" s="245" t="s">
        <v>81</v>
      </c>
      <c r="B70" s="211" t="s">
        <v>207</v>
      </c>
      <c r="C70" s="212">
        <v>13744</v>
      </c>
      <c r="D70" s="211" t="s">
        <v>207</v>
      </c>
      <c r="E70" s="211" t="s">
        <v>208</v>
      </c>
      <c r="F70" s="211" t="s">
        <v>207</v>
      </c>
      <c r="H70" s="18"/>
      <c r="I70" s="18"/>
      <c r="J70" s="25"/>
      <c r="K70" s="18"/>
      <c r="L70" s="18"/>
      <c r="M70" s="18"/>
    </row>
    <row r="71" spans="8:13" ht="12.75">
      <c r="H71" s="18"/>
      <c r="I71" s="18"/>
      <c r="J71" s="25"/>
      <c r="K71" s="18"/>
      <c r="L71" s="17"/>
      <c r="M71" s="18"/>
    </row>
    <row r="72" spans="1:5" ht="27" customHeight="1">
      <c r="A72" s="420" t="s">
        <v>163</v>
      </c>
      <c r="B72" s="420"/>
      <c r="C72" s="420"/>
      <c r="D72" s="420"/>
      <c r="E72" s="148"/>
    </row>
    <row r="73" spans="1:5" ht="12.75">
      <c r="A73" s="247"/>
      <c r="B73" s="248"/>
      <c r="C73" s="248"/>
      <c r="D73" s="249" t="s">
        <v>95</v>
      </c>
      <c r="E73" s="85"/>
    </row>
    <row r="74" spans="1:5" ht="14.25" customHeight="1">
      <c r="A74" s="414"/>
      <c r="B74" s="415" t="s">
        <v>88</v>
      </c>
      <c r="C74" s="421"/>
      <c r="D74" s="418" t="s">
        <v>131</v>
      </c>
      <c r="E74" s="146"/>
    </row>
    <row r="75" spans="1:5" ht="22.5">
      <c r="A75" s="414"/>
      <c r="B75" s="242" t="s">
        <v>90</v>
      </c>
      <c r="C75" s="241" t="s">
        <v>134</v>
      </c>
      <c r="D75" s="419"/>
      <c r="E75" s="146"/>
    </row>
    <row r="76" spans="1:11" ht="12.75">
      <c r="A76" s="243" t="s">
        <v>65</v>
      </c>
      <c r="B76" s="208">
        <v>1639</v>
      </c>
      <c r="C76" s="208">
        <v>3081</v>
      </c>
      <c r="D76" s="208">
        <v>292</v>
      </c>
      <c r="E76" s="72"/>
      <c r="F76" s="367"/>
      <c r="G76" s="364"/>
      <c r="H76" s="367"/>
      <c r="I76" s="364"/>
      <c r="J76" s="367"/>
      <c r="K76" s="364"/>
    </row>
    <row r="77" spans="1:5" ht="12.75">
      <c r="A77" s="196" t="s">
        <v>104</v>
      </c>
      <c r="B77" s="208">
        <v>112</v>
      </c>
      <c r="C77" s="208">
        <v>21</v>
      </c>
      <c r="D77" s="190" t="s">
        <v>208</v>
      </c>
      <c r="E77" s="72"/>
    </row>
    <row r="78" spans="1:5" ht="12.75">
      <c r="A78" s="244" t="s">
        <v>66</v>
      </c>
      <c r="B78" s="190" t="s">
        <v>207</v>
      </c>
      <c r="C78" s="208">
        <v>325</v>
      </c>
      <c r="D78" s="208">
        <v>98</v>
      </c>
      <c r="E78" s="4"/>
    </row>
    <row r="79" spans="1:5" ht="12.75">
      <c r="A79" s="244" t="s">
        <v>67</v>
      </c>
      <c r="B79" s="208">
        <v>5</v>
      </c>
      <c r="C79" s="190" t="s">
        <v>207</v>
      </c>
      <c r="D79" s="208">
        <v>120</v>
      </c>
      <c r="E79" s="4"/>
    </row>
    <row r="80" spans="1:5" ht="12.75">
      <c r="A80" s="244" t="s">
        <v>68</v>
      </c>
      <c r="B80" s="190" t="s">
        <v>207</v>
      </c>
      <c r="C80" s="208">
        <v>164</v>
      </c>
      <c r="D80" s="190" t="s">
        <v>207</v>
      </c>
      <c r="E80" s="4"/>
    </row>
    <row r="81" spans="1:5" ht="12.75">
      <c r="A81" s="244" t="s">
        <v>70</v>
      </c>
      <c r="B81" s="208">
        <v>157</v>
      </c>
      <c r="C81" s="190" t="s">
        <v>207</v>
      </c>
      <c r="D81" s="190" t="s">
        <v>207</v>
      </c>
      <c r="E81" s="4"/>
    </row>
    <row r="82" spans="1:5" ht="12.75">
      <c r="A82" s="244" t="s">
        <v>71</v>
      </c>
      <c r="B82" s="190" t="s">
        <v>207</v>
      </c>
      <c r="C82" s="208">
        <v>3</v>
      </c>
      <c r="D82" s="190" t="s">
        <v>207</v>
      </c>
      <c r="E82" s="4"/>
    </row>
    <row r="83" spans="1:5" ht="12.75">
      <c r="A83" s="189" t="s">
        <v>105</v>
      </c>
      <c r="B83" s="190" t="s">
        <v>207</v>
      </c>
      <c r="C83" s="208">
        <v>59</v>
      </c>
      <c r="D83" s="208">
        <v>70</v>
      </c>
      <c r="E83" s="4"/>
    </row>
    <row r="84" spans="1:5" ht="12.75">
      <c r="A84" s="244" t="s">
        <v>72</v>
      </c>
      <c r="B84" s="190" t="s">
        <v>207</v>
      </c>
      <c r="C84" s="208">
        <v>7</v>
      </c>
      <c r="D84" s="190" t="s">
        <v>207</v>
      </c>
      <c r="E84" s="4"/>
    </row>
    <row r="85" spans="1:5" ht="12.75">
      <c r="A85" s="244" t="s">
        <v>73</v>
      </c>
      <c r="B85" s="190" t="s">
        <v>207</v>
      </c>
      <c r="C85" s="208">
        <v>1475</v>
      </c>
      <c r="D85" s="190" t="s">
        <v>207</v>
      </c>
      <c r="E85" s="4"/>
    </row>
    <row r="86" spans="1:5" ht="12.75">
      <c r="A86" s="244" t="s">
        <v>74</v>
      </c>
      <c r="B86" s="190" t="s">
        <v>207</v>
      </c>
      <c r="C86" s="208">
        <v>427</v>
      </c>
      <c r="D86" s="190" t="s">
        <v>207</v>
      </c>
      <c r="E86" s="4"/>
    </row>
    <row r="87" spans="1:5" ht="12.75">
      <c r="A87" s="246" t="s">
        <v>76</v>
      </c>
      <c r="B87" s="208">
        <v>1365</v>
      </c>
      <c r="C87" s="208">
        <v>91</v>
      </c>
      <c r="D87" s="190" t="s">
        <v>207</v>
      </c>
      <c r="E87" s="4"/>
    </row>
    <row r="88" spans="1:5" ht="12.75">
      <c r="A88" s="246" t="s">
        <v>77</v>
      </c>
      <c r="B88" s="190" t="s">
        <v>207</v>
      </c>
      <c r="C88" s="208">
        <v>228</v>
      </c>
      <c r="D88" s="190" t="s">
        <v>207</v>
      </c>
      <c r="E88" s="4"/>
    </row>
    <row r="89" spans="1:5" ht="12.75">
      <c r="A89" s="246" t="s">
        <v>94</v>
      </c>
      <c r="B89" s="190" t="s">
        <v>207</v>
      </c>
      <c r="C89" s="208">
        <v>112</v>
      </c>
      <c r="D89" s="190" t="s">
        <v>207</v>
      </c>
      <c r="E89" s="4"/>
    </row>
    <row r="90" spans="1:5" ht="12.75">
      <c r="A90" s="250" t="s">
        <v>79</v>
      </c>
      <c r="B90" s="211" t="s">
        <v>207</v>
      </c>
      <c r="C90" s="210">
        <v>169</v>
      </c>
      <c r="D90" s="211" t="s">
        <v>207</v>
      </c>
      <c r="E90" s="4"/>
    </row>
    <row r="91" ht="12.75">
      <c r="E91" s="85"/>
    </row>
    <row r="93" spans="1:4" ht="29.25" customHeight="1">
      <c r="A93" s="422" t="s">
        <v>164</v>
      </c>
      <c r="B93" s="422"/>
      <c r="C93" s="422"/>
      <c r="D93" s="147"/>
    </row>
    <row r="94" spans="1:4" ht="12.75">
      <c r="A94" s="247"/>
      <c r="B94" s="251"/>
      <c r="C94" s="249" t="s">
        <v>95</v>
      </c>
      <c r="D94" s="85"/>
    </row>
    <row r="95" spans="1:4" ht="14.25" customHeight="1">
      <c r="A95" s="413"/>
      <c r="B95" s="242" t="s">
        <v>88</v>
      </c>
      <c r="C95" s="418" t="s">
        <v>131</v>
      </c>
      <c r="D95" s="146"/>
    </row>
    <row r="96" spans="1:4" ht="12.75">
      <c r="A96" s="413"/>
      <c r="B96" s="241" t="s">
        <v>134</v>
      </c>
      <c r="C96" s="419"/>
      <c r="D96" s="146"/>
    </row>
    <row r="97" spans="1:3" ht="12.75">
      <c r="A97" s="243" t="s">
        <v>65</v>
      </c>
      <c r="B97" s="208">
        <v>1412</v>
      </c>
      <c r="C97" s="190" t="s">
        <v>208</v>
      </c>
    </row>
    <row r="98" spans="1:3" ht="12.75">
      <c r="A98" s="196" t="s">
        <v>104</v>
      </c>
      <c r="B98" s="208">
        <v>35</v>
      </c>
      <c r="C98" s="190" t="s">
        <v>207</v>
      </c>
    </row>
    <row r="99" spans="1:3" ht="12.75">
      <c r="A99" s="244" t="s">
        <v>66</v>
      </c>
      <c r="B99" s="208">
        <v>31</v>
      </c>
      <c r="C99" s="190" t="s">
        <v>207</v>
      </c>
    </row>
    <row r="100" spans="1:3" ht="12.75">
      <c r="A100" s="244" t="s">
        <v>68</v>
      </c>
      <c r="B100" s="208">
        <v>61</v>
      </c>
      <c r="C100" s="190" t="s">
        <v>207</v>
      </c>
    </row>
    <row r="101" spans="1:3" ht="12.75">
      <c r="A101" s="244" t="s">
        <v>71</v>
      </c>
      <c r="B101" s="208">
        <v>4</v>
      </c>
      <c r="C101" s="190" t="s">
        <v>207</v>
      </c>
    </row>
    <row r="102" spans="1:3" ht="12.75">
      <c r="A102" s="189" t="s">
        <v>105</v>
      </c>
      <c r="B102" s="190" t="s">
        <v>208</v>
      </c>
      <c r="C102" s="190" t="s">
        <v>207</v>
      </c>
    </row>
    <row r="103" spans="1:3" ht="12.75">
      <c r="A103" s="244" t="s">
        <v>72</v>
      </c>
      <c r="B103" s="190" t="s">
        <v>207</v>
      </c>
      <c r="C103" s="190" t="s">
        <v>208</v>
      </c>
    </row>
    <row r="104" spans="1:3" ht="12.75">
      <c r="A104" s="244" t="s">
        <v>74</v>
      </c>
      <c r="B104" s="208">
        <v>1</v>
      </c>
      <c r="C104" s="190" t="s">
        <v>207</v>
      </c>
    </row>
    <row r="105" spans="1:3" ht="12.75">
      <c r="A105" s="245" t="s">
        <v>94</v>
      </c>
      <c r="B105" s="210">
        <v>200</v>
      </c>
      <c r="C105" s="211" t="s">
        <v>207</v>
      </c>
    </row>
    <row r="107" ht="12.75">
      <c r="C107" s="85"/>
    </row>
  </sheetData>
  <sheetProtection/>
  <mergeCells count="22">
    <mergeCell ref="A1:F1"/>
    <mergeCell ref="A2:F2"/>
    <mergeCell ref="A4:A5"/>
    <mergeCell ref="B4:E4"/>
    <mergeCell ref="F4:F5"/>
    <mergeCell ref="A51:F51"/>
    <mergeCell ref="A74:A75"/>
    <mergeCell ref="A72:D72"/>
    <mergeCell ref="B53:D53"/>
    <mergeCell ref="A93:C93"/>
    <mergeCell ref="E53:E54"/>
    <mergeCell ref="B74:C74"/>
    <mergeCell ref="A95:A96"/>
    <mergeCell ref="A53:A54"/>
    <mergeCell ref="F29:F30"/>
    <mergeCell ref="B29:D29"/>
    <mergeCell ref="A27:F27"/>
    <mergeCell ref="E29:E30"/>
    <mergeCell ref="D74:D75"/>
    <mergeCell ref="C95:C96"/>
    <mergeCell ref="A29:A30"/>
    <mergeCell ref="F53:F5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78"/>
  <sheetViews>
    <sheetView workbookViewId="0" topLeftCell="A1">
      <selection activeCell="B254" sqref="B254:P274"/>
    </sheetView>
  </sheetViews>
  <sheetFormatPr defaultColWidth="9.00390625" defaultRowHeight="12.75"/>
  <cols>
    <col min="1" max="1" width="24.375" style="99" customWidth="1"/>
    <col min="2" max="2" width="9.375" style="99" customWidth="1"/>
    <col min="3" max="3" width="9.75390625" style="99" customWidth="1"/>
    <col min="4" max="4" width="10.00390625" style="99" customWidth="1"/>
    <col min="5" max="5" width="9.00390625" style="99" customWidth="1"/>
    <col min="6" max="6" width="8.875" style="99" customWidth="1"/>
    <col min="7" max="7" width="9.25390625" style="99" customWidth="1"/>
    <col min="8" max="9" width="9.625" style="99" customWidth="1"/>
    <col min="10" max="10" width="9.125" style="99" customWidth="1"/>
    <col min="11" max="12" width="9.875" style="99" customWidth="1"/>
    <col min="13" max="13" width="9.375" style="99" customWidth="1"/>
    <col min="14" max="19" width="9.125" style="99" customWidth="1"/>
    <col min="20" max="20" width="10.75390625" style="99" bestFit="1" customWidth="1"/>
    <col min="21" max="16384" width="9.125" style="99" customWidth="1"/>
  </cols>
  <sheetData>
    <row r="1" spans="1:16" ht="32.25" customHeight="1">
      <c r="A1" s="430" t="s">
        <v>238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ht="32.25" customHeight="1">
      <c r="A2" s="430" t="s">
        <v>185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6" ht="26.25" customHeight="1">
      <c r="A3" s="449" t="s">
        <v>239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2:16" ht="12.7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P4" s="101" t="s">
        <v>96</v>
      </c>
    </row>
    <row r="5" spans="1:16" ht="16.5" customHeight="1">
      <c r="A5" s="378"/>
      <c r="B5" s="397" t="s">
        <v>201</v>
      </c>
      <c r="C5" s="397"/>
      <c r="D5" s="397"/>
      <c r="E5" s="387" t="s">
        <v>115</v>
      </c>
      <c r="F5" s="388"/>
      <c r="G5" s="388"/>
      <c r="H5" s="388"/>
      <c r="I5" s="388"/>
      <c r="J5" s="388"/>
      <c r="K5" s="379" t="s">
        <v>114</v>
      </c>
      <c r="L5" s="380"/>
      <c r="M5" s="385"/>
      <c r="N5" s="397" t="s">
        <v>211</v>
      </c>
      <c r="O5" s="397"/>
      <c r="P5" s="387"/>
    </row>
    <row r="6" spans="1:16" ht="30" customHeight="1">
      <c r="A6" s="378"/>
      <c r="B6" s="397"/>
      <c r="C6" s="397"/>
      <c r="D6" s="397"/>
      <c r="E6" s="397" t="s">
        <v>112</v>
      </c>
      <c r="F6" s="397"/>
      <c r="G6" s="397"/>
      <c r="H6" s="397" t="s">
        <v>113</v>
      </c>
      <c r="I6" s="397"/>
      <c r="J6" s="397"/>
      <c r="K6" s="381"/>
      <c r="L6" s="382"/>
      <c r="M6" s="386"/>
      <c r="N6" s="397"/>
      <c r="O6" s="397"/>
      <c r="P6" s="387"/>
    </row>
    <row r="7" spans="1:20" ht="54.75" customHeight="1">
      <c r="A7" s="378"/>
      <c r="B7" s="183" t="s">
        <v>203</v>
      </c>
      <c r="C7" s="183" t="s">
        <v>184</v>
      </c>
      <c r="D7" s="183" t="s">
        <v>204</v>
      </c>
      <c r="E7" s="183" t="s">
        <v>203</v>
      </c>
      <c r="F7" s="183" t="s">
        <v>184</v>
      </c>
      <c r="G7" s="183" t="s">
        <v>204</v>
      </c>
      <c r="H7" s="183" t="s">
        <v>203</v>
      </c>
      <c r="I7" s="183" t="s">
        <v>184</v>
      </c>
      <c r="J7" s="183" t="s">
        <v>204</v>
      </c>
      <c r="K7" s="183" t="s">
        <v>203</v>
      </c>
      <c r="L7" s="183" t="s">
        <v>184</v>
      </c>
      <c r="M7" s="183" t="s">
        <v>204</v>
      </c>
      <c r="N7" s="183" t="s">
        <v>203</v>
      </c>
      <c r="O7" s="183" t="s">
        <v>184</v>
      </c>
      <c r="P7" s="184" t="s">
        <v>204</v>
      </c>
      <c r="Q7" s="102"/>
      <c r="R7" s="102"/>
      <c r="S7" s="102"/>
      <c r="T7" s="102"/>
    </row>
    <row r="8" spans="1:27" s="36" customFormat="1" ht="12.75">
      <c r="A8" s="252" t="s">
        <v>65</v>
      </c>
      <c r="B8" s="213">
        <v>4394473</v>
      </c>
      <c r="C8" s="213">
        <f>F8+I8</f>
        <v>4079929</v>
      </c>
      <c r="D8" s="215">
        <f>B8/C8%</f>
        <v>107.70954592592174</v>
      </c>
      <c r="E8" s="213">
        <v>857611</v>
      </c>
      <c r="F8" s="213">
        <f>SUM(F9:F28)</f>
        <v>809225</v>
      </c>
      <c r="G8" s="215">
        <f>E8/F8%</f>
        <v>105.97930118323087</v>
      </c>
      <c r="H8" s="213">
        <v>3536862</v>
      </c>
      <c r="I8" s="213">
        <f>SUM(I9:I28)</f>
        <v>3270704</v>
      </c>
      <c r="J8" s="215">
        <f>H8/I8%</f>
        <v>108.13763642322876</v>
      </c>
      <c r="K8" s="213">
        <f>SUM(K9:K28)</f>
        <v>3993519</v>
      </c>
      <c r="L8" s="213">
        <f>SUM(L9:L28)</f>
        <v>4191808</v>
      </c>
      <c r="M8" s="215">
        <f>K8/L8%</f>
        <v>95.26960681405255</v>
      </c>
      <c r="N8" s="213">
        <f>SUM(N9:N28)</f>
        <v>8387992</v>
      </c>
      <c r="O8" s="213">
        <f>SUM(O9:O28)</f>
        <v>8271737</v>
      </c>
      <c r="P8" s="215">
        <f>N8/O8%</f>
        <v>101.40544845659383</v>
      </c>
      <c r="Q8" s="140"/>
      <c r="R8" s="144"/>
      <c r="S8" s="144"/>
      <c r="T8" s="140"/>
      <c r="U8" s="144"/>
      <c r="V8" s="144"/>
      <c r="W8" s="140"/>
      <c r="X8" s="144"/>
      <c r="Y8" s="144"/>
      <c r="Z8" s="87"/>
      <c r="AA8" s="83"/>
    </row>
    <row r="9" spans="1:27" s="36" customFormat="1" ht="12.75">
      <c r="A9" s="188" t="s">
        <v>104</v>
      </c>
      <c r="B9" s="213">
        <v>437596</v>
      </c>
      <c r="C9" s="213">
        <f aca="true" t="shared" si="0" ref="C9:C25">F9+I9</f>
        <v>364957</v>
      </c>
      <c r="D9" s="215">
        <f aca="true" t="shared" si="1" ref="D9:D28">B9/C9%</f>
        <v>119.9034406793129</v>
      </c>
      <c r="E9" s="213">
        <v>31480</v>
      </c>
      <c r="F9" s="213">
        <v>26329</v>
      </c>
      <c r="G9" s="215">
        <f aca="true" t="shared" si="2" ref="G9:G28">E9/F9%</f>
        <v>119.56397888260092</v>
      </c>
      <c r="H9" s="213">
        <v>406116</v>
      </c>
      <c r="I9" s="213">
        <v>338628</v>
      </c>
      <c r="J9" s="215">
        <f aca="true" t="shared" si="3" ref="J9:J28">H9/I9%</f>
        <v>119.92983450866437</v>
      </c>
      <c r="K9" s="213">
        <v>299721</v>
      </c>
      <c r="L9" s="213">
        <v>319028</v>
      </c>
      <c r="M9" s="215">
        <f aca="true" t="shared" si="4" ref="M9:M28">K9/L9%</f>
        <v>93.94818009704477</v>
      </c>
      <c r="N9" s="257">
        <v>737317</v>
      </c>
      <c r="O9" s="213">
        <v>683985</v>
      </c>
      <c r="P9" s="215">
        <f aca="true" t="shared" si="5" ref="P9:P28">N9/O9%</f>
        <v>107.79724701565092</v>
      </c>
      <c r="Q9" s="140"/>
      <c r="R9" s="144"/>
      <c r="S9" s="144"/>
      <c r="T9" s="140"/>
      <c r="U9" s="144"/>
      <c r="V9" s="144"/>
      <c r="W9" s="140"/>
      <c r="X9" s="144"/>
      <c r="Y9" s="144"/>
      <c r="Z9" s="83"/>
      <c r="AA9" s="83"/>
    </row>
    <row r="10" spans="1:27" s="36" customFormat="1" ht="12.75">
      <c r="A10" s="253" t="s">
        <v>66</v>
      </c>
      <c r="B10" s="213">
        <v>216192</v>
      </c>
      <c r="C10" s="213">
        <f t="shared" si="0"/>
        <v>225779</v>
      </c>
      <c r="D10" s="215">
        <f t="shared" si="1"/>
        <v>95.75381235633076</v>
      </c>
      <c r="E10" s="213">
        <v>127593</v>
      </c>
      <c r="F10" s="213">
        <v>135819</v>
      </c>
      <c r="G10" s="215">
        <f t="shared" si="2"/>
        <v>93.94340997945795</v>
      </c>
      <c r="H10" s="213">
        <v>88599</v>
      </c>
      <c r="I10" s="213">
        <v>89960</v>
      </c>
      <c r="J10" s="215">
        <f t="shared" si="3"/>
        <v>98.48710538016896</v>
      </c>
      <c r="K10" s="213">
        <v>208037</v>
      </c>
      <c r="L10" s="213">
        <v>210000</v>
      </c>
      <c r="M10" s="215">
        <f t="shared" si="4"/>
        <v>99.0652380952381</v>
      </c>
      <c r="N10" s="257">
        <v>424229</v>
      </c>
      <c r="O10" s="213">
        <v>435779</v>
      </c>
      <c r="P10" s="215">
        <f t="shared" si="5"/>
        <v>97.34957398130705</v>
      </c>
      <c r="Q10" s="140"/>
      <c r="R10" s="144"/>
      <c r="S10" s="144"/>
      <c r="T10" s="140"/>
      <c r="U10" s="144"/>
      <c r="V10" s="144"/>
      <c r="W10" s="140"/>
      <c r="X10" s="144"/>
      <c r="Y10" s="144"/>
      <c r="Z10" s="87"/>
      <c r="AA10" s="83"/>
    </row>
    <row r="11" spans="1:27" s="36" customFormat="1" ht="12.75">
      <c r="A11" s="253" t="s">
        <v>67</v>
      </c>
      <c r="B11" s="213">
        <v>378896</v>
      </c>
      <c r="C11" s="213">
        <f t="shared" si="0"/>
        <v>355136</v>
      </c>
      <c r="D11" s="215">
        <f t="shared" si="1"/>
        <v>106.69039466570553</v>
      </c>
      <c r="E11" s="213">
        <v>58938</v>
      </c>
      <c r="F11" s="213">
        <v>55394</v>
      </c>
      <c r="G11" s="215">
        <f t="shared" si="2"/>
        <v>106.3978048164061</v>
      </c>
      <c r="H11" s="213">
        <v>319958</v>
      </c>
      <c r="I11" s="213">
        <v>299742</v>
      </c>
      <c r="J11" s="215">
        <f t="shared" si="3"/>
        <v>106.74446690820773</v>
      </c>
      <c r="K11" s="213">
        <v>230426</v>
      </c>
      <c r="L11" s="213">
        <v>223282</v>
      </c>
      <c r="M11" s="215">
        <f t="shared" si="4"/>
        <v>103.1995413871248</v>
      </c>
      <c r="N11" s="257">
        <v>609322</v>
      </c>
      <c r="O11" s="213">
        <v>578418</v>
      </c>
      <c r="P11" s="215">
        <f t="shared" si="5"/>
        <v>105.34284894315184</v>
      </c>
      <c r="Q11" s="140"/>
      <c r="R11" s="144"/>
      <c r="S11" s="144"/>
      <c r="T11" s="140"/>
      <c r="U11" s="144"/>
      <c r="V11" s="144"/>
      <c r="W11" s="140"/>
      <c r="X11" s="144"/>
      <c r="Y11" s="144"/>
      <c r="Z11" s="87"/>
      <c r="AA11" s="83"/>
    </row>
    <row r="12" spans="1:27" s="36" customFormat="1" ht="12.75">
      <c r="A12" s="253" t="s">
        <v>68</v>
      </c>
      <c r="B12" s="213">
        <v>352251</v>
      </c>
      <c r="C12" s="213">
        <f t="shared" si="0"/>
        <v>326676</v>
      </c>
      <c r="D12" s="215">
        <f t="shared" si="1"/>
        <v>107.82885795099732</v>
      </c>
      <c r="E12" s="213">
        <v>59199</v>
      </c>
      <c r="F12" s="213">
        <v>52162</v>
      </c>
      <c r="G12" s="215">
        <f t="shared" si="2"/>
        <v>113.49066370154519</v>
      </c>
      <c r="H12" s="213">
        <v>293052</v>
      </c>
      <c r="I12" s="213">
        <v>274514</v>
      </c>
      <c r="J12" s="215">
        <f t="shared" si="3"/>
        <v>106.75302534661256</v>
      </c>
      <c r="K12" s="213">
        <v>308415</v>
      </c>
      <c r="L12" s="213">
        <v>304740</v>
      </c>
      <c r="M12" s="215">
        <f t="shared" si="4"/>
        <v>101.20594605237251</v>
      </c>
      <c r="N12" s="257">
        <v>660666</v>
      </c>
      <c r="O12" s="213">
        <v>631416</v>
      </c>
      <c r="P12" s="215">
        <f t="shared" si="5"/>
        <v>104.63244517085408</v>
      </c>
      <c r="Q12" s="140"/>
      <c r="R12" s="144"/>
      <c r="S12" s="144"/>
      <c r="T12" s="140"/>
      <c r="U12" s="144"/>
      <c r="V12" s="144"/>
      <c r="W12" s="140"/>
      <c r="X12" s="144"/>
      <c r="Y12" s="144"/>
      <c r="Z12" s="87"/>
      <c r="AA12" s="83"/>
    </row>
    <row r="13" spans="1:27" s="36" customFormat="1" ht="12.75">
      <c r="A13" s="253" t="s">
        <v>69</v>
      </c>
      <c r="B13" s="213">
        <v>114651</v>
      </c>
      <c r="C13" s="213">
        <f t="shared" si="0"/>
        <v>114420</v>
      </c>
      <c r="D13" s="215">
        <f t="shared" si="1"/>
        <v>100.20188778185631</v>
      </c>
      <c r="E13" s="213">
        <v>2257</v>
      </c>
      <c r="F13" s="213">
        <v>1955</v>
      </c>
      <c r="G13" s="215">
        <f t="shared" si="2"/>
        <v>115.44757033248081</v>
      </c>
      <c r="H13" s="213">
        <v>112394</v>
      </c>
      <c r="I13" s="213">
        <v>112465</v>
      </c>
      <c r="J13" s="215">
        <f t="shared" si="3"/>
        <v>99.93686924821054</v>
      </c>
      <c r="K13" s="213">
        <v>107019</v>
      </c>
      <c r="L13" s="213">
        <v>107020</v>
      </c>
      <c r="M13" s="215">
        <f t="shared" si="4"/>
        <v>99.99906559521584</v>
      </c>
      <c r="N13" s="257">
        <v>221670</v>
      </c>
      <c r="O13" s="213">
        <v>221440</v>
      </c>
      <c r="P13" s="215">
        <f t="shared" si="5"/>
        <v>100.10386560693641</v>
      </c>
      <c r="Q13" s="140"/>
      <c r="R13" s="144"/>
      <c r="S13" s="144"/>
      <c r="T13" s="140"/>
      <c r="U13" s="144"/>
      <c r="V13" s="144"/>
      <c r="W13" s="140"/>
      <c r="X13" s="144"/>
      <c r="Y13" s="144"/>
      <c r="Z13" s="87"/>
      <c r="AA13" s="83"/>
    </row>
    <row r="14" spans="1:27" s="36" customFormat="1" ht="12.75">
      <c r="A14" s="253" t="s">
        <v>70</v>
      </c>
      <c r="B14" s="213">
        <v>632911</v>
      </c>
      <c r="C14" s="213">
        <f t="shared" si="0"/>
        <v>564545</v>
      </c>
      <c r="D14" s="215">
        <f t="shared" si="1"/>
        <v>112.1099292350477</v>
      </c>
      <c r="E14" s="213">
        <v>85901</v>
      </c>
      <c r="F14" s="213">
        <v>75345</v>
      </c>
      <c r="G14" s="215">
        <f t="shared" si="2"/>
        <v>114.01021965624793</v>
      </c>
      <c r="H14" s="213">
        <v>547010</v>
      </c>
      <c r="I14" s="213">
        <v>489200</v>
      </c>
      <c r="J14" s="215">
        <f t="shared" si="3"/>
        <v>111.81725265739983</v>
      </c>
      <c r="K14" s="213">
        <v>240548</v>
      </c>
      <c r="L14" s="213">
        <v>230918</v>
      </c>
      <c r="M14" s="215">
        <f t="shared" si="4"/>
        <v>104.17031153916109</v>
      </c>
      <c r="N14" s="257">
        <v>873459</v>
      </c>
      <c r="O14" s="213">
        <v>795463</v>
      </c>
      <c r="P14" s="215">
        <f t="shared" si="5"/>
        <v>109.80510721428904</v>
      </c>
      <c r="Q14" s="140"/>
      <c r="R14" s="144"/>
      <c r="S14" s="144"/>
      <c r="T14" s="140"/>
      <c r="U14" s="144"/>
      <c r="V14" s="144"/>
      <c r="W14" s="140"/>
      <c r="X14" s="144"/>
      <c r="Y14" s="144"/>
      <c r="Z14" s="87"/>
      <c r="AA14" s="83"/>
    </row>
    <row r="15" spans="1:27" s="36" customFormat="1" ht="12.75">
      <c r="A15" s="253" t="s">
        <v>71</v>
      </c>
      <c r="B15" s="213">
        <v>244885</v>
      </c>
      <c r="C15" s="213">
        <f t="shared" si="0"/>
        <v>236473</v>
      </c>
      <c r="D15" s="215">
        <f t="shared" si="1"/>
        <v>103.55727715214844</v>
      </c>
      <c r="E15" s="213">
        <v>26457</v>
      </c>
      <c r="F15" s="213">
        <v>31827</v>
      </c>
      <c r="G15" s="215">
        <f t="shared" si="2"/>
        <v>83.1275332265058</v>
      </c>
      <c r="H15" s="213">
        <v>218428</v>
      </c>
      <c r="I15" s="213">
        <v>204646</v>
      </c>
      <c r="J15" s="215">
        <f t="shared" si="3"/>
        <v>106.73455625812379</v>
      </c>
      <c r="K15" s="213">
        <v>253854</v>
      </c>
      <c r="L15" s="213">
        <v>240329</v>
      </c>
      <c r="M15" s="215">
        <f t="shared" si="4"/>
        <v>105.62770202514054</v>
      </c>
      <c r="N15" s="257">
        <v>498739</v>
      </c>
      <c r="O15" s="213">
        <v>476802</v>
      </c>
      <c r="P15" s="215">
        <f t="shared" si="5"/>
        <v>104.60086157356722</v>
      </c>
      <c r="Q15" s="140"/>
      <c r="R15" s="144"/>
      <c r="S15" s="144"/>
      <c r="T15" s="140"/>
      <c r="U15" s="144"/>
      <c r="V15" s="144"/>
      <c r="W15" s="140"/>
      <c r="X15" s="144"/>
      <c r="Y15" s="144"/>
      <c r="Z15" s="87"/>
      <c r="AA15" s="83"/>
    </row>
    <row r="16" spans="1:27" s="36" customFormat="1" ht="12.75">
      <c r="A16" s="189" t="s">
        <v>105</v>
      </c>
      <c r="B16" s="213">
        <v>261226</v>
      </c>
      <c r="C16" s="213">
        <f t="shared" si="0"/>
        <v>254189</v>
      </c>
      <c r="D16" s="215">
        <f t="shared" si="1"/>
        <v>102.76841248047712</v>
      </c>
      <c r="E16" s="213">
        <v>31688</v>
      </c>
      <c r="F16" s="213">
        <v>29657</v>
      </c>
      <c r="G16" s="215">
        <f t="shared" si="2"/>
        <v>106.848298883906</v>
      </c>
      <c r="H16" s="213">
        <v>229538</v>
      </c>
      <c r="I16" s="213">
        <v>224532</v>
      </c>
      <c r="J16" s="215">
        <f t="shared" si="3"/>
        <v>102.22952630360037</v>
      </c>
      <c r="K16" s="213">
        <v>254099</v>
      </c>
      <c r="L16" s="213">
        <v>253681</v>
      </c>
      <c r="M16" s="215">
        <f t="shared" si="4"/>
        <v>100.16477386954483</v>
      </c>
      <c r="N16" s="257">
        <v>515325</v>
      </c>
      <c r="O16" s="213">
        <v>507870</v>
      </c>
      <c r="P16" s="215">
        <f t="shared" si="5"/>
        <v>101.46789532754445</v>
      </c>
      <c r="Q16" s="140"/>
      <c r="R16" s="144"/>
      <c r="S16" s="144"/>
      <c r="T16" s="140"/>
      <c r="U16" s="144"/>
      <c r="V16" s="144"/>
      <c r="W16" s="140"/>
      <c r="X16" s="144"/>
      <c r="Y16" s="144"/>
      <c r="Z16" s="83"/>
      <c r="AA16" s="83"/>
    </row>
    <row r="17" spans="1:27" s="36" customFormat="1" ht="14.25" customHeight="1">
      <c r="A17" s="253" t="s">
        <v>72</v>
      </c>
      <c r="B17" s="213">
        <v>287564</v>
      </c>
      <c r="C17" s="213">
        <f t="shared" si="0"/>
        <v>281252</v>
      </c>
      <c r="D17" s="215">
        <f t="shared" si="1"/>
        <v>102.24425070755052</v>
      </c>
      <c r="E17" s="213">
        <v>26553</v>
      </c>
      <c r="F17" s="213">
        <v>23424</v>
      </c>
      <c r="G17" s="215">
        <f t="shared" si="2"/>
        <v>113.35809426229508</v>
      </c>
      <c r="H17" s="213">
        <v>261011</v>
      </c>
      <c r="I17" s="213">
        <v>257828</v>
      </c>
      <c r="J17" s="215">
        <f t="shared" si="3"/>
        <v>101.23454395953891</v>
      </c>
      <c r="K17" s="213">
        <v>192882</v>
      </c>
      <c r="L17" s="213">
        <v>194980</v>
      </c>
      <c r="M17" s="215">
        <f t="shared" si="4"/>
        <v>98.92399220432866</v>
      </c>
      <c r="N17" s="257">
        <v>480446</v>
      </c>
      <c r="O17" s="213">
        <v>476232</v>
      </c>
      <c r="P17" s="215">
        <f t="shared" si="5"/>
        <v>100.88486283996036</v>
      </c>
      <c r="Q17" s="140"/>
      <c r="R17" s="144"/>
      <c r="S17" s="144"/>
      <c r="T17" s="140"/>
      <c r="U17" s="144"/>
      <c r="V17" s="144"/>
      <c r="W17" s="140"/>
      <c r="X17" s="144"/>
      <c r="Y17" s="144"/>
      <c r="Z17" s="87"/>
      <c r="AA17" s="83"/>
    </row>
    <row r="18" spans="1:27" s="36" customFormat="1" ht="14.25" customHeight="1">
      <c r="A18" s="253" t="s">
        <v>73</v>
      </c>
      <c r="B18" s="213">
        <v>236871</v>
      </c>
      <c r="C18" s="213">
        <f t="shared" si="0"/>
        <v>224285</v>
      </c>
      <c r="D18" s="215">
        <f t="shared" si="1"/>
        <v>105.61161022805805</v>
      </c>
      <c r="E18" s="213">
        <v>120548</v>
      </c>
      <c r="F18" s="213">
        <v>113649</v>
      </c>
      <c r="G18" s="215">
        <f t="shared" si="2"/>
        <v>106.07044496651972</v>
      </c>
      <c r="H18" s="213">
        <v>116323</v>
      </c>
      <c r="I18" s="213">
        <v>110636</v>
      </c>
      <c r="J18" s="215">
        <f t="shared" si="3"/>
        <v>105.14027983658123</v>
      </c>
      <c r="K18" s="213">
        <v>174128</v>
      </c>
      <c r="L18" s="213">
        <v>169221</v>
      </c>
      <c r="M18" s="215">
        <f t="shared" si="4"/>
        <v>102.89975830422938</v>
      </c>
      <c r="N18" s="257">
        <v>410999</v>
      </c>
      <c r="O18" s="213">
        <v>393506</v>
      </c>
      <c r="P18" s="215">
        <f t="shared" si="5"/>
        <v>104.44542141670013</v>
      </c>
      <c r="Q18" s="140"/>
      <c r="R18" s="144"/>
      <c r="S18" s="144"/>
      <c r="T18" s="140"/>
      <c r="U18" s="144"/>
      <c r="V18" s="144"/>
      <c r="W18" s="140"/>
      <c r="X18" s="144"/>
      <c r="Y18" s="144"/>
      <c r="Z18" s="87"/>
      <c r="AA18" s="83"/>
    </row>
    <row r="19" spans="1:27" s="36" customFormat="1" ht="14.25" customHeight="1">
      <c r="A19" s="253" t="s">
        <v>74</v>
      </c>
      <c r="B19" s="213">
        <v>157172</v>
      </c>
      <c r="C19" s="213">
        <f t="shared" si="0"/>
        <v>135806</v>
      </c>
      <c r="D19" s="215">
        <f t="shared" si="1"/>
        <v>115.73273640339897</v>
      </c>
      <c r="E19" s="213">
        <v>7354</v>
      </c>
      <c r="F19" s="213">
        <v>6210</v>
      </c>
      <c r="G19" s="215">
        <f t="shared" si="2"/>
        <v>118.42190016103059</v>
      </c>
      <c r="H19" s="213">
        <v>149818</v>
      </c>
      <c r="I19" s="213">
        <v>129596</v>
      </c>
      <c r="J19" s="215">
        <f t="shared" si="3"/>
        <v>115.60387666285996</v>
      </c>
      <c r="K19" s="213">
        <v>230120</v>
      </c>
      <c r="L19" s="213">
        <v>220468</v>
      </c>
      <c r="M19" s="215">
        <f t="shared" si="4"/>
        <v>104.3779596131865</v>
      </c>
      <c r="N19" s="257">
        <v>387292</v>
      </c>
      <c r="O19" s="213">
        <v>356274</v>
      </c>
      <c r="P19" s="215">
        <f t="shared" si="5"/>
        <v>108.70622049321591</v>
      </c>
      <c r="Q19" s="140"/>
      <c r="R19" s="144"/>
      <c r="S19" s="144"/>
      <c r="T19" s="140"/>
      <c r="U19" s="144"/>
      <c r="V19" s="144"/>
      <c r="W19" s="140"/>
      <c r="X19" s="144"/>
      <c r="Y19" s="144"/>
      <c r="Z19" s="87"/>
      <c r="AA19" s="83"/>
    </row>
    <row r="20" spans="1:27" s="36" customFormat="1" ht="14.25" customHeight="1">
      <c r="A20" s="253" t="s">
        <v>75</v>
      </c>
      <c r="B20" s="213">
        <v>7857</v>
      </c>
      <c r="C20" s="213">
        <f t="shared" si="0"/>
        <v>7944</v>
      </c>
      <c r="D20" s="215">
        <f t="shared" si="1"/>
        <v>98.904833836858</v>
      </c>
      <c r="E20" s="213">
        <v>146</v>
      </c>
      <c r="F20" s="213">
        <v>114</v>
      </c>
      <c r="G20" s="215">
        <f t="shared" si="2"/>
        <v>128.0701754385965</v>
      </c>
      <c r="H20" s="213">
        <v>7711</v>
      </c>
      <c r="I20" s="213">
        <v>7830</v>
      </c>
      <c r="J20" s="215">
        <f t="shared" si="3"/>
        <v>98.48020434227331</v>
      </c>
      <c r="K20" s="213">
        <v>13237</v>
      </c>
      <c r="L20" s="213">
        <v>14063</v>
      </c>
      <c r="M20" s="215">
        <f t="shared" si="4"/>
        <v>94.12643106022897</v>
      </c>
      <c r="N20" s="257">
        <v>21094</v>
      </c>
      <c r="O20" s="213">
        <v>22007</v>
      </c>
      <c r="P20" s="215">
        <f t="shared" si="5"/>
        <v>95.85132003453447</v>
      </c>
      <c r="Q20" s="140"/>
      <c r="R20" s="144"/>
      <c r="S20" s="144"/>
      <c r="T20" s="140"/>
      <c r="U20" s="144"/>
      <c r="V20" s="144"/>
      <c r="W20" s="140"/>
      <c r="X20" s="144"/>
      <c r="Y20" s="144"/>
      <c r="Z20" s="87"/>
      <c r="AA20" s="83"/>
    </row>
    <row r="21" spans="1:27" s="36" customFormat="1" ht="14.25" customHeight="1">
      <c r="A21" s="253" t="s">
        <v>76</v>
      </c>
      <c r="B21" s="213">
        <v>292233</v>
      </c>
      <c r="C21" s="213">
        <f t="shared" si="0"/>
        <v>282648</v>
      </c>
      <c r="D21" s="215">
        <f t="shared" si="1"/>
        <v>103.39114375477625</v>
      </c>
      <c r="E21" s="213">
        <v>70485</v>
      </c>
      <c r="F21" s="213">
        <v>67247</v>
      </c>
      <c r="G21" s="215">
        <f t="shared" si="2"/>
        <v>104.81508468779276</v>
      </c>
      <c r="H21" s="213">
        <v>221748</v>
      </c>
      <c r="I21" s="213">
        <v>215401</v>
      </c>
      <c r="J21" s="215">
        <f t="shared" si="3"/>
        <v>102.94659727670715</v>
      </c>
      <c r="K21" s="213">
        <v>187402</v>
      </c>
      <c r="L21" s="213">
        <v>222452</v>
      </c>
      <c r="M21" s="215">
        <f t="shared" si="4"/>
        <v>84.2437919191556</v>
      </c>
      <c r="N21" s="257">
        <v>479635</v>
      </c>
      <c r="O21" s="213">
        <v>505100</v>
      </c>
      <c r="P21" s="215">
        <f t="shared" si="5"/>
        <v>94.9584240744407</v>
      </c>
      <c r="Q21" s="140"/>
      <c r="R21" s="144"/>
      <c r="S21" s="144"/>
      <c r="T21" s="140"/>
      <c r="U21" s="144"/>
      <c r="V21" s="144"/>
      <c r="W21" s="140"/>
      <c r="X21" s="144"/>
      <c r="Y21" s="144"/>
      <c r="Z21" s="87"/>
      <c r="AA21" s="83"/>
    </row>
    <row r="22" spans="1:27" s="36" customFormat="1" ht="14.25" customHeight="1">
      <c r="A22" s="253" t="s">
        <v>77</v>
      </c>
      <c r="B22" s="213">
        <v>175969</v>
      </c>
      <c r="C22" s="213">
        <f t="shared" si="0"/>
        <v>179286</v>
      </c>
      <c r="D22" s="215">
        <f t="shared" si="1"/>
        <v>98.1498834264806</v>
      </c>
      <c r="E22" s="213">
        <v>116357</v>
      </c>
      <c r="F22" s="213">
        <v>112524</v>
      </c>
      <c r="G22" s="215">
        <f t="shared" si="2"/>
        <v>103.40638441576908</v>
      </c>
      <c r="H22" s="213">
        <v>59612</v>
      </c>
      <c r="I22" s="213">
        <v>66762</v>
      </c>
      <c r="J22" s="215">
        <f t="shared" si="3"/>
        <v>89.29031484976484</v>
      </c>
      <c r="K22" s="213">
        <v>119070</v>
      </c>
      <c r="L22" s="213">
        <v>137349</v>
      </c>
      <c r="M22" s="215">
        <f t="shared" si="4"/>
        <v>86.69156673874582</v>
      </c>
      <c r="N22" s="257">
        <v>295039</v>
      </c>
      <c r="O22" s="213">
        <v>316635</v>
      </c>
      <c r="P22" s="215">
        <f t="shared" si="5"/>
        <v>93.17952847916371</v>
      </c>
      <c r="Q22" s="140"/>
      <c r="R22" s="144"/>
      <c r="S22" s="144"/>
      <c r="T22" s="140"/>
      <c r="U22" s="144"/>
      <c r="V22" s="144"/>
      <c r="W22" s="140"/>
      <c r="X22" s="144"/>
      <c r="Y22" s="144"/>
      <c r="Z22" s="87"/>
      <c r="AA22" s="83"/>
    </row>
    <row r="23" spans="1:27" s="36" customFormat="1" ht="14.25" customHeight="1">
      <c r="A23" s="253" t="s">
        <v>78</v>
      </c>
      <c r="B23" s="213">
        <v>277759</v>
      </c>
      <c r="C23" s="213">
        <f t="shared" si="0"/>
        <v>214560</v>
      </c>
      <c r="D23" s="215">
        <f t="shared" si="1"/>
        <v>129.45516405667414</v>
      </c>
      <c r="E23" s="213">
        <v>57686</v>
      </c>
      <c r="F23" s="213">
        <v>46350</v>
      </c>
      <c r="G23" s="215">
        <f t="shared" si="2"/>
        <v>124.45738942826321</v>
      </c>
      <c r="H23" s="213">
        <v>220073</v>
      </c>
      <c r="I23" s="213">
        <v>168210</v>
      </c>
      <c r="J23" s="215">
        <f t="shared" si="3"/>
        <v>130.83229296712443</v>
      </c>
      <c r="K23" s="213">
        <v>832021</v>
      </c>
      <c r="L23" s="213">
        <v>1008966</v>
      </c>
      <c r="M23" s="215">
        <f t="shared" si="4"/>
        <v>82.46273908139621</v>
      </c>
      <c r="N23" s="257">
        <v>1109780</v>
      </c>
      <c r="O23" s="213">
        <v>1223526</v>
      </c>
      <c r="P23" s="215">
        <f t="shared" si="5"/>
        <v>90.70342599993788</v>
      </c>
      <c r="Q23" s="140"/>
      <c r="R23" s="144"/>
      <c r="S23" s="144"/>
      <c r="T23" s="140"/>
      <c r="U23" s="144"/>
      <c r="V23" s="144"/>
      <c r="W23" s="140"/>
      <c r="X23" s="144"/>
      <c r="Y23" s="144"/>
      <c r="Z23" s="87"/>
      <c r="AA23" s="83"/>
    </row>
    <row r="24" spans="1:27" s="36" customFormat="1" ht="14.25" customHeight="1">
      <c r="A24" s="188" t="s">
        <v>102</v>
      </c>
      <c r="B24" s="213">
        <v>116685</v>
      </c>
      <c r="C24" s="213">
        <f t="shared" si="0"/>
        <v>109442</v>
      </c>
      <c r="D24" s="215">
        <f t="shared" si="1"/>
        <v>106.61811735896639</v>
      </c>
      <c r="E24" s="213">
        <v>2096</v>
      </c>
      <c r="F24" s="213">
        <v>1850</v>
      </c>
      <c r="G24" s="215">
        <f t="shared" si="2"/>
        <v>113.29729729729729</v>
      </c>
      <c r="H24" s="213">
        <v>114589</v>
      </c>
      <c r="I24" s="213">
        <v>107592</v>
      </c>
      <c r="J24" s="215">
        <f t="shared" si="3"/>
        <v>106.5032716187077</v>
      </c>
      <c r="K24" s="213">
        <v>47909</v>
      </c>
      <c r="L24" s="213">
        <v>50997</v>
      </c>
      <c r="M24" s="215">
        <f t="shared" si="4"/>
        <v>93.94474184755965</v>
      </c>
      <c r="N24" s="257">
        <v>164594</v>
      </c>
      <c r="O24" s="213">
        <v>160439</v>
      </c>
      <c r="P24" s="215">
        <f t="shared" si="5"/>
        <v>102.58976932042707</v>
      </c>
      <c r="Q24" s="140"/>
      <c r="R24" s="144"/>
      <c r="S24" s="144"/>
      <c r="T24" s="140"/>
      <c r="U24" s="144"/>
      <c r="V24" s="144"/>
      <c r="W24" s="140"/>
      <c r="X24" s="144"/>
      <c r="Y24" s="144"/>
      <c r="Z24" s="83"/>
      <c r="AA24" s="83"/>
    </row>
    <row r="25" spans="1:27" s="36" customFormat="1" ht="12.75">
      <c r="A25" s="253" t="s">
        <v>79</v>
      </c>
      <c r="B25" s="213">
        <v>195678</v>
      </c>
      <c r="C25" s="213">
        <f t="shared" si="0"/>
        <v>189714</v>
      </c>
      <c r="D25" s="215">
        <f t="shared" si="1"/>
        <v>103.14367943325216</v>
      </c>
      <c r="E25" s="213">
        <v>28160</v>
      </c>
      <c r="F25" s="213">
        <v>24985</v>
      </c>
      <c r="G25" s="215">
        <f t="shared" si="2"/>
        <v>112.70762457474486</v>
      </c>
      <c r="H25" s="213">
        <v>167518</v>
      </c>
      <c r="I25" s="213">
        <v>164729</v>
      </c>
      <c r="J25" s="215">
        <f t="shared" si="3"/>
        <v>101.69308379216774</v>
      </c>
      <c r="K25" s="213">
        <v>208500</v>
      </c>
      <c r="L25" s="213">
        <v>221816</v>
      </c>
      <c r="M25" s="215">
        <f t="shared" si="4"/>
        <v>93.99682619829048</v>
      </c>
      <c r="N25" s="257">
        <v>404178</v>
      </c>
      <c r="O25" s="213">
        <v>411530</v>
      </c>
      <c r="P25" s="215">
        <f t="shared" si="5"/>
        <v>98.21349597842199</v>
      </c>
      <c r="Q25" s="140"/>
      <c r="R25" s="144"/>
      <c r="S25" s="144"/>
      <c r="T25" s="140"/>
      <c r="U25" s="144"/>
      <c r="V25" s="144"/>
      <c r="W25" s="140"/>
      <c r="X25" s="144"/>
      <c r="Y25" s="144"/>
      <c r="Z25" s="87"/>
      <c r="AA25" s="83"/>
    </row>
    <row r="26" spans="1:27" s="36" customFormat="1" ht="12.75">
      <c r="A26" s="189" t="s">
        <v>109</v>
      </c>
      <c r="B26" s="213">
        <v>59</v>
      </c>
      <c r="C26" s="213" t="s">
        <v>207</v>
      </c>
      <c r="D26" s="215" t="s">
        <v>207</v>
      </c>
      <c r="E26" s="216" t="s">
        <v>207</v>
      </c>
      <c r="F26" s="216" t="s">
        <v>207</v>
      </c>
      <c r="G26" s="215" t="s">
        <v>207</v>
      </c>
      <c r="H26" s="213">
        <v>59</v>
      </c>
      <c r="I26" s="213" t="s">
        <v>207</v>
      </c>
      <c r="J26" s="215" t="s">
        <v>207</v>
      </c>
      <c r="K26" s="213">
        <v>173</v>
      </c>
      <c r="L26" s="213">
        <v>246</v>
      </c>
      <c r="M26" s="215">
        <f t="shared" si="4"/>
        <v>70.32520325203252</v>
      </c>
      <c r="N26" s="257">
        <v>232</v>
      </c>
      <c r="O26" s="213">
        <v>246</v>
      </c>
      <c r="P26" s="215">
        <f t="shared" si="5"/>
        <v>94.3089430894309</v>
      </c>
      <c r="Q26" s="140"/>
      <c r="R26" s="140"/>
      <c r="S26" s="140"/>
      <c r="T26" s="140"/>
      <c r="U26" s="140"/>
      <c r="V26" s="144"/>
      <c r="W26" s="140"/>
      <c r="X26" s="144"/>
      <c r="Y26" s="144"/>
      <c r="Z26" s="87"/>
      <c r="AA26" s="83"/>
    </row>
    <row r="27" spans="1:27" s="36" customFormat="1" ht="12.75">
      <c r="A27" s="253" t="s">
        <v>80</v>
      </c>
      <c r="B27" s="216" t="s">
        <v>207</v>
      </c>
      <c r="C27" s="213">
        <f>F27</f>
        <v>2</v>
      </c>
      <c r="D27" s="215" t="s">
        <v>207</v>
      </c>
      <c r="E27" s="216" t="s">
        <v>207</v>
      </c>
      <c r="F27" s="213">
        <v>2</v>
      </c>
      <c r="G27" s="215" t="s">
        <v>207</v>
      </c>
      <c r="H27" s="216" t="s">
        <v>207</v>
      </c>
      <c r="I27" s="213" t="s">
        <v>207</v>
      </c>
      <c r="J27" s="215" t="s">
        <v>207</v>
      </c>
      <c r="K27" s="258">
        <v>1996</v>
      </c>
      <c r="L27" s="213">
        <v>2505</v>
      </c>
      <c r="M27" s="259">
        <f t="shared" si="4"/>
        <v>79.68063872255489</v>
      </c>
      <c r="N27" s="260">
        <v>1996</v>
      </c>
      <c r="O27" s="258">
        <v>2507</v>
      </c>
      <c r="P27" s="259">
        <f t="shared" si="5"/>
        <v>79.61707219784603</v>
      </c>
      <c r="Q27" s="140"/>
      <c r="R27" s="140"/>
      <c r="S27" s="140"/>
      <c r="T27" s="140"/>
      <c r="U27" s="144"/>
      <c r="V27" s="144"/>
      <c r="W27" s="140"/>
      <c r="X27" s="144"/>
      <c r="Y27" s="144"/>
      <c r="Z27" s="87"/>
      <c r="AA27" s="83"/>
    </row>
    <row r="28" spans="1:27" s="36" customFormat="1" ht="12.75">
      <c r="A28" s="254" t="s">
        <v>81</v>
      </c>
      <c r="B28" s="210">
        <v>8018</v>
      </c>
      <c r="C28" s="210">
        <f>F28+I28</f>
        <v>12815</v>
      </c>
      <c r="D28" s="212">
        <f t="shared" si="1"/>
        <v>62.567303940694494</v>
      </c>
      <c r="E28" s="210">
        <v>4713</v>
      </c>
      <c r="F28" s="210">
        <v>4382</v>
      </c>
      <c r="G28" s="212">
        <f t="shared" si="2"/>
        <v>107.55362848014605</v>
      </c>
      <c r="H28" s="210">
        <v>3305</v>
      </c>
      <c r="I28" s="210">
        <v>8433</v>
      </c>
      <c r="J28" s="212">
        <f t="shared" si="3"/>
        <v>39.1912723823076</v>
      </c>
      <c r="K28" s="261">
        <v>83962</v>
      </c>
      <c r="L28" s="210">
        <v>59747</v>
      </c>
      <c r="M28" s="262">
        <f t="shared" si="4"/>
        <v>140.52923159321807</v>
      </c>
      <c r="N28" s="263">
        <v>91980</v>
      </c>
      <c r="O28" s="261">
        <v>72562</v>
      </c>
      <c r="P28" s="262">
        <f t="shared" si="5"/>
        <v>126.7605633802817</v>
      </c>
      <c r="Q28" s="140"/>
      <c r="R28" s="144"/>
      <c r="S28" s="144"/>
      <c r="T28" s="140"/>
      <c r="U28" s="144"/>
      <c r="V28" s="144"/>
      <c r="W28" s="140"/>
      <c r="X28" s="144"/>
      <c r="Y28" s="144"/>
      <c r="Z28" s="87"/>
      <c r="AA28" s="83"/>
    </row>
    <row r="29" spans="1:25" s="36" customFormat="1" ht="12.75">
      <c r="A29" s="24"/>
      <c r="B29" s="24"/>
      <c r="C29" s="24"/>
      <c r="D29" s="24"/>
      <c r="E29" s="24"/>
      <c r="F29" s="24"/>
      <c r="G29" s="24"/>
      <c r="H29" s="24"/>
      <c r="I29" s="24"/>
      <c r="J29" s="103"/>
      <c r="K29" s="24"/>
      <c r="L29" s="24"/>
      <c r="M29" s="103"/>
      <c r="N29" s="104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0" s="36" customFormat="1" ht="28.5" customHeight="1">
      <c r="A30" s="447" t="s">
        <v>240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104"/>
      <c r="R30" s="104"/>
      <c r="S30" s="104"/>
      <c r="T30" s="104"/>
    </row>
    <row r="31" spans="1:16" s="36" customFormat="1" ht="14.2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99"/>
      <c r="N31" s="99"/>
      <c r="O31" s="99"/>
      <c r="P31" s="101" t="s">
        <v>96</v>
      </c>
    </row>
    <row r="32" spans="1:16" s="36" customFormat="1" ht="28.5" customHeight="1">
      <c r="A32" s="398"/>
      <c r="B32" s="397" t="s">
        <v>201</v>
      </c>
      <c r="C32" s="397"/>
      <c r="D32" s="397"/>
      <c r="E32" s="387" t="s">
        <v>115</v>
      </c>
      <c r="F32" s="388"/>
      <c r="G32" s="388"/>
      <c r="H32" s="388"/>
      <c r="I32" s="388"/>
      <c r="J32" s="388"/>
      <c r="K32" s="379" t="s">
        <v>114</v>
      </c>
      <c r="L32" s="380"/>
      <c r="M32" s="385"/>
      <c r="N32" s="397" t="s">
        <v>211</v>
      </c>
      <c r="O32" s="397"/>
      <c r="P32" s="387"/>
    </row>
    <row r="33" spans="1:16" s="36" customFormat="1" ht="44.25" customHeight="1">
      <c r="A33" s="398"/>
      <c r="B33" s="397"/>
      <c r="C33" s="397"/>
      <c r="D33" s="397"/>
      <c r="E33" s="397" t="s">
        <v>112</v>
      </c>
      <c r="F33" s="397"/>
      <c r="G33" s="397"/>
      <c r="H33" s="397" t="s">
        <v>113</v>
      </c>
      <c r="I33" s="397"/>
      <c r="J33" s="397"/>
      <c r="K33" s="381"/>
      <c r="L33" s="382"/>
      <c r="M33" s="386"/>
      <c r="N33" s="397"/>
      <c r="O33" s="397"/>
      <c r="P33" s="387"/>
    </row>
    <row r="34" spans="1:25" s="36" customFormat="1" ht="45">
      <c r="A34" s="398"/>
      <c r="B34" s="183" t="s">
        <v>203</v>
      </c>
      <c r="C34" s="183" t="s">
        <v>184</v>
      </c>
      <c r="D34" s="183" t="s">
        <v>204</v>
      </c>
      <c r="E34" s="183" t="s">
        <v>203</v>
      </c>
      <c r="F34" s="183" t="s">
        <v>184</v>
      </c>
      <c r="G34" s="183" t="s">
        <v>204</v>
      </c>
      <c r="H34" s="183" t="s">
        <v>203</v>
      </c>
      <c r="I34" s="183" t="s">
        <v>184</v>
      </c>
      <c r="J34" s="183" t="s">
        <v>204</v>
      </c>
      <c r="K34" s="183" t="s">
        <v>203</v>
      </c>
      <c r="L34" s="183" t="s">
        <v>184</v>
      </c>
      <c r="M34" s="183" t="s">
        <v>204</v>
      </c>
      <c r="N34" s="183" t="s">
        <v>203</v>
      </c>
      <c r="O34" s="183" t="s">
        <v>184</v>
      </c>
      <c r="P34" s="184" t="s">
        <v>204</v>
      </c>
      <c r="Q34" s="140"/>
      <c r="R34" s="144"/>
      <c r="S34" s="144"/>
      <c r="T34" s="140"/>
      <c r="U34" s="144"/>
      <c r="V34" s="144"/>
      <c r="W34" s="140"/>
      <c r="X34" s="144"/>
      <c r="Y34" s="144"/>
    </row>
    <row r="35" spans="1:25" s="73" customFormat="1" ht="12.75">
      <c r="A35" s="252" t="s">
        <v>65</v>
      </c>
      <c r="B35" s="208">
        <v>2352249</v>
      </c>
      <c r="C35" s="213">
        <f>F35+I35</f>
        <v>2094138</v>
      </c>
      <c r="D35" s="214">
        <f>B35/C35*100</f>
        <v>112.32540548903654</v>
      </c>
      <c r="E35" s="213">
        <f>SUM(E36:E55)</f>
        <v>357612</v>
      </c>
      <c r="F35" s="213">
        <f>SUM(F36:F55)</f>
        <v>315203</v>
      </c>
      <c r="G35" s="187">
        <v>113.5</v>
      </c>
      <c r="H35" s="213">
        <f>SUM(H36:H55)</f>
        <v>1994637</v>
      </c>
      <c r="I35" s="213">
        <f>SUM(I36:I55)</f>
        <v>1778935</v>
      </c>
      <c r="J35" s="187">
        <v>112.4</v>
      </c>
      <c r="K35" s="213">
        <f>SUM(K36:K55)</f>
        <v>2111617</v>
      </c>
      <c r="L35" s="213">
        <f>SUM(L36:L55)</f>
        <v>2051002</v>
      </c>
      <c r="M35" s="215">
        <f>K35/L35%</f>
        <v>102.9553847339008</v>
      </c>
      <c r="N35" s="213">
        <f>SUM(N36:N55)</f>
        <v>4463866</v>
      </c>
      <c r="O35" s="213">
        <f>SUM(O36:O55)</f>
        <v>4145140</v>
      </c>
      <c r="P35" s="215">
        <f>N35/O35%</f>
        <v>107.68914922053295</v>
      </c>
      <c r="Q35" s="140"/>
      <c r="R35" s="144"/>
      <c r="S35" s="144"/>
      <c r="T35" s="140"/>
      <c r="U35" s="144"/>
      <c r="V35" s="144"/>
      <c r="W35" s="140"/>
      <c r="X35" s="144"/>
      <c r="Y35" s="144"/>
    </row>
    <row r="36" spans="1:25" s="36" customFormat="1" ht="12.75">
      <c r="A36" s="188" t="s">
        <v>104</v>
      </c>
      <c r="B36" s="208">
        <v>251806</v>
      </c>
      <c r="C36" s="213">
        <f aca="true" t="shared" si="6" ref="C36:C52">F36+I36</f>
        <v>190794</v>
      </c>
      <c r="D36" s="214">
        <f aca="true" t="shared" si="7" ref="D36:D55">B36/C36*100</f>
        <v>131.9779447991027</v>
      </c>
      <c r="E36" s="208">
        <v>15196</v>
      </c>
      <c r="F36" s="208">
        <v>9993</v>
      </c>
      <c r="G36" s="187">
        <v>152.1</v>
      </c>
      <c r="H36" s="208">
        <v>236610</v>
      </c>
      <c r="I36" s="208">
        <v>180801</v>
      </c>
      <c r="J36" s="187">
        <v>130.9</v>
      </c>
      <c r="K36" s="208">
        <v>159255</v>
      </c>
      <c r="L36" s="208">
        <v>152665</v>
      </c>
      <c r="M36" s="215">
        <f aca="true" t="shared" si="8" ref="M36:M55">K36/L36%</f>
        <v>104.31664101136475</v>
      </c>
      <c r="N36" s="208">
        <v>411061</v>
      </c>
      <c r="O36" s="208">
        <v>343459</v>
      </c>
      <c r="P36" s="215">
        <f aca="true" t="shared" si="9" ref="P36:P55">N36/O36%</f>
        <v>119.68269866272247</v>
      </c>
      <c r="Q36" s="140"/>
      <c r="R36" s="144"/>
      <c r="S36" s="144"/>
      <c r="T36" s="140"/>
      <c r="U36" s="144"/>
      <c r="V36" s="144"/>
      <c r="W36" s="140"/>
      <c r="X36" s="144"/>
      <c r="Y36" s="144"/>
    </row>
    <row r="37" spans="1:25" s="36" customFormat="1" ht="12.75">
      <c r="A37" s="253" t="s">
        <v>66</v>
      </c>
      <c r="B37" s="208">
        <v>98966</v>
      </c>
      <c r="C37" s="213">
        <f t="shared" si="6"/>
        <v>101695</v>
      </c>
      <c r="D37" s="214">
        <f t="shared" si="7"/>
        <v>97.31648556959536</v>
      </c>
      <c r="E37" s="208">
        <v>47772</v>
      </c>
      <c r="F37" s="208">
        <v>52098</v>
      </c>
      <c r="G37" s="187">
        <v>91.7</v>
      </c>
      <c r="H37" s="208">
        <v>51194</v>
      </c>
      <c r="I37" s="208">
        <v>49597</v>
      </c>
      <c r="J37" s="187">
        <v>103.2</v>
      </c>
      <c r="K37" s="208">
        <v>106548</v>
      </c>
      <c r="L37" s="208">
        <v>101417</v>
      </c>
      <c r="M37" s="215">
        <f t="shared" si="8"/>
        <v>105.05930958320597</v>
      </c>
      <c r="N37" s="208">
        <v>205514</v>
      </c>
      <c r="O37" s="208">
        <v>203112</v>
      </c>
      <c r="P37" s="215">
        <f t="shared" si="9"/>
        <v>101.18259876324393</v>
      </c>
      <c r="Q37" s="140"/>
      <c r="R37" s="144"/>
      <c r="S37" s="144"/>
      <c r="T37" s="140"/>
      <c r="U37" s="144"/>
      <c r="V37" s="144"/>
      <c r="W37" s="140"/>
      <c r="X37" s="144"/>
      <c r="Y37" s="144"/>
    </row>
    <row r="38" spans="1:25" s="73" customFormat="1" ht="12.75">
      <c r="A38" s="253" t="s">
        <v>67</v>
      </c>
      <c r="B38" s="208">
        <v>220666</v>
      </c>
      <c r="C38" s="213">
        <f t="shared" si="6"/>
        <v>197712</v>
      </c>
      <c r="D38" s="214">
        <f t="shared" si="7"/>
        <v>111.60981629845432</v>
      </c>
      <c r="E38" s="208">
        <v>29566</v>
      </c>
      <c r="F38" s="208">
        <v>25706</v>
      </c>
      <c r="G38" s="187">
        <v>115</v>
      </c>
      <c r="H38" s="208">
        <v>191100</v>
      </c>
      <c r="I38" s="208">
        <v>172006</v>
      </c>
      <c r="J38" s="187">
        <v>111.1</v>
      </c>
      <c r="K38" s="208">
        <v>134906</v>
      </c>
      <c r="L38" s="208">
        <v>128523</v>
      </c>
      <c r="M38" s="215">
        <f t="shared" si="8"/>
        <v>104.96642624277366</v>
      </c>
      <c r="N38" s="208">
        <v>355572</v>
      </c>
      <c r="O38" s="208">
        <v>326235</v>
      </c>
      <c r="P38" s="215">
        <f t="shared" si="9"/>
        <v>108.9925973607982</v>
      </c>
      <c r="Q38" s="140"/>
      <c r="R38" s="144"/>
      <c r="S38" s="144"/>
      <c r="T38" s="140"/>
      <c r="U38" s="144"/>
      <c r="V38" s="144"/>
      <c r="W38" s="140"/>
      <c r="X38" s="144"/>
      <c r="Y38" s="144"/>
    </row>
    <row r="39" spans="1:25" s="36" customFormat="1" ht="12.75">
      <c r="A39" s="253" t="s">
        <v>68</v>
      </c>
      <c r="B39" s="208">
        <v>193925</v>
      </c>
      <c r="C39" s="213">
        <f t="shared" si="6"/>
        <v>167695</v>
      </c>
      <c r="D39" s="214">
        <f t="shared" si="7"/>
        <v>115.6414919943946</v>
      </c>
      <c r="E39" s="208">
        <v>28247</v>
      </c>
      <c r="F39" s="208">
        <v>24440</v>
      </c>
      <c r="G39" s="187">
        <v>115.6</v>
      </c>
      <c r="H39" s="208">
        <v>165678</v>
      </c>
      <c r="I39" s="208">
        <v>143255</v>
      </c>
      <c r="J39" s="187">
        <v>115.7</v>
      </c>
      <c r="K39" s="208">
        <v>173568</v>
      </c>
      <c r="L39" s="208">
        <v>181675</v>
      </c>
      <c r="M39" s="215">
        <f t="shared" si="8"/>
        <v>95.537635888262</v>
      </c>
      <c r="N39" s="208">
        <v>367493</v>
      </c>
      <c r="O39" s="208">
        <v>349370</v>
      </c>
      <c r="P39" s="215">
        <f t="shared" si="9"/>
        <v>105.18733720697256</v>
      </c>
      <c r="Q39" s="140"/>
      <c r="R39" s="144"/>
      <c r="S39" s="144"/>
      <c r="T39" s="140"/>
      <c r="U39" s="144"/>
      <c r="V39" s="144"/>
      <c r="W39" s="140"/>
      <c r="X39" s="144"/>
      <c r="Y39" s="144"/>
    </row>
    <row r="40" spans="1:25" s="36" customFormat="1" ht="12.75">
      <c r="A40" s="253" t="s">
        <v>69</v>
      </c>
      <c r="B40" s="208">
        <v>61573</v>
      </c>
      <c r="C40" s="213">
        <f t="shared" si="6"/>
        <v>61308</v>
      </c>
      <c r="D40" s="214">
        <f t="shared" si="7"/>
        <v>100.43224375285445</v>
      </c>
      <c r="E40" s="208">
        <v>1134</v>
      </c>
      <c r="F40" s="208">
        <v>832</v>
      </c>
      <c r="G40" s="187">
        <v>136.3</v>
      </c>
      <c r="H40" s="208">
        <v>60439</v>
      </c>
      <c r="I40" s="208">
        <v>60476</v>
      </c>
      <c r="J40" s="187">
        <v>99.9</v>
      </c>
      <c r="K40" s="208">
        <v>63865</v>
      </c>
      <c r="L40" s="208">
        <v>63864</v>
      </c>
      <c r="M40" s="215">
        <f t="shared" si="8"/>
        <v>100.00156582738319</v>
      </c>
      <c r="N40" s="208">
        <v>125438</v>
      </c>
      <c r="O40" s="208">
        <v>125172</v>
      </c>
      <c r="P40" s="215">
        <f t="shared" si="9"/>
        <v>100.21250758955676</v>
      </c>
      <c r="Q40" s="140"/>
      <c r="R40" s="144"/>
      <c r="S40" s="144"/>
      <c r="T40" s="140"/>
      <c r="U40" s="144"/>
      <c r="V40" s="144"/>
      <c r="W40" s="140"/>
      <c r="X40" s="144"/>
      <c r="Y40" s="144"/>
    </row>
    <row r="41" spans="1:25" s="36" customFormat="1" ht="12.75">
      <c r="A41" s="253" t="s">
        <v>70</v>
      </c>
      <c r="B41" s="208">
        <v>336687</v>
      </c>
      <c r="C41" s="213">
        <f t="shared" si="6"/>
        <v>304927</v>
      </c>
      <c r="D41" s="214">
        <f t="shared" si="7"/>
        <v>110.41560767003249</v>
      </c>
      <c r="E41" s="208">
        <v>41086</v>
      </c>
      <c r="F41" s="208">
        <v>37662</v>
      </c>
      <c r="G41" s="187">
        <v>109.1</v>
      </c>
      <c r="H41" s="208">
        <v>295601</v>
      </c>
      <c r="I41" s="208">
        <v>267265</v>
      </c>
      <c r="J41" s="187">
        <v>110.6</v>
      </c>
      <c r="K41" s="208">
        <v>108148</v>
      </c>
      <c r="L41" s="208">
        <v>98819</v>
      </c>
      <c r="M41" s="215">
        <f t="shared" si="8"/>
        <v>109.44049221303595</v>
      </c>
      <c r="N41" s="208">
        <v>444835</v>
      </c>
      <c r="O41" s="208">
        <v>403746</v>
      </c>
      <c r="P41" s="215">
        <f t="shared" si="9"/>
        <v>110.17694292946555</v>
      </c>
      <c r="Q41" s="140"/>
      <c r="R41" s="144"/>
      <c r="S41" s="144"/>
      <c r="T41" s="140"/>
      <c r="U41" s="144"/>
      <c r="V41" s="144"/>
      <c r="W41" s="140"/>
      <c r="X41" s="144"/>
      <c r="Y41" s="144"/>
    </row>
    <row r="42" spans="1:25" s="73" customFormat="1" ht="12.75">
      <c r="A42" s="253" t="s">
        <v>71</v>
      </c>
      <c r="B42" s="208">
        <v>101742</v>
      </c>
      <c r="C42" s="213">
        <f t="shared" si="6"/>
        <v>96354</v>
      </c>
      <c r="D42" s="214">
        <f t="shared" si="7"/>
        <v>105.59187994271124</v>
      </c>
      <c r="E42" s="208">
        <v>11431</v>
      </c>
      <c r="F42" s="208">
        <v>9329</v>
      </c>
      <c r="G42" s="187">
        <v>122.5</v>
      </c>
      <c r="H42" s="208">
        <v>90311</v>
      </c>
      <c r="I42" s="208">
        <v>87025</v>
      </c>
      <c r="J42" s="187">
        <v>103.8</v>
      </c>
      <c r="K42" s="208">
        <v>123082</v>
      </c>
      <c r="L42" s="208">
        <v>122443</v>
      </c>
      <c r="M42" s="215">
        <f t="shared" si="8"/>
        <v>100.5218754849195</v>
      </c>
      <c r="N42" s="208">
        <v>224824</v>
      </c>
      <c r="O42" s="208">
        <v>218797</v>
      </c>
      <c r="P42" s="215">
        <f t="shared" si="9"/>
        <v>102.75460815276261</v>
      </c>
      <c r="Q42" s="140"/>
      <c r="R42" s="144"/>
      <c r="S42" s="144"/>
      <c r="T42" s="140"/>
      <c r="U42" s="144"/>
      <c r="V42" s="144"/>
      <c r="W42" s="140"/>
      <c r="X42" s="144"/>
      <c r="Y42" s="144"/>
    </row>
    <row r="43" spans="1:25" s="36" customFormat="1" ht="12.75">
      <c r="A43" s="189" t="s">
        <v>105</v>
      </c>
      <c r="B43" s="208">
        <v>138492</v>
      </c>
      <c r="C43" s="213">
        <f t="shared" si="6"/>
        <v>125370</v>
      </c>
      <c r="D43" s="214">
        <f t="shared" si="7"/>
        <v>110.46661880832735</v>
      </c>
      <c r="E43" s="208">
        <v>13050</v>
      </c>
      <c r="F43" s="208">
        <v>11915</v>
      </c>
      <c r="G43" s="187">
        <v>109.5</v>
      </c>
      <c r="H43" s="208">
        <v>125442</v>
      </c>
      <c r="I43" s="208">
        <v>113455</v>
      </c>
      <c r="J43" s="187">
        <v>110.6</v>
      </c>
      <c r="K43" s="208">
        <v>127825</v>
      </c>
      <c r="L43" s="208">
        <v>115565</v>
      </c>
      <c r="M43" s="215">
        <f t="shared" si="8"/>
        <v>110.60874832345432</v>
      </c>
      <c r="N43" s="208">
        <v>266317</v>
      </c>
      <c r="O43" s="208">
        <v>240935</v>
      </c>
      <c r="P43" s="215">
        <f t="shared" si="9"/>
        <v>110.53479154128708</v>
      </c>
      <c r="Q43" s="140"/>
      <c r="R43" s="144"/>
      <c r="S43" s="144"/>
      <c r="T43" s="140"/>
      <c r="U43" s="144"/>
      <c r="V43" s="144"/>
      <c r="W43" s="140"/>
      <c r="X43" s="144"/>
      <c r="Y43" s="144"/>
    </row>
    <row r="44" spans="1:25" s="36" customFormat="1" ht="12.75">
      <c r="A44" s="253" t="s">
        <v>72</v>
      </c>
      <c r="B44" s="208">
        <v>157336</v>
      </c>
      <c r="C44" s="213">
        <f t="shared" si="6"/>
        <v>148872</v>
      </c>
      <c r="D44" s="214">
        <f t="shared" si="7"/>
        <v>105.68542103283359</v>
      </c>
      <c r="E44" s="208">
        <v>11979</v>
      </c>
      <c r="F44" s="208">
        <v>11411</v>
      </c>
      <c r="G44" s="187">
        <v>105</v>
      </c>
      <c r="H44" s="208">
        <v>145357</v>
      </c>
      <c r="I44" s="208">
        <v>137461</v>
      </c>
      <c r="J44" s="187">
        <v>105.7</v>
      </c>
      <c r="K44" s="208">
        <v>100752</v>
      </c>
      <c r="L44" s="208">
        <v>102479</v>
      </c>
      <c r="M44" s="215">
        <f t="shared" si="8"/>
        <v>98.31477668595518</v>
      </c>
      <c r="N44" s="208">
        <v>258088</v>
      </c>
      <c r="O44" s="208">
        <v>251351</v>
      </c>
      <c r="P44" s="215">
        <f t="shared" si="9"/>
        <v>102.68031557463466</v>
      </c>
      <c r="Q44" s="140"/>
      <c r="R44" s="144"/>
      <c r="S44" s="144"/>
      <c r="T44" s="140"/>
      <c r="U44" s="144"/>
      <c r="V44" s="144"/>
      <c r="W44" s="140"/>
      <c r="X44" s="144"/>
      <c r="Y44" s="144"/>
    </row>
    <row r="45" spans="1:25" s="36" customFormat="1" ht="12.75">
      <c r="A45" s="253" t="s">
        <v>73</v>
      </c>
      <c r="B45" s="208">
        <v>111752</v>
      </c>
      <c r="C45" s="213">
        <f t="shared" si="6"/>
        <v>100693</v>
      </c>
      <c r="D45" s="214">
        <f t="shared" si="7"/>
        <v>110.98288858212587</v>
      </c>
      <c r="E45" s="208">
        <v>41752</v>
      </c>
      <c r="F45" s="208">
        <v>36551</v>
      </c>
      <c r="G45" s="187">
        <v>114.2</v>
      </c>
      <c r="H45" s="208">
        <v>70000</v>
      </c>
      <c r="I45" s="208">
        <v>64142</v>
      </c>
      <c r="J45" s="187">
        <v>109.1</v>
      </c>
      <c r="K45" s="208">
        <v>96029</v>
      </c>
      <c r="L45" s="208">
        <v>89909</v>
      </c>
      <c r="M45" s="215">
        <f t="shared" si="8"/>
        <v>106.80688251454248</v>
      </c>
      <c r="N45" s="208">
        <v>207781</v>
      </c>
      <c r="O45" s="208">
        <v>190602</v>
      </c>
      <c r="P45" s="215">
        <f t="shared" si="9"/>
        <v>109.01302189903569</v>
      </c>
      <c r="Q45" s="140"/>
      <c r="R45" s="144"/>
      <c r="S45" s="144"/>
      <c r="T45" s="140"/>
      <c r="U45" s="144"/>
      <c r="V45" s="144"/>
      <c r="W45" s="140"/>
      <c r="X45" s="144"/>
      <c r="Y45" s="144"/>
    </row>
    <row r="46" spans="1:25" s="36" customFormat="1" ht="12.75">
      <c r="A46" s="253" t="s">
        <v>74</v>
      </c>
      <c r="B46" s="208">
        <v>96005</v>
      </c>
      <c r="C46" s="213">
        <f t="shared" si="6"/>
        <v>86838</v>
      </c>
      <c r="D46" s="214">
        <f t="shared" si="7"/>
        <v>110.55643842557406</v>
      </c>
      <c r="E46" s="208">
        <v>2364</v>
      </c>
      <c r="F46" s="208">
        <v>1037</v>
      </c>
      <c r="G46" s="187">
        <v>228</v>
      </c>
      <c r="H46" s="208">
        <v>93641</v>
      </c>
      <c r="I46" s="208">
        <v>85801</v>
      </c>
      <c r="J46" s="187">
        <v>109.1</v>
      </c>
      <c r="K46" s="208">
        <v>138698</v>
      </c>
      <c r="L46" s="208">
        <v>124066</v>
      </c>
      <c r="M46" s="215">
        <f t="shared" si="8"/>
        <v>111.79372269598439</v>
      </c>
      <c r="N46" s="208">
        <v>234703</v>
      </c>
      <c r="O46" s="208">
        <v>210904</v>
      </c>
      <c r="P46" s="215">
        <f t="shared" si="9"/>
        <v>111.2842809998862</v>
      </c>
      <c r="Q46" s="140"/>
      <c r="R46" s="140"/>
      <c r="S46" s="140"/>
      <c r="T46" s="140"/>
      <c r="U46" s="144"/>
      <c r="V46" s="144"/>
      <c r="W46" s="140"/>
      <c r="X46" s="144"/>
      <c r="Y46" s="144"/>
    </row>
    <row r="47" spans="1:25" s="36" customFormat="1" ht="12.75">
      <c r="A47" s="253" t="s">
        <v>75</v>
      </c>
      <c r="B47" s="208">
        <v>5155</v>
      </c>
      <c r="C47" s="213">
        <f>I47</f>
        <v>5174</v>
      </c>
      <c r="D47" s="214">
        <f t="shared" si="7"/>
        <v>99.63277928102049</v>
      </c>
      <c r="E47" s="208">
        <v>51</v>
      </c>
      <c r="F47" s="190" t="s">
        <v>207</v>
      </c>
      <c r="G47" s="190" t="s">
        <v>207</v>
      </c>
      <c r="H47" s="208">
        <v>5104</v>
      </c>
      <c r="I47" s="208">
        <v>5174</v>
      </c>
      <c r="J47" s="187">
        <v>98.6</v>
      </c>
      <c r="K47" s="208">
        <v>9108</v>
      </c>
      <c r="L47" s="208">
        <v>9350</v>
      </c>
      <c r="M47" s="215">
        <f t="shared" si="8"/>
        <v>97.41176470588235</v>
      </c>
      <c r="N47" s="208">
        <v>14263</v>
      </c>
      <c r="O47" s="208">
        <v>14524</v>
      </c>
      <c r="P47" s="215">
        <f t="shared" si="9"/>
        <v>98.20297438722115</v>
      </c>
      <c r="Q47" s="140"/>
      <c r="R47" s="144"/>
      <c r="S47" s="144"/>
      <c r="T47" s="140"/>
      <c r="U47" s="144"/>
      <c r="V47" s="144"/>
      <c r="W47" s="140"/>
      <c r="X47" s="144"/>
      <c r="Y47" s="144"/>
    </row>
    <row r="48" spans="1:25" s="36" customFormat="1" ht="12.75">
      <c r="A48" s="253" t="s">
        <v>76</v>
      </c>
      <c r="B48" s="208">
        <v>158658</v>
      </c>
      <c r="C48" s="213">
        <f t="shared" si="6"/>
        <v>144501</v>
      </c>
      <c r="D48" s="214">
        <f t="shared" si="7"/>
        <v>109.79716403346688</v>
      </c>
      <c r="E48" s="208">
        <v>32844</v>
      </c>
      <c r="F48" s="208">
        <v>27326</v>
      </c>
      <c r="G48" s="187">
        <v>120.2</v>
      </c>
      <c r="H48" s="208">
        <v>125814</v>
      </c>
      <c r="I48" s="208">
        <v>117175</v>
      </c>
      <c r="J48" s="187">
        <v>107.4</v>
      </c>
      <c r="K48" s="208">
        <v>95866</v>
      </c>
      <c r="L48" s="208">
        <v>88054</v>
      </c>
      <c r="M48" s="215">
        <f t="shared" si="8"/>
        <v>108.87182865060078</v>
      </c>
      <c r="N48" s="208">
        <v>254524</v>
      </c>
      <c r="O48" s="208">
        <v>232555</v>
      </c>
      <c r="P48" s="215">
        <f t="shared" si="9"/>
        <v>109.44679753176668</v>
      </c>
      <c r="Q48" s="140"/>
      <c r="R48" s="144"/>
      <c r="S48" s="144"/>
      <c r="T48" s="140"/>
      <c r="U48" s="144"/>
      <c r="V48" s="144"/>
      <c r="W48" s="140"/>
      <c r="X48" s="144"/>
      <c r="Y48" s="144"/>
    </row>
    <row r="49" spans="1:25" s="36" customFormat="1" ht="12.75">
      <c r="A49" s="253" t="s">
        <v>77</v>
      </c>
      <c r="B49" s="208">
        <v>80210</v>
      </c>
      <c r="C49" s="213">
        <f t="shared" si="6"/>
        <v>75911</v>
      </c>
      <c r="D49" s="214">
        <f t="shared" si="7"/>
        <v>105.66321086535548</v>
      </c>
      <c r="E49" s="208">
        <v>47285</v>
      </c>
      <c r="F49" s="208">
        <v>44476</v>
      </c>
      <c r="G49" s="187">
        <v>106.3</v>
      </c>
      <c r="H49" s="208">
        <v>32925</v>
      </c>
      <c r="I49" s="208">
        <v>31435</v>
      </c>
      <c r="J49" s="187">
        <v>104.7</v>
      </c>
      <c r="K49" s="208">
        <v>65976</v>
      </c>
      <c r="L49" s="208">
        <v>61313</v>
      </c>
      <c r="M49" s="215">
        <f t="shared" si="8"/>
        <v>107.60523869326244</v>
      </c>
      <c r="N49" s="208">
        <v>146186</v>
      </c>
      <c r="O49" s="208">
        <v>137224</v>
      </c>
      <c r="P49" s="215">
        <f t="shared" si="9"/>
        <v>106.53092753454206</v>
      </c>
      <c r="Q49" s="140"/>
      <c r="R49" s="144"/>
      <c r="S49" s="144"/>
      <c r="T49" s="140"/>
      <c r="U49" s="144"/>
      <c r="V49" s="144"/>
      <c r="W49" s="140"/>
      <c r="X49" s="144"/>
      <c r="Y49" s="144"/>
    </row>
    <row r="50" spans="1:25" s="86" customFormat="1" ht="12.75">
      <c r="A50" s="253" t="s">
        <v>78</v>
      </c>
      <c r="B50" s="208">
        <v>151764</v>
      </c>
      <c r="C50" s="213">
        <f t="shared" si="6"/>
        <v>105750</v>
      </c>
      <c r="D50" s="214">
        <f t="shared" si="7"/>
        <v>143.51205673758864</v>
      </c>
      <c r="E50" s="208">
        <v>22132</v>
      </c>
      <c r="F50" s="208">
        <v>10911</v>
      </c>
      <c r="G50" s="187">
        <v>202.8</v>
      </c>
      <c r="H50" s="208">
        <v>129632</v>
      </c>
      <c r="I50" s="208">
        <v>94839</v>
      </c>
      <c r="J50" s="187">
        <v>136.7</v>
      </c>
      <c r="K50" s="208">
        <v>436249</v>
      </c>
      <c r="L50" s="208">
        <v>442103</v>
      </c>
      <c r="M50" s="215">
        <f t="shared" si="8"/>
        <v>98.67587417411781</v>
      </c>
      <c r="N50" s="208">
        <v>588013</v>
      </c>
      <c r="O50" s="208">
        <v>547853</v>
      </c>
      <c r="P50" s="215">
        <f t="shared" si="9"/>
        <v>107.33043352870205</v>
      </c>
      <c r="Q50" s="140"/>
      <c r="R50" s="144"/>
      <c r="S50" s="144"/>
      <c r="T50" s="140"/>
      <c r="U50" s="144"/>
      <c r="V50" s="144"/>
      <c r="W50" s="140"/>
      <c r="X50" s="144"/>
      <c r="Y50" s="144"/>
    </row>
    <row r="51" spans="1:25" s="73" customFormat="1" ht="12.75">
      <c r="A51" s="188" t="s">
        <v>102</v>
      </c>
      <c r="B51" s="208">
        <v>74419</v>
      </c>
      <c r="C51" s="213">
        <f t="shared" si="6"/>
        <v>70018</v>
      </c>
      <c r="D51" s="214">
        <f t="shared" si="7"/>
        <v>106.28552657887971</v>
      </c>
      <c r="E51" s="208">
        <v>561</v>
      </c>
      <c r="F51" s="208">
        <v>603</v>
      </c>
      <c r="G51" s="187">
        <v>93</v>
      </c>
      <c r="H51" s="208">
        <v>73858</v>
      </c>
      <c r="I51" s="208">
        <v>69415</v>
      </c>
      <c r="J51" s="187">
        <v>106.4</v>
      </c>
      <c r="K51" s="208">
        <v>32107</v>
      </c>
      <c r="L51" s="208">
        <v>31458</v>
      </c>
      <c r="M51" s="215">
        <f t="shared" si="8"/>
        <v>102.06306821794139</v>
      </c>
      <c r="N51" s="208">
        <v>106526</v>
      </c>
      <c r="O51" s="208">
        <v>101476</v>
      </c>
      <c r="P51" s="215">
        <f t="shared" si="9"/>
        <v>104.97654617840672</v>
      </c>
      <c r="Q51" s="140"/>
      <c r="R51" s="144"/>
      <c r="S51" s="144"/>
      <c r="T51" s="140"/>
      <c r="U51" s="144"/>
      <c r="V51" s="144"/>
      <c r="W51" s="140"/>
      <c r="X51" s="144"/>
      <c r="Y51" s="144"/>
    </row>
    <row r="52" spans="1:25" s="36" customFormat="1" ht="12.75">
      <c r="A52" s="253" t="s">
        <v>79</v>
      </c>
      <c r="B52" s="208">
        <v>107496</v>
      </c>
      <c r="C52" s="213">
        <f t="shared" si="6"/>
        <v>103909</v>
      </c>
      <c r="D52" s="214">
        <f t="shared" si="7"/>
        <v>103.45205901317497</v>
      </c>
      <c r="E52" s="208">
        <v>8090</v>
      </c>
      <c r="F52" s="208">
        <v>7958</v>
      </c>
      <c r="G52" s="187">
        <v>101.7</v>
      </c>
      <c r="H52" s="208">
        <v>99406</v>
      </c>
      <c r="I52" s="208">
        <v>95951</v>
      </c>
      <c r="J52" s="187">
        <v>103.6</v>
      </c>
      <c r="K52" s="208">
        <v>114243</v>
      </c>
      <c r="L52" s="208">
        <v>112068</v>
      </c>
      <c r="M52" s="215">
        <f t="shared" si="8"/>
        <v>101.94078595138666</v>
      </c>
      <c r="N52" s="208">
        <v>221739</v>
      </c>
      <c r="O52" s="208">
        <v>215977</v>
      </c>
      <c r="P52" s="215">
        <f t="shared" si="9"/>
        <v>102.66787667205304</v>
      </c>
      <c r="Q52" s="140"/>
      <c r="R52" s="140"/>
      <c r="S52" s="140"/>
      <c r="T52" s="140"/>
      <c r="U52" s="140"/>
      <c r="V52" s="144"/>
      <c r="W52" s="140"/>
      <c r="X52" s="144"/>
      <c r="Y52" s="144"/>
    </row>
    <row r="53" spans="1:25" s="36" customFormat="1" ht="12.75">
      <c r="A53" s="189" t="s">
        <v>109</v>
      </c>
      <c r="B53" s="208">
        <v>41</v>
      </c>
      <c r="C53" s="213" t="s">
        <v>207</v>
      </c>
      <c r="D53" s="214" t="s">
        <v>207</v>
      </c>
      <c r="E53" s="190" t="s">
        <v>207</v>
      </c>
      <c r="F53" s="190" t="s">
        <v>207</v>
      </c>
      <c r="G53" s="190" t="s">
        <v>207</v>
      </c>
      <c r="H53" s="208">
        <v>41</v>
      </c>
      <c r="I53" s="190" t="s">
        <v>207</v>
      </c>
      <c r="J53" s="190" t="s">
        <v>207</v>
      </c>
      <c r="K53" s="208">
        <v>118</v>
      </c>
      <c r="L53" s="208">
        <v>181</v>
      </c>
      <c r="M53" s="215">
        <f t="shared" si="8"/>
        <v>65.19337016574586</v>
      </c>
      <c r="N53" s="208">
        <v>159</v>
      </c>
      <c r="O53" s="208">
        <v>181</v>
      </c>
      <c r="P53" s="215">
        <f t="shared" si="9"/>
        <v>87.84530386740332</v>
      </c>
      <c r="Q53" s="140"/>
      <c r="R53" s="140"/>
      <c r="S53" s="140"/>
      <c r="T53" s="140"/>
      <c r="U53" s="144"/>
      <c r="V53" s="144"/>
      <c r="W53" s="140"/>
      <c r="X53" s="144"/>
      <c r="Y53" s="144"/>
    </row>
    <row r="54" spans="1:25" s="36" customFormat="1" ht="12.75">
      <c r="A54" s="253" t="s">
        <v>80</v>
      </c>
      <c r="B54" s="190" t="s">
        <v>207</v>
      </c>
      <c r="C54" s="213" t="s">
        <v>207</v>
      </c>
      <c r="D54" s="214" t="s">
        <v>207</v>
      </c>
      <c r="E54" s="190" t="s">
        <v>207</v>
      </c>
      <c r="F54" s="190" t="s">
        <v>207</v>
      </c>
      <c r="G54" s="190" t="s">
        <v>207</v>
      </c>
      <c r="H54" s="190" t="s">
        <v>207</v>
      </c>
      <c r="I54" s="190" t="s">
        <v>207</v>
      </c>
      <c r="J54" s="190" t="s">
        <v>207</v>
      </c>
      <c r="K54" s="208">
        <v>1005</v>
      </c>
      <c r="L54" s="208">
        <v>1039</v>
      </c>
      <c r="M54" s="215">
        <f t="shared" si="8"/>
        <v>96.72762271414821</v>
      </c>
      <c r="N54" s="208">
        <v>1005</v>
      </c>
      <c r="O54" s="213">
        <v>1039</v>
      </c>
      <c r="P54" s="215">
        <f t="shared" si="9"/>
        <v>96.72762271414821</v>
      </c>
      <c r="Q54" s="140"/>
      <c r="R54" s="144"/>
      <c r="S54" s="144"/>
      <c r="T54" s="140"/>
      <c r="U54" s="144"/>
      <c r="V54" s="144"/>
      <c r="W54" s="140"/>
      <c r="X54" s="144"/>
      <c r="Y54" s="144"/>
    </row>
    <row r="55" spans="1:25" s="36" customFormat="1" ht="12.75">
      <c r="A55" s="254" t="s">
        <v>81</v>
      </c>
      <c r="B55" s="210">
        <v>5556</v>
      </c>
      <c r="C55" s="210">
        <f>F55+I55</f>
        <v>6617</v>
      </c>
      <c r="D55" s="217">
        <f t="shared" si="7"/>
        <v>83.96554329756687</v>
      </c>
      <c r="E55" s="210">
        <v>3072</v>
      </c>
      <c r="F55" s="210">
        <v>2955</v>
      </c>
      <c r="G55" s="212">
        <v>104</v>
      </c>
      <c r="H55" s="210">
        <v>2484</v>
      </c>
      <c r="I55" s="210">
        <v>3662</v>
      </c>
      <c r="J55" s="211" t="s">
        <v>207</v>
      </c>
      <c r="K55" s="210">
        <v>24269</v>
      </c>
      <c r="L55" s="210">
        <v>24011</v>
      </c>
      <c r="M55" s="212">
        <f t="shared" si="8"/>
        <v>101.07450751738786</v>
      </c>
      <c r="N55" s="210">
        <v>29825</v>
      </c>
      <c r="O55" s="210">
        <v>30628</v>
      </c>
      <c r="P55" s="212">
        <f t="shared" si="9"/>
        <v>97.37821601149275</v>
      </c>
      <c r="Q55" s="71"/>
      <c r="R55" s="65"/>
      <c r="S55" s="65"/>
      <c r="T55" s="71"/>
      <c r="U55" s="65"/>
      <c r="V55" s="65"/>
      <c r="W55" s="71"/>
      <c r="X55" s="65"/>
      <c r="Y55" s="65"/>
    </row>
    <row r="56" spans="2:13" s="105" customFormat="1" ht="12.7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9" s="36" customFormat="1" ht="32.25" customHeight="1">
      <c r="A57" s="392" t="s">
        <v>241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</row>
    <row r="58" spans="1:19" s="36" customFormat="1" ht="12.75">
      <c r="A58" s="109"/>
      <c r="B58" s="110"/>
      <c r="C58" s="110"/>
      <c r="D58" s="110"/>
      <c r="E58" s="111"/>
      <c r="F58" s="111"/>
      <c r="G58" s="110"/>
      <c r="H58" s="111"/>
      <c r="I58" s="111"/>
      <c r="J58" s="110"/>
      <c r="K58" s="111"/>
      <c r="L58" s="111"/>
      <c r="M58" s="110"/>
      <c r="N58" s="110"/>
      <c r="O58" s="110"/>
      <c r="P58" s="39"/>
      <c r="Q58" s="111"/>
      <c r="R58" s="111"/>
      <c r="S58" s="101"/>
    </row>
    <row r="59" spans="1:28" s="36" customFormat="1" ht="13.5" customHeight="1">
      <c r="A59" s="431"/>
      <c r="B59" s="434" t="s">
        <v>201</v>
      </c>
      <c r="C59" s="435"/>
      <c r="D59" s="435"/>
      <c r="E59" s="435"/>
      <c r="F59" s="435"/>
      <c r="G59" s="435"/>
      <c r="H59" s="435"/>
      <c r="I59" s="435"/>
      <c r="J59" s="436"/>
      <c r="K59" s="440" t="s">
        <v>115</v>
      </c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</row>
    <row r="60" spans="1:28" s="36" customFormat="1" ht="17.25" customHeight="1">
      <c r="A60" s="432"/>
      <c r="B60" s="437"/>
      <c r="C60" s="438"/>
      <c r="D60" s="438"/>
      <c r="E60" s="438"/>
      <c r="F60" s="438"/>
      <c r="G60" s="438"/>
      <c r="H60" s="438"/>
      <c r="I60" s="438"/>
      <c r="J60" s="439"/>
      <c r="K60" s="440" t="s">
        <v>112</v>
      </c>
      <c r="L60" s="441"/>
      <c r="M60" s="441"/>
      <c r="N60" s="441"/>
      <c r="O60" s="441"/>
      <c r="P60" s="441"/>
      <c r="Q60" s="441"/>
      <c r="R60" s="441"/>
      <c r="S60" s="441"/>
      <c r="T60" s="440" t="s">
        <v>112</v>
      </c>
      <c r="U60" s="441"/>
      <c r="V60" s="441"/>
      <c r="W60" s="441"/>
      <c r="X60" s="441"/>
      <c r="Y60" s="441"/>
      <c r="Z60" s="441"/>
      <c r="AA60" s="441"/>
      <c r="AB60" s="441"/>
    </row>
    <row r="61" spans="1:28" s="36" customFormat="1" ht="16.5" customHeight="1">
      <c r="A61" s="432"/>
      <c r="B61" s="440" t="s">
        <v>135</v>
      </c>
      <c r="C61" s="442"/>
      <c r="D61" s="443" t="s">
        <v>138</v>
      </c>
      <c r="E61" s="440" t="s">
        <v>139</v>
      </c>
      <c r="F61" s="445"/>
      <c r="G61" s="443" t="s">
        <v>140</v>
      </c>
      <c r="H61" s="394" t="s">
        <v>141</v>
      </c>
      <c r="I61" s="394"/>
      <c r="J61" s="394" t="s">
        <v>144</v>
      </c>
      <c r="K61" s="440" t="s">
        <v>135</v>
      </c>
      <c r="L61" s="442"/>
      <c r="M61" s="443" t="s">
        <v>138</v>
      </c>
      <c r="N61" s="440" t="s">
        <v>139</v>
      </c>
      <c r="O61" s="442"/>
      <c r="P61" s="434" t="s">
        <v>140</v>
      </c>
      <c r="Q61" s="394" t="s">
        <v>141</v>
      </c>
      <c r="R61" s="394"/>
      <c r="S61" s="440" t="s">
        <v>145</v>
      </c>
      <c r="T61" s="440" t="s">
        <v>135</v>
      </c>
      <c r="U61" s="442"/>
      <c r="V61" s="443" t="s">
        <v>138</v>
      </c>
      <c r="W61" s="440" t="s">
        <v>139</v>
      </c>
      <c r="X61" s="442"/>
      <c r="Y61" s="434" t="s">
        <v>140</v>
      </c>
      <c r="Z61" s="394" t="s">
        <v>141</v>
      </c>
      <c r="AA61" s="394"/>
      <c r="AB61" s="440" t="s">
        <v>145</v>
      </c>
    </row>
    <row r="62" spans="1:28" s="36" customFormat="1" ht="36" customHeight="1">
      <c r="A62" s="433"/>
      <c r="B62" s="199" t="s">
        <v>137</v>
      </c>
      <c r="C62" s="199" t="s">
        <v>136</v>
      </c>
      <c r="D62" s="444"/>
      <c r="E62" s="199" t="s">
        <v>137</v>
      </c>
      <c r="F62" s="199" t="s">
        <v>136</v>
      </c>
      <c r="G62" s="444"/>
      <c r="H62" s="199" t="s">
        <v>142</v>
      </c>
      <c r="I62" s="199" t="s">
        <v>143</v>
      </c>
      <c r="J62" s="394"/>
      <c r="K62" s="199" t="s">
        <v>137</v>
      </c>
      <c r="L62" s="199" t="s">
        <v>136</v>
      </c>
      <c r="M62" s="444"/>
      <c r="N62" s="199" t="s">
        <v>137</v>
      </c>
      <c r="O62" s="199" t="s">
        <v>136</v>
      </c>
      <c r="P62" s="437"/>
      <c r="Q62" s="199" t="s">
        <v>137</v>
      </c>
      <c r="R62" s="199" t="s">
        <v>136</v>
      </c>
      <c r="S62" s="440"/>
      <c r="T62" s="199" t="s">
        <v>137</v>
      </c>
      <c r="U62" s="199" t="s">
        <v>136</v>
      </c>
      <c r="V62" s="444"/>
      <c r="W62" s="199" t="s">
        <v>137</v>
      </c>
      <c r="X62" s="199" t="s">
        <v>136</v>
      </c>
      <c r="Y62" s="437"/>
      <c r="Z62" s="199" t="s">
        <v>137</v>
      </c>
      <c r="AA62" s="199" t="s">
        <v>136</v>
      </c>
      <c r="AB62" s="440"/>
    </row>
    <row r="63" spans="1:28" s="36" customFormat="1" ht="12.75">
      <c r="A63" s="255" t="s">
        <v>65</v>
      </c>
      <c r="B63" s="208">
        <v>1736206</v>
      </c>
      <c r="C63" s="208">
        <v>952656</v>
      </c>
      <c r="D63" s="187">
        <v>39.5</v>
      </c>
      <c r="E63" s="208">
        <v>1101220</v>
      </c>
      <c r="F63" s="208">
        <v>535324</v>
      </c>
      <c r="G63" s="187">
        <v>25.1</v>
      </c>
      <c r="H63" s="208">
        <v>1557047</v>
      </c>
      <c r="I63" s="208">
        <v>864269</v>
      </c>
      <c r="J63" s="187">
        <v>35.4</v>
      </c>
      <c r="K63" s="208">
        <v>282608</v>
      </c>
      <c r="L63" s="208">
        <v>125976</v>
      </c>
      <c r="M63" s="187">
        <v>33</v>
      </c>
      <c r="N63" s="208">
        <v>417930</v>
      </c>
      <c r="O63" s="208">
        <v>162116</v>
      </c>
      <c r="P63" s="187">
        <v>48.7</v>
      </c>
      <c r="Q63" s="208">
        <v>157073</v>
      </c>
      <c r="R63" s="208">
        <v>69520</v>
      </c>
      <c r="S63" s="187">
        <v>18.3</v>
      </c>
      <c r="T63" s="208">
        <v>1453598</v>
      </c>
      <c r="U63" s="208">
        <v>826680</v>
      </c>
      <c r="V63" s="187">
        <v>41.1</v>
      </c>
      <c r="W63" s="208">
        <v>683290</v>
      </c>
      <c r="X63" s="208">
        <v>373208</v>
      </c>
      <c r="Y63" s="187">
        <v>19.3</v>
      </c>
      <c r="Z63" s="208">
        <v>1399974</v>
      </c>
      <c r="AA63" s="208">
        <v>794749</v>
      </c>
      <c r="AB63" s="187">
        <v>39.6</v>
      </c>
    </row>
    <row r="64" spans="1:28" s="36" customFormat="1" ht="12.75">
      <c r="A64" s="188" t="s">
        <v>104</v>
      </c>
      <c r="B64" s="208">
        <v>14140</v>
      </c>
      <c r="C64" s="208">
        <v>7357</v>
      </c>
      <c r="D64" s="187">
        <v>3.2</v>
      </c>
      <c r="E64" s="208">
        <v>39571</v>
      </c>
      <c r="F64" s="208">
        <v>20667</v>
      </c>
      <c r="G64" s="187">
        <v>9</v>
      </c>
      <c r="H64" s="208">
        <v>383885</v>
      </c>
      <c r="I64" s="208">
        <v>223782</v>
      </c>
      <c r="J64" s="187">
        <v>87.7</v>
      </c>
      <c r="K64" s="208">
        <v>3909</v>
      </c>
      <c r="L64" s="208">
        <v>1898</v>
      </c>
      <c r="M64" s="187">
        <v>12.4</v>
      </c>
      <c r="N64" s="208">
        <v>13455</v>
      </c>
      <c r="O64" s="208">
        <v>6635</v>
      </c>
      <c r="P64" s="187">
        <v>42.7</v>
      </c>
      <c r="Q64" s="208">
        <v>14116</v>
      </c>
      <c r="R64" s="208">
        <v>6663</v>
      </c>
      <c r="S64" s="187">
        <v>44.8</v>
      </c>
      <c r="T64" s="208">
        <v>10231</v>
      </c>
      <c r="U64" s="208">
        <v>5459</v>
      </c>
      <c r="V64" s="187">
        <v>2.5</v>
      </c>
      <c r="W64" s="208">
        <v>26116</v>
      </c>
      <c r="X64" s="208">
        <v>14032</v>
      </c>
      <c r="Y64" s="187">
        <v>6.4</v>
      </c>
      <c r="Z64" s="208">
        <v>369769</v>
      </c>
      <c r="AA64" s="208">
        <v>217119</v>
      </c>
      <c r="AB64" s="187">
        <v>91.1</v>
      </c>
    </row>
    <row r="65" spans="1:28" s="36" customFormat="1" ht="12.75">
      <c r="A65" s="253" t="s">
        <v>66</v>
      </c>
      <c r="B65" s="208">
        <v>82402</v>
      </c>
      <c r="C65" s="208">
        <v>41412</v>
      </c>
      <c r="D65" s="187">
        <v>38.1</v>
      </c>
      <c r="E65" s="208">
        <v>127875</v>
      </c>
      <c r="F65" s="208">
        <v>54532</v>
      </c>
      <c r="G65" s="187">
        <v>59.1</v>
      </c>
      <c r="H65" s="208">
        <v>5915</v>
      </c>
      <c r="I65" s="208">
        <v>3022</v>
      </c>
      <c r="J65" s="187">
        <v>2.7</v>
      </c>
      <c r="K65" s="208">
        <v>39190</v>
      </c>
      <c r="L65" s="208">
        <v>16945</v>
      </c>
      <c r="M65" s="187">
        <v>30.7</v>
      </c>
      <c r="N65" s="208">
        <v>84624</v>
      </c>
      <c r="O65" s="208">
        <v>29124</v>
      </c>
      <c r="P65" s="187">
        <v>66.3</v>
      </c>
      <c r="Q65" s="208">
        <v>3779</v>
      </c>
      <c r="R65" s="208">
        <v>1703</v>
      </c>
      <c r="S65" s="187">
        <v>3</v>
      </c>
      <c r="T65" s="208">
        <v>43212</v>
      </c>
      <c r="U65" s="208">
        <v>24467</v>
      </c>
      <c r="V65" s="187">
        <v>48.8</v>
      </c>
      <c r="W65" s="208">
        <v>43251</v>
      </c>
      <c r="X65" s="208">
        <v>25408</v>
      </c>
      <c r="Y65" s="187">
        <v>48.8</v>
      </c>
      <c r="Z65" s="208">
        <v>2136</v>
      </c>
      <c r="AA65" s="208">
        <v>1319</v>
      </c>
      <c r="AB65" s="187">
        <v>2.4</v>
      </c>
    </row>
    <row r="66" spans="1:28" s="36" customFormat="1" ht="12.75">
      <c r="A66" s="253" t="s">
        <v>67</v>
      </c>
      <c r="B66" s="208">
        <v>135854</v>
      </c>
      <c r="C66" s="208">
        <v>80320</v>
      </c>
      <c r="D66" s="187">
        <v>35.9</v>
      </c>
      <c r="E66" s="208">
        <v>22353</v>
      </c>
      <c r="F66" s="208">
        <v>12054</v>
      </c>
      <c r="G66" s="187">
        <v>5.9</v>
      </c>
      <c r="H66" s="208">
        <v>220689</v>
      </c>
      <c r="I66" s="208">
        <v>128292</v>
      </c>
      <c r="J66" s="187">
        <v>58.2</v>
      </c>
      <c r="K66" s="208">
        <v>8663</v>
      </c>
      <c r="L66" s="208">
        <v>4601</v>
      </c>
      <c r="M66" s="187">
        <v>14.7</v>
      </c>
      <c r="N66" s="208">
        <v>19528</v>
      </c>
      <c r="O66" s="208">
        <v>10400</v>
      </c>
      <c r="P66" s="187">
        <v>33.1</v>
      </c>
      <c r="Q66" s="208">
        <v>30747</v>
      </c>
      <c r="R66" s="208">
        <v>14565</v>
      </c>
      <c r="S66" s="187">
        <v>52.2</v>
      </c>
      <c r="T66" s="208">
        <v>127191</v>
      </c>
      <c r="U66" s="208">
        <v>75719</v>
      </c>
      <c r="V66" s="187">
        <v>39.8</v>
      </c>
      <c r="W66" s="208">
        <v>2825</v>
      </c>
      <c r="X66" s="208">
        <v>1654</v>
      </c>
      <c r="Y66" s="187">
        <v>0.9</v>
      </c>
      <c r="Z66" s="208">
        <v>189942</v>
      </c>
      <c r="AA66" s="208">
        <v>113727</v>
      </c>
      <c r="AB66" s="187">
        <v>59.4</v>
      </c>
    </row>
    <row r="67" spans="1:28" s="36" customFormat="1" ht="12.75">
      <c r="A67" s="253" t="s">
        <v>68</v>
      </c>
      <c r="B67" s="208">
        <v>150805</v>
      </c>
      <c r="C67" s="208">
        <v>86751</v>
      </c>
      <c r="D67" s="187">
        <v>42.8</v>
      </c>
      <c r="E67" s="208">
        <v>73046</v>
      </c>
      <c r="F67" s="208">
        <v>36566</v>
      </c>
      <c r="G67" s="187">
        <v>20.7</v>
      </c>
      <c r="H67" s="208">
        <v>128400</v>
      </c>
      <c r="I67" s="208">
        <v>70608</v>
      </c>
      <c r="J67" s="187">
        <v>36.5</v>
      </c>
      <c r="K67" s="208">
        <v>19052</v>
      </c>
      <c r="L67" s="208">
        <v>9625</v>
      </c>
      <c r="M67" s="187">
        <v>32.2</v>
      </c>
      <c r="N67" s="208">
        <v>36061</v>
      </c>
      <c r="O67" s="208">
        <v>16374</v>
      </c>
      <c r="P67" s="187">
        <v>60.9</v>
      </c>
      <c r="Q67" s="208">
        <v>4086</v>
      </c>
      <c r="R67" s="208">
        <v>2248</v>
      </c>
      <c r="S67" s="187">
        <v>6.9</v>
      </c>
      <c r="T67" s="208">
        <v>131753</v>
      </c>
      <c r="U67" s="208">
        <v>77126</v>
      </c>
      <c r="V67" s="187">
        <v>45</v>
      </c>
      <c r="W67" s="208">
        <v>36985</v>
      </c>
      <c r="X67" s="208">
        <v>20192</v>
      </c>
      <c r="Y67" s="187">
        <v>12.6</v>
      </c>
      <c r="Z67" s="208">
        <v>124314</v>
      </c>
      <c r="AA67" s="208">
        <v>68360</v>
      </c>
      <c r="AB67" s="187">
        <v>42.4</v>
      </c>
    </row>
    <row r="68" spans="1:28" s="36" customFormat="1" ht="12.75">
      <c r="A68" s="253" t="s">
        <v>69</v>
      </c>
      <c r="B68" s="208">
        <v>779</v>
      </c>
      <c r="C68" s="208">
        <v>548</v>
      </c>
      <c r="D68" s="187">
        <v>0.7</v>
      </c>
      <c r="E68" s="208">
        <v>203</v>
      </c>
      <c r="F68" s="208">
        <v>16</v>
      </c>
      <c r="G68" s="187">
        <v>0.2</v>
      </c>
      <c r="H68" s="208">
        <v>113669</v>
      </c>
      <c r="I68" s="208">
        <v>61009</v>
      </c>
      <c r="J68" s="187">
        <v>99.1</v>
      </c>
      <c r="K68" s="208">
        <v>779</v>
      </c>
      <c r="L68" s="208">
        <v>548</v>
      </c>
      <c r="M68" s="187">
        <v>34.5</v>
      </c>
      <c r="N68" s="208">
        <v>203</v>
      </c>
      <c r="O68" s="208">
        <v>16</v>
      </c>
      <c r="P68" s="187">
        <v>9</v>
      </c>
      <c r="Q68" s="208">
        <v>1275</v>
      </c>
      <c r="R68" s="208">
        <v>570</v>
      </c>
      <c r="S68" s="187">
        <v>56.5</v>
      </c>
      <c r="T68" s="190" t="s">
        <v>207</v>
      </c>
      <c r="U68" s="190" t="s">
        <v>207</v>
      </c>
      <c r="V68" s="190" t="s">
        <v>207</v>
      </c>
      <c r="W68" s="190" t="s">
        <v>207</v>
      </c>
      <c r="X68" s="190" t="s">
        <v>207</v>
      </c>
      <c r="Y68" s="190" t="s">
        <v>207</v>
      </c>
      <c r="Z68" s="208">
        <v>112394</v>
      </c>
      <c r="AA68" s="208">
        <v>60439</v>
      </c>
      <c r="AB68" s="187">
        <v>100</v>
      </c>
    </row>
    <row r="69" spans="1:28" s="36" customFormat="1" ht="12.75">
      <c r="A69" s="253" t="s">
        <v>70</v>
      </c>
      <c r="B69" s="208">
        <v>6508</v>
      </c>
      <c r="C69" s="208">
        <v>3461</v>
      </c>
      <c r="D69" s="187">
        <v>1</v>
      </c>
      <c r="E69" s="208">
        <v>365927</v>
      </c>
      <c r="F69" s="208">
        <v>192672</v>
      </c>
      <c r="G69" s="187">
        <v>57.8</v>
      </c>
      <c r="H69" s="208">
        <v>260476</v>
      </c>
      <c r="I69" s="208">
        <v>140554</v>
      </c>
      <c r="J69" s="187">
        <v>41.2</v>
      </c>
      <c r="K69" s="208">
        <v>2524</v>
      </c>
      <c r="L69" s="208">
        <v>1157</v>
      </c>
      <c r="M69" s="187">
        <v>2.9</v>
      </c>
      <c r="N69" s="208">
        <v>33251</v>
      </c>
      <c r="O69" s="208">
        <v>12464</v>
      </c>
      <c r="P69" s="187">
        <v>38.7</v>
      </c>
      <c r="Q69" s="208">
        <v>50126</v>
      </c>
      <c r="R69" s="208">
        <v>27465</v>
      </c>
      <c r="S69" s="187">
        <v>58.4</v>
      </c>
      <c r="T69" s="208">
        <v>3984</v>
      </c>
      <c r="U69" s="208">
        <v>2304</v>
      </c>
      <c r="V69" s="187">
        <v>0.7</v>
      </c>
      <c r="W69" s="208">
        <v>332676</v>
      </c>
      <c r="X69" s="208">
        <v>180208</v>
      </c>
      <c r="Y69" s="187">
        <v>60.8</v>
      </c>
      <c r="Z69" s="208">
        <v>210350</v>
      </c>
      <c r="AA69" s="208">
        <v>113089</v>
      </c>
      <c r="AB69" s="187">
        <v>38.5</v>
      </c>
    </row>
    <row r="70" spans="1:28" s="36" customFormat="1" ht="12.75">
      <c r="A70" s="253" t="s">
        <v>71</v>
      </c>
      <c r="B70" s="208">
        <v>161981</v>
      </c>
      <c r="C70" s="208">
        <v>67476</v>
      </c>
      <c r="D70" s="187">
        <v>66.1</v>
      </c>
      <c r="E70" s="208">
        <v>52555</v>
      </c>
      <c r="F70" s="208">
        <v>24563</v>
      </c>
      <c r="G70" s="187">
        <v>21.5</v>
      </c>
      <c r="H70" s="208">
        <v>30349</v>
      </c>
      <c r="I70" s="208">
        <v>9703</v>
      </c>
      <c r="J70" s="187">
        <v>12.4</v>
      </c>
      <c r="K70" s="208">
        <v>5703</v>
      </c>
      <c r="L70" s="208">
        <v>1764</v>
      </c>
      <c r="M70" s="187">
        <v>21.6</v>
      </c>
      <c r="N70" s="208">
        <v>16979</v>
      </c>
      <c r="O70" s="208">
        <v>9667</v>
      </c>
      <c r="P70" s="187">
        <v>64.2</v>
      </c>
      <c r="Q70" s="208">
        <v>3775</v>
      </c>
      <c r="R70" s="190" t="s">
        <v>207</v>
      </c>
      <c r="S70" s="187">
        <v>14.3</v>
      </c>
      <c r="T70" s="208">
        <v>156278</v>
      </c>
      <c r="U70" s="208">
        <v>65712</v>
      </c>
      <c r="V70" s="187">
        <v>71.5</v>
      </c>
      <c r="W70" s="208">
        <v>35576</v>
      </c>
      <c r="X70" s="208">
        <v>14896</v>
      </c>
      <c r="Y70" s="187">
        <v>16.3</v>
      </c>
      <c r="Z70" s="208">
        <v>26574</v>
      </c>
      <c r="AA70" s="208">
        <v>9703</v>
      </c>
      <c r="AB70" s="187">
        <v>12.2</v>
      </c>
    </row>
    <row r="71" spans="1:28" s="36" customFormat="1" ht="12.75">
      <c r="A71" s="189" t="s">
        <v>105</v>
      </c>
      <c r="B71" s="208">
        <v>81718</v>
      </c>
      <c r="C71" s="208">
        <v>45493</v>
      </c>
      <c r="D71" s="187">
        <v>31.3</v>
      </c>
      <c r="E71" s="208">
        <v>89673</v>
      </c>
      <c r="F71" s="208">
        <v>42424</v>
      </c>
      <c r="G71" s="187">
        <v>34.3</v>
      </c>
      <c r="H71" s="208">
        <v>89835</v>
      </c>
      <c r="I71" s="208">
        <v>50575</v>
      </c>
      <c r="J71" s="187">
        <v>34.4</v>
      </c>
      <c r="K71" s="208">
        <v>8370</v>
      </c>
      <c r="L71" s="208">
        <v>3795</v>
      </c>
      <c r="M71" s="187">
        <v>26.4</v>
      </c>
      <c r="N71" s="208">
        <v>21634</v>
      </c>
      <c r="O71" s="208">
        <v>8490</v>
      </c>
      <c r="P71" s="187">
        <v>68.3</v>
      </c>
      <c r="Q71" s="208">
        <v>1684</v>
      </c>
      <c r="R71" s="208">
        <v>765</v>
      </c>
      <c r="S71" s="187">
        <v>5.3</v>
      </c>
      <c r="T71" s="208">
        <v>73348</v>
      </c>
      <c r="U71" s="208">
        <v>41698</v>
      </c>
      <c r="V71" s="187">
        <v>32</v>
      </c>
      <c r="W71" s="208">
        <v>68039</v>
      </c>
      <c r="X71" s="208">
        <v>33934</v>
      </c>
      <c r="Y71" s="187">
        <v>29.6</v>
      </c>
      <c r="Z71" s="208">
        <v>88151</v>
      </c>
      <c r="AA71" s="208">
        <v>49810</v>
      </c>
      <c r="AB71" s="187">
        <v>38.4</v>
      </c>
    </row>
    <row r="72" spans="1:28" s="36" customFormat="1" ht="12.75">
      <c r="A72" s="253" t="s">
        <v>72</v>
      </c>
      <c r="B72" s="208">
        <v>173463</v>
      </c>
      <c r="C72" s="208">
        <v>98064</v>
      </c>
      <c r="D72" s="187">
        <v>60.3</v>
      </c>
      <c r="E72" s="208">
        <v>30794</v>
      </c>
      <c r="F72" s="208">
        <v>15121</v>
      </c>
      <c r="G72" s="187">
        <v>10.7</v>
      </c>
      <c r="H72" s="208">
        <v>83307</v>
      </c>
      <c r="I72" s="208">
        <v>44151</v>
      </c>
      <c r="J72" s="187">
        <v>29</v>
      </c>
      <c r="K72" s="208">
        <v>7347</v>
      </c>
      <c r="L72" s="208">
        <v>3752</v>
      </c>
      <c r="M72" s="187">
        <v>27.7</v>
      </c>
      <c r="N72" s="208">
        <v>17092</v>
      </c>
      <c r="O72" s="208">
        <v>7106</v>
      </c>
      <c r="P72" s="187">
        <v>64.4</v>
      </c>
      <c r="Q72" s="208">
        <v>2114</v>
      </c>
      <c r="R72" s="208">
        <v>1121</v>
      </c>
      <c r="S72" s="187">
        <v>8</v>
      </c>
      <c r="T72" s="208">
        <v>166116</v>
      </c>
      <c r="U72" s="208">
        <v>94312</v>
      </c>
      <c r="V72" s="187">
        <v>63.6</v>
      </c>
      <c r="W72" s="208">
        <v>13702</v>
      </c>
      <c r="X72" s="208">
        <v>8015</v>
      </c>
      <c r="Y72" s="187">
        <v>5.2</v>
      </c>
      <c r="Z72" s="208">
        <v>81193</v>
      </c>
      <c r="AA72" s="208">
        <v>43030</v>
      </c>
      <c r="AB72" s="187">
        <v>31.1</v>
      </c>
    </row>
    <row r="73" spans="1:28" s="36" customFormat="1" ht="12.75">
      <c r="A73" s="253" t="s">
        <v>73</v>
      </c>
      <c r="B73" s="208">
        <v>121399</v>
      </c>
      <c r="C73" s="208">
        <v>64027</v>
      </c>
      <c r="D73" s="187">
        <v>51.3</v>
      </c>
      <c r="E73" s="208">
        <v>105280</v>
      </c>
      <c r="F73" s="208">
        <v>44430</v>
      </c>
      <c r="G73" s="187">
        <v>44.4</v>
      </c>
      <c r="H73" s="208">
        <v>10192</v>
      </c>
      <c r="I73" s="208">
        <v>3295</v>
      </c>
      <c r="J73" s="187">
        <v>4.3</v>
      </c>
      <c r="K73" s="208">
        <v>36243</v>
      </c>
      <c r="L73" s="208">
        <v>12214</v>
      </c>
      <c r="M73" s="187">
        <v>30.1</v>
      </c>
      <c r="N73" s="208">
        <v>76927</v>
      </c>
      <c r="O73" s="208">
        <v>27712</v>
      </c>
      <c r="P73" s="187">
        <v>63.8</v>
      </c>
      <c r="Q73" s="208">
        <v>7378</v>
      </c>
      <c r="R73" s="208">
        <v>1826</v>
      </c>
      <c r="S73" s="187">
        <v>6.1</v>
      </c>
      <c r="T73" s="208">
        <v>85156</v>
      </c>
      <c r="U73" s="208">
        <v>51813</v>
      </c>
      <c r="V73" s="187">
        <v>73.2</v>
      </c>
      <c r="W73" s="208">
        <v>28353</v>
      </c>
      <c r="X73" s="208">
        <v>16718</v>
      </c>
      <c r="Y73" s="187">
        <v>24.4</v>
      </c>
      <c r="Z73" s="208">
        <v>2814</v>
      </c>
      <c r="AA73" s="208">
        <v>1469</v>
      </c>
      <c r="AB73" s="187">
        <v>2.4</v>
      </c>
    </row>
    <row r="74" spans="1:28" s="36" customFormat="1" ht="12.75">
      <c r="A74" s="253" t="s">
        <v>74</v>
      </c>
      <c r="B74" s="208">
        <v>141312</v>
      </c>
      <c r="C74" s="208">
        <v>86005</v>
      </c>
      <c r="D74" s="187">
        <v>89.9</v>
      </c>
      <c r="E74" s="208">
        <v>14348</v>
      </c>
      <c r="F74" s="208">
        <v>8743</v>
      </c>
      <c r="G74" s="187">
        <v>9.1</v>
      </c>
      <c r="H74" s="208">
        <v>1512</v>
      </c>
      <c r="I74" s="208">
        <v>1257</v>
      </c>
      <c r="J74" s="187">
        <v>1</v>
      </c>
      <c r="K74" s="208">
        <v>5375</v>
      </c>
      <c r="L74" s="208">
        <v>2105</v>
      </c>
      <c r="M74" s="187">
        <v>73.1</v>
      </c>
      <c r="N74" s="208">
        <v>1979</v>
      </c>
      <c r="O74" s="208">
        <v>259</v>
      </c>
      <c r="P74" s="187">
        <v>26.9</v>
      </c>
      <c r="Q74" s="190" t="s">
        <v>207</v>
      </c>
      <c r="R74" s="190" t="s">
        <v>207</v>
      </c>
      <c r="S74" s="190" t="s">
        <v>207</v>
      </c>
      <c r="T74" s="208">
        <v>135937</v>
      </c>
      <c r="U74" s="208">
        <v>83900</v>
      </c>
      <c r="V74" s="187">
        <v>90.7</v>
      </c>
      <c r="W74" s="208">
        <v>12369</v>
      </c>
      <c r="X74" s="208">
        <v>8484</v>
      </c>
      <c r="Y74" s="187">
        <v>8.3</v>
      </c>
      <c r="Z74" s="208">
        <v>1512</v>
      </c>
      <c r="AA74" s="208">
        <v>1257</v>
      </c>
      <c r="AB74" s="187">
        <v>1</v>
      </c>
    </row>
    <row r="75" spans="1:28" s="36" customFormat="1" ht="12.75">
      <c r="A75" s="253" t="s">
        <v>75</v>
      </c>
      <c r="B75" s="190" t="s">
        <v>207</v>
      </c>
      <c r="C75" s="190" t="s">
        <v>207</v>
      </c>
      <c r="D75" s="190" t="s">
        <v>207</v>
      </c>
      <c r="E75" s="208">
        <v>7857</v>
      </c>
      <c r="F75" s="208">
        <v>5155</v>
      </c>
      <c r="G75" s="187">
        <v>100</v>
      </c>
      <c r="H75" s="190" t="s">
        <v>207</v>
      </c>
      <c r="I75" s="190" t="s">
        <v>207</v>
      </c>
      <c r="J75" s="190" t="s">
        <v>207</v>
      </c>
      <c r="K75" s="190" t="s">
        <v>207</v>
      </c>
      <c r="L75" s="190" t="s">
        <v>207</v>
      </c>
      <c r="M75" s="190" t="s">
        <v>207</v>
      </c>
      <c r="N75" s="208">
        <v>146</v>
      </c>
      <c r="O75" s="208">
        <v>51</v>
      </c>
      <c r="P75" s="187">
        <v>100</v>
      </c>
      <c r="Q75" s="190" t="s">
        <v>207</v>
      </c>
      <c r="R75" s="190" t="s">
        <v>207</v>
      </c>
      <c r="S75" s="190" t="s">
        <v>207</v>
      </c>
      <c r="T75" s="190" t="s">
        <v>207</v>
      </c>
      <c r="U75" s="190" t="s">
        <v>207</v>
      </c>
      <c r="V75" s="190" t="s">
        <v>207</v>
      </c>
      <c r="W75" s="208">
        <v>7711</v>
      </c>
      <c r="X75" s="208">
        <v>5104</v>
      </c>
      <c r="Y75" s="187">
        <v>100</v>
      </c>
      <c r="Z75" s="190" t="s">
        <v>207</v>
      </c>
      <c r="AA75" s="190" t="s">
        <v>207</v>
      </c>
      <c r="AB75" s="190" t="s">
        <v>207</v>
      </c>
    </row>
    <row r="76" spans="1:28" s="36" customFormat="1" ht="12.75">
      <c r="A76" s="253" t="s">
        <v>76</v>
      </c>
      <c r="B76" s="208">
        <v>168581</v>
      </c>
      <c r="C76" s="208">
        <v>91570</v>
      </c>
      <c r="D76" s="187">
        <v>57.7</v>
      </c>
      <c r="E76" s="208">
        <v>53733</v>
      </c>
      <c r="F76" s="208">
        <v>27075</v>
      </c>
      <c r="G76" s="187">
        <v>18.4</v>
      </c>
      <c r="H76" s="208">
        <v>69919</v>
      </c>
      <c r="I76" s="208">
        <v>40013</v>
      </c>
      <c r="J76" s="187">
        <v>23.9</v>
      </c>
      <c r="K76" s="208">
        <v>37460</v>
      </c>
      <c r="L76" s="208">
        <v>17067</v>
      </c>
      <c r="M76" s="187">
        <v>53.1</v>
      </c>
      <c r="N76" s="208">
        <v>25340</v>
      </c>
      <c r="O76" s="208">
        <v>11665</v>
      </c>
      <c r="P76" s="187">
        <v>36</v>
      </c>
      <c r="Q76" s="208">
        <v>7685</v>
      </c>
      <c r="R76" s="208">
        <v>4112</v>
      </c>
      <c r="S76" s="187">
        <v>10.9</v>
      </c>
      <c r="T76" s="208">
        <v>131121</v>
      </c>
      <c r="U76" s="208">
        <v>74503</v>
      </c>
      <c r="V76" s="187">
        <v>59.1</v>
      </c>
      <c r="W76" s="208">
        <v>28393</v>
      </c>
      <c r="X76" s="208">
        <v>15410</v>
      </c>
      <c r="Y76" s="187">
        <v>12.8</v>
      </c>
      <c r="Z76" s="208">
        <v>62234</v>
      </c>
      <c r="AA76" s="208">
        <v>35901</v>
      </c>
      <c r="AB76" s="187">
        <v>28.1</v>
      </c>
    </row>
    <row r="77" spans="1:28" s="36" customFormat="1" ht="12.75">
      <c r="A77" s="253" t="s">
        <v>77</v>
      </c>
      <c r="B77" s="208">
        <v>101938</v>
      </c>
      <c r="C77" s="208">
        <v>52096</v>
      </c>
      <c r="D77" s="187">
        <v>57.9</v>
      </c>
      <c r="E77" s="208">
        <v>48968</v>
      </c>
      <c r="F77" s="208">
        <v>19376</v>
      </c>
      <c r="G77" s="187">
        <v>27.8</v>
      </c>
      <c r="H77" s="208">
        <v>25063</v>
      </c>
      <c r="I77" s="208">
        <v>8738</v>
      </c>
      <c r="J77" s="187">
        <v>14.2</v>
      </c>
      <c r="K77" s="208">
        <v>51909</v>
      </c>
      <c r="L77" s="208">
        <v>23399</v>
      </c>
      <c r="M77" s="187">
        <v>44.6</v>
      </c>
      <c r="N77" s="208">
        <v>42073</v>
      </c>
      <c r="O77" s="208">
        <v>16157</v>
      </c>
      <c r="P77" s="187">
        <v>36.2</v>
      </c>
      <c r="Q77" s="208">
        <v>22375</v>
      </c>
      <c r="R77" s="208">
        <v>7729</v>
      </c>
      <c r="S77" s="187">
        <v>19.2</v>
      </c>
      <c r="T77" s="208">
        <v>50029</v>
      </c>
      <c r="U77" s="208">
        <v>28697</v>
      </c>
      <c r="V77" s="187">
        <v>83.9</v>
      </c>
      <c r="W77" s="208">
        <v>6895</v>
      </c>
      <c r="X77" s="208">
        <v>3219</v>
      </c>
      <c r="Y77" s="187">
        <v>11.6</v>
      </c>
      <c r="Z77" s="208">
        <v>2688</v>
      </c>
      <c r="AA77" s="208">
        <v>1009</v>
      </c>
      <c r="AB77" s="187">
        <v>4.5</v>
      </c>
    </row>
    <row r="78" spans="1:28" s="36" customFormat="1" ht="12.75">
      <c r="A78" s="253" t="s">
        <v>78</v>
      </c>
      <c r="B78" s="208">
        <v>245632</v>
      </c>
      <c r="C78" s="208">
        <v>142037</v>
      </c>
      <c r="D78" s="187">
        <v>88.4</v>
      </c>
      <c r="E78" s="208">
        <v>27920</v>
      </c>
      <c r="F78" s="208">
        <v>7947</v>
      </c>
      <c r="G78" s="187">
        <v>10.1</v>
      </c>
      <c r="H78" s="208">
        <v>4207</v>
      </c>
      <c r="I78" s="208">
        <v>1780</v>
      </c>
      <c r="J78" s="187">
        <v>1.5</v>
      </c>
      <c r="K78" s="208">
        <v>35028</v>
      </c>
      <c r="L78" s="208">
        <v>17906</v>
      </c>
      <c r="M78" s="187">
        <v>60.7</v>
      </c>
      <c r="N78" s="208">
        <v>22025</v>
      </c>
      <c r="O78" s="208">
        <v>4202</v>
      </c>
      <c r="P78" s="187">
        <v>38.2</v>
      </c>
      <c r="Q78" s="208">
        <v>633</v>
      </c>
      <c r="R78" s="208">
        <v>24</v>
      </c>
      <c r="S78" s="187">
        <v>1.1</v>
      </c>
      <c r="T78" s="208">
        <v>210604</v>
      </c>
      <c r="U78" s="208">
        <v>124131</v>
      </c>
      <c r="V78" s="187">
        <v>95.7</v>
      </c>
      <c r="W78" s="208">
        <v>5895</v>
      </c>
      <c r="X78" s="208">
        <v>3745</v>
      </c>
      <c r="Y78" s="187">
        <v>2.7</v>
      </c>
      <c r="Z78" s="208">
        <v>3574</v>
      </c>
      <c r="AA78" s="208">
        <v>1756</v>
      </c>
      <c r="AB78" s="187">
        <v>1.6</v>
      </c>
    </row>
    <row r="79" spans="1:28" s="36" customFormat="1" ht="12.75">
      <c r="A79" s="188" t="s">
        <v>102</v>
      </c>
      <c r="B79" s="208">
        <v>77014</v>
      </c>
      <c r="C79" s="208">
        <v>47223</v>
      </c>
      <c r="D79" s="187">
        <v>66</v>
      </c>
      <c r="E79" s="208">
        <v>30087</v>
      </c>
      <c r="F79" s="208">
        <v>19815</v>
      </c>
      <c r="G79" s="187">
        <v>25.8</v>
      </c>
      <c r="H79" s="208">
        <v>9584</v>
      </c>
      <c r="I79" s="208">
        <v>7381</v>
      </c>
      <c r="J79" s="187">
        <v>8.2</v>
      </c>
      <c r="K79" s="208">
        <v>1316</v>
      </c>
      <c r="L79" s="208">
        <v>354</v>
      </c>
      <c r="M79" s="187">
        <v>62.8</v>
      </c>
      <c r="N79" s="208">
        <v>776</v>
      </c>
      <c r="O79" s="208">
        <v>203</v>
      </c>
      <c r="P79" s="187">
        <v>37</v>
      </c>
      <c r="Q79" s="208">
        <v>4</v>
      </c>
      <c r="R79" s="208">
        <v>4</v>
      </c>
      <c r="S79" s="187">
        <v>0.2</v>
      </c>
      <c r="T79" s="208">
        <v>75698</v>
      </c>
      <c r="U79" s="208">
        <v>46869</v>
      </c>
      <c r="V79" s="187">
        <v>66.1</v>
      </c>
      <c r="W79" s="208">
        <v>29311</v>
      </c>
      <c r="X79" s="208">
        <v>19612</v>
      </c>
      <c r="Y79" s="187">
        <v>25.6</v>
      </c>
      <c r="Z79" s="208">
        <v>9580</v>
      </c>
      <c r="AA79" s="208">
        <v>7377</v>
      </c>
      <c r="AB79" s="187">
        <v>8.4</v>
      </c>
    </row>
    <row r="80" spans="1:28" s="36" customFormat="1" ht="12.75">
      <c r="A80" s="253" t="s">
        <v>79</v>
      </c>
      <c r="B80" s="208">
        <v>65319</v>
      </c>
      <c r="C80" s="208">
        <v>33219</v>
      </c>
      <c r="D80" s="187">
        <v>33.4</v>
      </c>
      <c r="E80" s="208">
        <v>10614</v>
      </c>
      <c r="F80" s="208">
        <v>4168</v>
      </c>
      <c r="G80" s="187">
        <v>5.4</v>
      </c>
      <c r="H80" s="208">
        <v>119745</v>
      </c>
      <c r="I80" s="208">
        <v>70109</v>
      </c>
      <c r="J80" s="187">
        <v>61.2</v>
      </c>
      <c r="K80" s="208">
        <v>15542</v>
      </c>
      <c r="L80" s="208">
        <v>5774</v>
      </c>
      <c r="M80" s="187">
        <v>55.2</v>
      </c>
      <c r="N80" s="208">
        <v>5622</v>
      </c>
      <c r="O80" s="208">
        <v>1591</v>
      </c>
      <c r="P80" s="187">
        <v>20</v>
      </c>
      <c r="Q80" s="208">
        <v>6996</v>
      </c>
      <c r="R80" s="208">
        <v>725</v>
      </c>
      <c r="S80" s="187">
        <v>24.8</v>
      </c>
      <c r="T80" s="208">
        <v>49777</v>
      </c>
      <c r="U80" s="208">
        <v>27445</v>
      </c>
      <c r="V80" s="187">
        <v>29.7</v>
      </c>
      <c r="W80" s="208">
        <v>4992</v>
      </c>
      <c r="X80" s="208">
        <v>2577</v>
      </c>
      <c r="Y80" s="187">
        <v>3</v>
      </c>
      <c r="Z80" s="208">
        <v>112749</v>
      </c>
      <c r="AA80" s="208">
        <v>69384</v>
      </c>
      <c r="AB80" s="187">
        <v>67.3</v>
      </c>
    </row>
    <row r="81" spans="1:28" s="36" customFormat="1" ht="12.75">
      <c r="A81" s="189" t="s">
        <v>109</v>
      </c>
      <c r="B81" s="208">
        <v>59</v>
      </c>
      <c r="C81" s="208">
        <v>41</v>
      </c>
      <c r="D81" s="187">
        <v>100</v>
      </c>
      <c r="E81" s="190" t="s">
        <v>207</v>
      </c>
      <c r="F81" s="190" t="s">
        <v>207</v>
      </c>
      <c r="G81" s="190" t="s">
        <v>207</v>
      </c>
      <c r="H81" s="190" t="s">
        <v>207</v>
      </c>
      <c r="I81" s="190" t="s">
        <v>207</v>
      </c>
      <c r="J81" s="190" t="s">
        <v>207</v>
      </c>
      <c r="K81" s="190" t="s">
        <v>207</v>
      </c>
      <c r="L81" s="190" t="s">
        <v>207</v>
      </c>
      <c r="M81" s="190" t="s">
        <v>207</v>
      </c>
      <c r="N81" s="190" t="s">
        <v>207</v>
      </c>
      <c r="O81" s="190" t="s">
        <v>207</v>
      </c>
      <c r="P81" s="190" t="s">
        <v>207</v>
      </c>
      <c r="Q81" s="190" t="s">
        <v>207</v>
      </c>
      <c r="R81" s="190" t="s">
        <v>207</v>
      </c>
      <c r="S81" s="190" t="s">
        <v>207</v>
      </c>
      <c r="T81" s="208">
        <v>59</v>
      </c>
      <c r="U81" s="208">
        <v>41</v>
      </c>
      <c r="V81" s="187">
        <v>100</v>
      </c>
      <c r="W81" s="190" t="s">
        <v>207</v>
      </c>
      <c r="X81" s="190" t="s">
        <v>207</v>
      </c>
      <c r="Y81" s="190" t="s">
        <v>207</v>
      </c>
      <c r="Z81" s="190" t="s">
        <v>207</v>
      </c>
      <c r="AA81" s="190" t="s">
        <v>207</v>
      </c>
      <c r="AB81" s="190" t="s">
        <v>207</v>
      </c>
    </row>
    <row r="82" spans="1:28" s="36" customFormat="1" ht="12.75">
      <c r="A82" s="253" t="s">
        <v>80</v>
      </c>
      <c r="B82" s="190" t="s">
        <v>207</v>
      </c>
      <c r="C82" s="190" t="s">
        <v>207</v>
      </c>
      <c r="D82" s="190" t="s">
        <v>207</v>
      </c>
      <c r="E82" s="190" t="s">
        <v>207</v>
      </c>
      <c r="F82" s="190" t="s">
        <v>207</v>
      </c>
      <c r="G82" s="190" t="s">
        <v>207</v>
      </c>
      <c r="H82" s="190" t="s">
        <v>207</v>
      </c>
      <c r="I82" s="190" t="s">
        <v>207</v>
      </c>
      <c r="J82" s="190" t="s">
        <v>207</v>
      </c>
      <c r="K82" s="190" t="s">
        <v>207</v>
      </c>
      <c r="L82" s="190" t="s">
        <v>207</v>
      </c>
      <c r="M82" s="190" t="s">
        <v>207</v>
      </c>
      <c r="N82" s="190" t="s">
        <v>207</v>
      </c>
      <c r="O82" s="190" t="s">
        <v>207</v>
      </c>
      <c r="P82" s="190" t="s">
        <v>207</v>
      </c>
      <c r="Q82" s="190" t="s">
        <v>207</v>
      </c>
      <c r="R82" s="190" t="s">
        <v>207</v>
      </c>
      <c r="S82" s="190" t="s">
        <v>207</v>
      </c>
      <c r="T82" s="190" t="s">
        <v>207</v>
      </c>
      <c r="U82" s="190" t="s">
        <v>207</v>
      </c>
      <c r="V82" s="190" t="s">
        <v>207</v>
      </c>
      <c r="W82" s="190" t="s">
        <v>207</v>
      </c>
      <c r="X82" s="190" t="s">
        <v>207</v>
      </c>
      <c r="Y82" s="190" t="s">
        <v>207</v>
      </c>
      <c r="Z82" s="190" t="s">
        <v>207</v>
      </c>
      <c r="AA82" s="190" t="s">
        <v>207</v>
      </c>
      <c r="AB82" s="190" t="s">
        <v>207</v>
      </c>
    </row>
    <row r="83" spans="1:28" s="36" customFormat="1" ht="12.75">
      <c r="A83" s="254" t="s">
        <v>81</v>
      </c>
      <c r="B83" s="210">
        <v>7302</v>
      </c>
      <c r="C83" s="210">
        <v>5556</v>
      </c>
      <c r="D83" s="212">
        <v>91.1</v>
      </c>
      <c r="E83" s="210">
        <v>416</v>
      </c>
      <c r="F83" s="211" t="s">
        <v>207</v>
      </c>
      <c r="G83" s="212">
        <v>5.2</v>
      </c>
      <c r="H83" s="210">
        <v>300</v>
      </c>
      <c r="I83" s="211" t="s">
        <v>207</v>
      </c>
      <c r="J83" s="212">
        <v>3.7</v>
      </c>
      <c r="K83" s="210">
        <v>4198</v>
      </c>
      <c r="L83" s="210">
        <v>3072</v>
      </c>
      <c r="M83" s="212">
        <v>89.1</v>
      </c>
      <c r="N83" s="210">
        <v>215</v>
      </c>
      <c r="O83" s="211" t="s">
        <v>207</v>
      </c>
      <c r="P83" s="212">
        <v>4.6</v>
      </c>
      <c r="Q83" s="211" t="s">
        <v>208</v>
      </c>
      <c r="R83" s="211" t="s">
        <v>207</v>
      </c>
      <c r="S83" s="212">
        <v>6.4</v>
      </c>
      <c r="T83" s="210">
        <v>3104</v>
      </c>
      <c r="U83" s="210">
        <v>2484</v>
      </c>
      <c r="V83" s="212">
        <v>93.9</v>
      </c>
      <c r="W83" s="210">
        <v>201</v>
      </c>
      <c r="X83" s="211" t="s">
        <v>207</v>
      </c>
      <c r="Y83" s="212">
        <v>6.1</v>
      </c>
      <c r="Z83" s="211" t="s">
        <v>207</v>
      </c>
      <c r="AA83" s="211" t="s">
        <v>207</v>
      </c>
      <c r="AB83" s="211" t="s">
        <v>207</v>
      </c>
    </row>
    <row r="84" spans="1:19" s="36" customFormat="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36" customFormat="1" ht="12.75">
      <c r="A85" s="112"/>
      <c r="B85" s="114"/>
      <c r="C85" s="39"/>
      <c r="D85" s="114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2:19" s="36" customFormat="1" ht="12.7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O86" s="153"/>
      <c r="P86" s="153"/>
      <c r="Q86" s="153"/>
      <c r="R86" s="153"/>
      <c r="S86" s="154" t="s">
        <v>97</v>
      </c>
    </row>
    <row r="87" spans="1:19" s="36" customFormat="1" ht="15" customHeight="1">
      <c r="A87" s="431"/>
      <c r="B87" s="440" t="s">
        <v>115</v>
      </c>
      <c r="C87" s="441"/>
      <c r="D87" s="441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</row>
    <row r="88" spans="1:19" s="36" customFormat="1" ht="15" customHeight="1">
      <c r="A88" s="432"/>
      <c r="B88" s="440" t="s">
        <v>114</v>
      </c>
      <c r="C88" s="441"/>
      <c r="D88" s="441"/>
      <c r="E88" s="441"/>
      <c r="F88" s="441"/>
      <c r="G88" s="441"/>
      <c r="H88" s="441"/>
      <c r="I88" s="441"/>
      <c r="J88" s="442"/>
      <c r="K88" s="440" t="s">
        <v>202</v>
      </c>
      <c r="L88" s="441"/>
      <c r="M88" s="441"/>
      <c r="N88" s="441"/>
      <c r="O88" s="441"/>
      <c r="P88" s="441"/>
      <c r="Q88" s="441"/>
      <c r="R88" s="441"/>
      <c r="S88" s="441"/>
    </row>
    <row r="89" spans="1:19" s="36" customFormat="1" ht="16.5" customHeight="1">
      <c r="A89" s="432"/>
      <c r="B89" s="440" t="s">
        <v>135</v>
      </c>
      <c r="C89" s="442"/>
      <c r="D89" s="443" t="s">
        <v>138</v>
      </c>
      <c r="E89" s="440" t="s">
        <v>139</v>
      </c>
      <c r="F89" s="445"/>
      <c r="G89" s="443" t="s">
        <v>140</v>
      </c>
      <c r="H89" s="394" t="s">
        <v>141</v>
      </c>
      <c r="I89" s="394"/>
      <c r="J89" s="394" t="s">
        <v>144</v>
      </c>
      <c r="K89" s="440" t="s">
        <v>135</v>
      </c>
      <c r="L89" s="442"/>
      <c r="M89" s="443" t="s">
        <v>138</v>
      </c>
      <c r="N89" s="440" t="s">
        <v>139</v>
      </c>
      <c r="O89" s="442"/>
      <c r="P89" s="434" t="s">
        <v>140</v>
      </c>
      <c r="Q89" s="394" t="s">
        <v>141</v>
      </c>
      <c r="R89" s="394"/>
      <c r="S89" s="440" t="s">
        <v>145</v>
      </c>
    </row>
    <row r="90" spans="1:19" s="36" customFormat="1" ht="29.25" customHeight="1">
      <c r="A90" s="433"/>
      <c r="B90" s="199" t="s">
        <v>137</v>
      </c>
      <c r="C90" s="199" t="s">
        <v>136</v>
      </c>
      <c r="D90" s="444"/>
      <c r="E90" s="199" t="s">
        <v>137</v>
      </c>
      <c r="F90" s="199" t="s">
        <v>136</v>
      </c>
      <c r="G90" s="444"/>
      <c r="H90" s="199" t="s">
        <v>142</v>
      </c>
      <c r="I90" s="199" t="s">
        <v>143</v>
      </c>
      <c r="J90" s="394"/>
      <c r="K90" s="199" t="s">
        <v>137</v>
      </c>
      <c r="L90" s="199" t="s">
        <v>136</v>
      </c>
      <c r="M90" s="444"/>
      <c r="N90" s="199" t="s">
        <v>137</v>
      </c>
      <c r="O90" s="199" t="s">
        <v>136</v>
      </c>
      <c r="P90" s="437"/>
      <c r="Q90" s="199" t="s">
        <v>137</v>
      </c>
      <c r="R90" s="199" t="s">
        <v>136</v>
      </c>
      <c r="S90" s="440"/>
    </row>
    <row r="91" spans="1:21" s="36" customFormat="1" ht="12.75">
      <c r="A91" s="255" t="s">
        <v>65</v>
      </c>
      <c r="B91" s="208">
        <v>2833429</v>
      </c>
      <c r="C91" s="208">
        <v>1517909</v>
      </c>
      <c r="D91" s="187">
        <v>71</v>
      </c>
      <c r="E91" s="208">
        <v>97301</v>
      </c>
      <c r="F91" s="208">
        <v>41919</v>
      </c>
      <c r="G91" s="187">
        <v>2.4</v>
      </c>
      <c r="H91" s="208">
        <v>1062789</v>
      </c>
      <c r="I91" s="208">
        <v>551789</v>
      </c>
      <c r="J91" s="187">
        <v>26.6</v>
      </c>
      <c r="K91" s="208">
        <v>4569635</v>
      </c>
      <c r="L91" s="208">
        <v>2470565</v>
      </c>
      <c r="M91" s="187">
        <v>54.5</v>
      </c>
      <c r="N91" s="208">
        <v>1198521</v>
      </c>
      <c r="O91" s="208">
        <v>577243</v>
      </c>
      <c r="P91" s="187">
        <v>14.3</v>
      </c>
      <c r="Q91" s="208">
        <v>2619836</v>
      </c>
      <c r="R91" s="208">
        <v>1416058</v>
      </c>
      <c r="S91" s="187">
        <v>31.2</v>
      </c>
      <c r="U91" s="113"/>
    </row>
    <row r="92" spans="1:21" s="36" customFormat="1" ht="12.75">
      <c r="A92" s="188" t="s">
        <v>104</v>
      </c>
      <c r="B92" s="208">
        <v>40840</v>
      </c>
      <c r="C92" s="208">
        <v>20492</v>
      </c>
      <c r="D92" s="187">
        <v>13.6</v>
      </c>
      <c r="E92" s="208">
        <v>70</v>
      </c>
      <c r="F92" s="208">
        <v>2</v>
      </c>
      <c r="G92" s="187">
        <v>0</v>
      </c>
      <c r="H92" s="208">
        <v>258811</v>
      </c>
      <c r="I92" s="208">
        <v>138761</v>
      </c>
      <c r="J92" s="187">
        <v>86.4</v>
      </c>
      <c r="K92" s="208">
        <v>54980</v>
      </c>
      <c r="L92" s="208">
        <v>27849</v>
      </c>
      <c r="M92" s="187">
        <v>7.5</v>
      </c>
      <c r="N92" s="208">
        <v>39641</v>
      </c>
      <c r="O92" s="208">
        <v>20669</v>
      </c>
      <c r="P92" s="187">
        <v>5.4</v>
      </c>
      <c r="Q92" s="208">
        <v>642696</v>
      </c>
      <c r="R92" s="208">
        <v>362543</v>
      </c>
      <c r="S92" s="187">
        <v>87.2</v>
      </c>
      <c r="U92" s="113"/>
    </row>
    <row r="93" spans="1:19" s="36" customFormat="1" ht="12.75">
      <c r="A93" s="253" t="s">
        <v>66</v>
      </c>
      <c r="B93" s="208">
        <v>186306</v>
      </c>
      <c r="C93" s="208">
        <v>96015</v>
      </c>
      <c r="D93" s="187">
        <v>89.6</v>
      </c>
      <c r="E93" s="208">
        <v>6573</v>
      </c>
      <c r="F93" s="208">
        <v>2916</v>
      </c>
      <c r="G93" s="187">
        <v>3.2</v>
      </c>
      <c r="H93" s="208">
        <v>15158</v>
      </c>
      <c r="I93" s="208">
        <v>7617</v>
      </c>
      <c r="J93" s="187">
        <v>7.3</v>
      </c>
      <c r="K93" s="208">
        <v>268708</v>
      </c>
      <c r="L93" s="208">
        <v>137427</v>
      </c>
      <c r="M93" s="187">
        <v>63.3</v>
      </c>
      <c r="N93" s="208">
        <v>134448</v>
      </c>
      <c r="O93" s="208">
        <v>57448</v>
      </c>
      <c r="P93" s="187">
        <v>31.7</v>
      </c>
      <c r="Q93" s="208">
        <v>21073</v>
      </c>
      <c r="R93" s="208">
        <v>10639</v>
      </c>
      <c r="S93" s="187">
        <v>5</v>
      </c>
    </row>
    <row r="94" spans="1:19" s="36" customFormat="1" ht="12.75">
      <c r="A94" s="253" t="s">
        <v>67</v>
      </c>
      <c r="B94" s="208">
        <v>184068</v>
      </c>
      <c r="C94" s="208">
        <v>109868</v>
      </c>
      <c r="D94" s="187">
        <v>79.9</v>
      </c>
      <c r="E94" s="208">
        <v>58</v>
      </c>
      <c r="F94" s="190" t="s">
        <v>207</v>
      </c>
      <c r="G94" s="187">
        <v>0</v>
      </c>
      <c r="H94" s="208">
        <v>46300</v>
      </c>
      <c r="I94" s="208">
        <v>25038</v>
      </c>
      <c r="J94" s="187">
        <v>20.1</v>
      </c>
      <c r="K94" s="208">
        <v>319922</v>
      </c>
      <c r="L94" s="208">
        <v>190188</v>
      </c>
      <c r="M94" s="187">
        <v>52.5</v>
      </c>
      <c r="N94" s="208">
        <v>22411</v>
      </c>
      <c r="O94" s="208">
        <v>12054</v>
      </c>
      <c r="P94" s="187">
        <v>3.7</v>
      </c>
      <c r="Q94" s="208">
        <v>266989</v>
      </c>
      <c r="R94" s="208">
        <v>153330</v>
      </c>
      <c r="S94" s="187">
        <v>43.8</v>
      </c>
    </row>
    <row r="95" spans="1:19" s="36" customFormat="1" ht="12.75">
      <c r="A95" s="253" t="s">
        <v>68</v>
      </c>
      <c r="B95" s="208">
        <v>151350</v>
      </c>
      <c r="C95" s="208">
        <v>95976</v>
      </c>
      <c r="D95" s="187">
        <v>49.1</v>
      </c>
      <c r="E95" s="208">
        <v>32807</v>
      </c>
      <c r="F95" s="208">
        <v>13648</v>
      </c>
      <c r="G95" s="187">
        <v>10.6</v>
      </c>
      <c r="H95" s="208">
        <v>124258</v>
      </c>
      <c r="I95" s="208">
        <v>63944</v>
      </c>
      <c r="J95" s="187">
        <v>40.3</v>
      </c>
      <c r="K95" s="208">
        <v>302155</v>
      </c>
      <c r="L95" s="208">
        <v>182727</v>
      </c>
      <c r="M95" s="187">
        <v>45.7</v>
      </c>
      <c r="N95" s="208">
        <v>105853</v>
      </c>
      <c r="O95" s="208">
        <v>50214</v>
      </c>
      <c r="P95" s="187">
        <v>16</v>
      </c>
      <c r="Q95" s="208">
        <v>252658</v>
      </c>
      <c r="R95" s="208">
        <v>134552</v>
      </c>
      <c r="S95" s="187">
        <v>38.2</v>
      </c>
    </row>
    <row r="96" spans="1:19" s="36" customFormat="1" ht="12.75">
      <c r="A96" s="253" t="s">
        <v>69</v>
      </c>
      <c r="B96" s="190" t="s">
        <v>207</v>
      </c>
      <c r="C96" s="190" t="s">
        <v>207</v>
      </c>
      <c r="D96" s="190" t="s">
        <v>207</v>
      </c>
      <c r="E96" s="190" t="s">
        <v>207</v>
      </c>
      <c r="F96" s="190" t="s">
        <v>207</v>
      </c>
      <c r="G96" s="190" t="s">
        <v>207</v>
      </c>
      <c r="H96" s="208">
        <v>107019</v>
      </c>
      <c r="I96" s="208">
        <v>63865</v>
      </c>
      <c r="J96" s="187">
        <v>100</v>
      </c>
      <c r="K96" s="208">
        <v>779</v>
      </c>
      <c r="L96" s="208">
        <v>548</v>
      </c>
      <c r="M96" s="187">
        <v>0.4</v>
      </c>
      <c r="N96" s="208">
        <v>203</v>
      </c>
      <c r="O96" s="208">
        <v>16</v>
      </c>
      <c r="P96" s="187">
        <v>0.1</v>
      </c>
      <c r="Q96" s="208">
        <v>220688</v>
      </c>
      <c r="R96" s="208">
        <v>124874</v>
      </c>
      <c r="S96" s="187">
        <v>99.6</v>
      </c>
    </row>
    <row r="97" spans="1:19" s="36" customFormat="1" ht="12.75">
      <c r="A97" s="253" t="s">
        <v>70</v>
      </c>
      <c r="B97" s="208">
        <v>1125</v>
      </c>
      <c r="C97" s="208">
        <v>943</v>
      </c>
      <c r="D97" s="187">
        <v>0.5</v>
      </c>
      <c r="E97" s="208">
        <v>48</v>
      </c>
      <c r="F97" s="208">
        <v>36</v>
      </c>
      <c r="G97" s="187">
        <v>0</v>
      </c>
      <c r="H97" s="208">
        <v>239375</v>
      </c>
      <c r="I97" s="208">
        <v>107169</v>
      </c>
      <c r="J97" s="187">
        <v>99.5</v>
      </c>
      <c r="K97" s="208">
        <v>7633</v>
      </c>
      <c r="L97" s="208">
        <v>4404</v>
      </c>
      <c r="M97" s="187">
        <v>0.9</v>
      </c>
      <c r="N97" s="208">
        <v>365975</v>
      </c>
      <c r="O97" s="208">
        <v>192708</v>
      </c>
      <c r="P97" s="187">
        <v>41.9</v>
      </c>
      <c r="Q97" s="208">
        <v>499851</v>
      </c>
      <c r="R97" s="208">
        <v>247723</v>
      </c>
      <c r="S97" s="187">
        <v>57.2</v>
      </c>
    </row>
    <row r="98" spans="1:19" s="36" customFormat="1" ht="12.75">
      <c r="A98" s="253" t="s">
        <v>71</v>
      </c>
      <c r="B98" s="208">
        <v>205291</v>
      </c>
      <c r="C98" s="208">
        <v>104070</v>
      </c>
      <c r="D98" s="187">
        <v>80.9</v>
      </c>
      <c r="E98" s="208">
        <v>20232</v>
      </c>
      <c r="F98" s="208">
        <v>6882</v>
      </c>
      <c r="G98" s="187">
        <v>8</v>
      </c>
      <c r="H98" s="208">
        <v>28331</v>
      </c>
      <c r="I98" s="208">
        <v>12130</v>
      </c>
      <c r="J98" s="187">
        <v>11.2</v>
      </c>
      <c r="K98" s="208">
        <v>367272</v>
      </c>
      <c r="L98" s="208">
        <v>171546</v>
      </c>
      <c r="M98" s="187">
        <v>73.6</v>
      </c>
      <c r="N98" s="208">
        <v>72787</v>
      </c>
      <c r="O98" s="208">
        <v>31445</v>
      </c>
      <c r="P98" s="187">
        <v>14.6</v>
      </c>
      <c r="Q98" s="208">
        <v>58680</v>
      </c>
      <c r="R98" s="208">
        <v>21833</v>
      </c>
      <c r="S98" s="187">
        <v>11.8</v>
      </c>
    </row>
    <row r="99" spans="1:19" s="36" customFormat="1" ht="12.75">
      <c r="A99" s="189" t="s">
        <v>105</v>
      </c>
      <c r="B99" s="208">
        <v>158769</v>
      </c>
      <c r="C99" s="208">
        <v>82429</v>
      </c>
      <c r="D99" s="187">
        <v>62.5</v>
      </c>
      <c r="E99" s="208">
        <v>17281</v>
      </c>
      <c r="F99" s="208">
        <v>4773</v>
      </c>
      <c r="G99" s="187">
        <v>6.8</v>
      </c>
      <c r="H99" s="208">
        <v>78049</v>
      </c>
      <c r="I99" s="208">
        <v>40623</v>
      </c>
      <c r="J99" s="187">
        <v>30.7</v>
      </c>
      <c r="K99" s="208">
        <v>240487</v>
      </c>
      <c r="L99" s="208">
        <v>127922</v>
      </c>
      <c r="M99" s="187">
        <v>46.7</v>
      </c>
      <c r="N99" s="208">
        <v>106954</v>
      </c>
      <c r="O99" s="208">
        <v>47197</v>
      </c>
      <c r="P99" s="187">
        <v>20.8</v>
      </c>
      <c r="Q99" s="208">
        <v>167884</v>
      </c>
      <c r="R99" s="208">
        <v>91198</v>
      </c>
      <c r="S99" s="187">
        <v>32.6</v>
      </c>
    </row>
    <row r="100" spans="1:19" s="36" customFormat="1" ht="12.75">
      <c r="A100" s="253" t="s">
        <v>72</v>
      </c>
      <c r="B100" s="208">
        <v>179542</v>
      </c>
      <c r="C100" s="208">
        <v>93407</v>
      </c>
      <c r="D100" s="187">
        <v>93.1</v>
      </c>
      <c r="E100" s="208">
        <v>932</v>
      </c>
      <c r="F100" s="208">
        <v>219</v>
      </c>
      <c r="G100" s="187">
        <v>0.5</v>
      </c>
      <c r="H100" s="208">
        <v>12408</v>
      </c>
      <c r="I100" s="208">
        <v>7126</v>
      </c>
      <c r="J100" s="187">
        <v>6.4</v>
      </c>
      <c r="K100" s="208">
        <v>353005</v>
      </c>
      <c r="L100" s="208">
        <v>191471</v>
      </c>
      <c r="M100" s="187">
        <v>73.5</v>
      </c>
      <c r="N100" s="208">
        <v>31726</v>
      </c>
      <c r="O100" s="208">
        <v>15340</v>
      </c>
      <c r="P100" s="187">
        <v>6.6</v>
      </c>
      <c r="Q100" s="208">
        <v>95715</v>
      </c>
      <c r="R100" s="208">
        <v>51277</v>
      </c>
      <c r="S100" s="187">
        <v>19.9</v>
      </c>
    </row>
    <row r="101" spans="1:19" s="36" customFormat="1" ht="12.75">
      <c r="A101" s="253" t="s">
        <v>73</v>
      </c>
      <c r="B101" s="208">
        <v>172511</v>
      </c>
      <c r="C101" s="208">
        <v>95061</v>
      </c>
      <c r="D101" s="187">
        <v>99.1</v>
      </c>
      <c r="E101" s="208">
        <v>54</v>
      </c>
      <c r="F101" s="208">
        <v>54</v>
      </c>
      <c r="G101" s="187">
        <v>0</v>
      </c>
      <c r="H101" s="208">
        <v>1563</v>
      </c>
      <c r="I101" s="208">
        <v>914</v>
      </c>
      <c r="J101" s="187">
        <v>0.9</v>
      </c>
      <c r="K101" s="208">
        <v>293910</v>
      </c>
      <c r="L101" s="208">
        <v>159088</v>
      </c>
      <c r="M101" s="187">
        <v>71.5</v>
      </c>
      <c r="N101" s="208">
        <v>105334</v>
      </c>
      <c r="O101" s="208">
        <v>44484</v>
      </c>
      <c r="P101" s="187">
        <v>25.6</v>
      </c>
      <c r="Q101" s="208">
        <v>11755</v>
      </c>
      <c r="R101" s="208">
        <v>4209</v>
      </c>
      <c r="S101" s="187">
        <v>2.9</v>
      </c>
    </row>
    <row r="102" spans="1:19" s="36" customFormat="1" ht="12.75">
      <c r="A102" s="253" t="s">
        <v>74</v>
      </c>
      <c r="B102" s="208">
        <v>230120</v>
      </c>
      <c r="C102" s="208">
        <v>138698</v>
      </c>
      <c r="D102" s="187">
        <v>100</v>
      </c>
      <c r="E102" s="190" t="s">
        <v>207</v>
      </c>
      <c r="F102" s="190" t="s">
        <v>207</v>
      </c>
      <c r="G102" s="190" t="s">
        <v>207</v>
      </c>
      <c r="H102" s="190" t="s">
        <v>207</v>
      </c>
      <c r="I102" s="190" t="s">
        <v>207</v>
      </c>
      <c r="J102" s="190" t="s">
        <v>207</v>
      </c>
      <c r="K102" s="208">
        <v>371432</v>
      </c>
      <c r="L102" s="208">
        <v>224703</v>
      </c>
      <c r="M102" s="187">
        <v>95.9</v>
      </c>
      <c r="N102" s="208">
        <v>14348</v>
      </c>
      <c r="O102" s="208">
        <v>8743</v>
      </c>
      <c r="P102" s="187">
        <v>3.7</v>
      </c>
      <c r="Q102" s="208">
        <v>1512</v>
      </c>
      <c r="R102" s="208">
        <v>1257</v>
      </c>
      <c r="S102" s="187">
        <v>0.4</v>
      </c>
    </row>
    <row r="103" spans="1:19" s="36" customFormat="1" ht="12.75">
      <c r="A103" s="253" t="s">
        <v>75</v>
      </c>
      <c r="B103" s="190" t="s">
        <v>207</v>
      </c>
      <c r="C103" s="190" t="s">
        <v>207</v>
      </c>
      <c r="D103" s="190" t="s">
        <v>207</v>
      </c>
      <c r="E103" s="208">
        <v>13237</v>
      </c>
      <c r="F103" s="208">
        <v>9108</v>
      </c>
      <c r="G103" s="187">
        <v>100</v>
      </c>
      <c r="H103" s="190" t="s">
        <v>207</v>
      </c>
      <c r="I103" s="190" t="s">
        <v>207</v>
      </c>
      <c r="J103" s="190" t="s">
        <v>207</v>
      </c>
      <c r="K103" s="190" t="s">
        <v>207</v>
      </c>
      <c r="L103" s="190" t="s">
        <v>207</v>
      </c>
      <c r="M103" s="190" t="s">
        <v>207</v>
      </c>
      <c r="N103" s="208">
        <v>21094</v>
      </c>
      <c r="O103" s="208">
        <v>14263</v>
      </c>
      <c r="P103" s="187">
        <v>100</v>
      </c>
      <c r="Q103" s="190" t="s">
        <v>207</v>
      </c>
      <c r="R103" s="190" t="s">
        <v>207</v>
      </c>
      <c r="S103" s="190" t="s">
        <v>207</v>
      </c>
    </row>
    <row r="104" spans="1:19" s="36" customFormat="1" ht="12.75">
      <c r="A104" s="253" t="s">
        <v>76</v>
      </c>
      <c r="B104" s="208">
        <v>164814</v>
      </c>
      <c r="C104" s="208">
        <v>82611</v>
      </c>
      <c r="D104" s="187">
        <v>87.9</v>
      </c>
      <c r="E104" s="208">
        <v>2851</v>
      </c>
      <c r="F104" s="208">
        <v>2514</v>
      </c>
      <c r="G104" s="187">
        <v>1.5</v>
      </c>
      <c r="H104" s="208">
        <v>19737</v>
      </c>
      <c r="I104" s="208">
        <v>10741</v>
      </c>
      <c r="J104" s="187">
        <v>10.5</v>
      </c>
      <c r="K104" s="208">
        <v>333395</v>
      </c>
      <c r="L104" s="208">
        <v>174181</v>
      </c>
      <c r="M104" s="187">
        <v>69.5</v>
      </c>
      <c r="N104" s="208">
        <v>56584</v>
      </c>
      <c r="O104" s="208">
        <v>29589</v>
      </c>
      <c r="P104" s="187">
        <v>11.8</v>
      </c>
      <c r="Q104" s="208">
        <v>89656</v>
      </c>
      <c r="R104" s="208">
        <v>50754</v>
      </c>
      <c r="S104" s="187">
        <v>18.7</v>
      </c>
    </row>
    <row r="105" spans="1:19" s="36" customFormat="1" ht="12.75">
      <c r="A105" s="253" t="s">
        <v>77</v>
      </c>
      <c r="B105" s="208">
        <v>118782</v>
      </c>
      <c r="C105" s="208">
        <v>65926</v>
      </c>
      <c r="D105" s="187">
        <v>99.8</v>
      </c>
      <c r="E105" s="208">
        <v>136</v>
      </c>
      <c r="F105" s="208">
        <v>9</v>
      </c>
      <c r="G105" s="187">
        <v>0.1</v>
      </c>
      <c r="H105" s="208">
        <v>152</v>
      </c>
      <c r="I105" s="208">
        <v>41</v>
      </c>
      <c r="J105" s="187">
        <v>0.1</v>
      </c>
      <c r="K105" s="208">
        <v>220720</v>
      </c>
      <c r="L105" s="208">
        <v>118022</v>
      </c>
      <c r="M105" s="187">
        <v>74.8</v>
      </c>
      <c r="N105" s="208">
        <v>49104</v>
      </c>
      <c r="O105" s="208">
        <v>19385</v>
      </c>
      <c r="P105" s="187">
        <v>16.6</v>
      </c>
      <c r="Q105" s="208">
        <v>25215</v>
      </c>
      <c r="R105" s="208">
        <v>8779</v>
      </c>
      <c r="S105" s="187">
        <v>8.5</v>
      </c>
    </row>
    <row r="106" spans="1:19" s="36" customFormat="1" ht="12.75">
      <c r="A106" s="253" t="s">
        <v>78</v>
      </c>
      <c r="B106" s="208">
        <v>831908</v>
      </c>
      <c r="C106" s="208">
        <v>436147</v>
      </c>
      <c r="D106" s="187">
        <v>100</v>
      </c>
      <c r="E106" s="208">
        <v>113</v>
      </c>
      <c r="F106" s="208">
        <v>102</v>
      </c>
      <c r="G106" s="187">
        <v>0</v>
      </c>
      <c r="H106" s="190" t="s">
        <v>207</v>
      </c>
      <c r="I106" s="190" t="s">
        <v>207</v>
      </c>
      <c r="J106" s="190" t="s">
        <v>207</v>
      </c>
      <c r="K106" s="208">
        <v>1077540</v>
      </c>
      <c r="L106" s="208">
        <v>578184</v>
      </c>
      <c r="M106" s="187">
        <v>97.1</v>
      </c>
      <c r="N106" s="208">
        <v>28033</v>
      </c>
      <c r="O106" s="208">
        <v>8049</v>
      </c>
      <c r="P106" s="187">
        <v>2.5</v>
      </c>
      <c r="Q106" s="208">
        <v>4207</v>
      </c>
      <c r="R106" s="208">
        <v>1780</v>
      </c>
      <c r="S106" s="187">
        <v>0.4</v>
      </c>
    </row>
    <row r="107" spans="1:19" s="36" customFormat="1" ht="12.75">
      <c r="A107" s="188" t="s">
        <v>102</v>
      </c>
      <c r="B107" s="208">
        <v>43796</v>
      </c>
      <c r="C107" s="208">
        <v>29356</v>
      </c>
      <c r="D107" s="187">
        <v>91.4</v>
      </c>
      <c r="E107" s="208">
        <v>2694</v>
      </c>
      <c r="F107" s="208">
        <v>1656</v>
      </c>
      <c r="G107" s="187">
        <v>5.6</v>
      </c>
      <c r="H107" s="208">
        <v>1419</v>
      </c>
      <c r="I107" s="208">
        <v>1095</v>
      </c>
      <c r="J107" s="187">
        <v>3</v>
      </c>
      <c r="K107" s="208">
        <v>120810</v>
      </c>
      <c r="L107" s="208">
        <v>76579</v>
      </c>
      <c r="M107" s="187">
        <v>73.4</v>
      </c>
      <c r="N107" s="208">
        <v>32781</v>
      </c>
      <c r="O107" s="208">
        <v>21471</v>
      </c>
      <c r="P107" s="187">
        <v>19.9</v>
      </c>
      <c r="Q107" s="208">
        <v>11003</v>
      </c>
      <c r="R107" s="208">
        <v>8476</v>
      </c>
      <c r="S107" s="187">
        <v>6.7</v>
      </c>
    </row>
    <row r="108" spans="1:19" s="36" customFormat="1" ht="12.75">
      <c r="A108" s="253" t="s">
        <v>79</v>
      </c>
      <c r="B108" s="208">
        <v>78076</v>
      </c>
      <c r="C108" s="208">
        <v>41518</v>
      </c>
      <c r="D108" s="187">
        <v>37.4</v>
      </c>
      <c r="E108" s="208">
        <v>215</v>
      </c>
      <c r="F108" s="190" t="s">
        <v>207</v>
      </c>
      <c r="G108" s="187">
        <v>0.1</v>
      </c>
      <c r="H108" s="208">
        <v>130209</v>
      </c>
      <c r="I108" s="208">
        <v>72725</v>
      </c>
      <c r="J108" s="187">
        <v>62.5</v>
      </c>
      <c r="K108" s="208">
        <v>143395</v>
      </c>
      <c r="L108" s="208">
        <v>74737</v>
      </c>
      <c r="M108" s="187">
        <v>35.5</v>
      </c>
      <c r="N108" s="208">
        <v>10829</v>
      </c>
      <c r="O108" s="208">
        <v>4168</v>
      </c>
      <c r="P108" s="187">
        <v>2.7</v>
      </c>
      <c r="Q108" s="208">
        <v>249954</v>
      </c>
      <c r="R108" s="208">
        <v>142834</v>
      </c>
      <c r="S108" s="187">
        <v>61.8</v>
      </c>
    </row>
    <row r="109" spans="1:19" s="36" customFormat="1" ht="12.75">
      <c r="A109" s="189" t="s">
        <v>109</v>
      </c>
      <c r="B109" s="208">
        <v>173</v>
      </c>
      <c r="C109" s="208">
        <v>118</v>
      </c>
      <c r="D109" s="187">
        <v>100</v>
      </c>
      <c r="E109" s="190" t="s">
        <v>207</v>
      </c>
      <c r="F109" s="190" t="s">
        <v>207</v>
      </c>
      <c r="G109" s="190" t="s">
        <v>207</v>
      </c>
      <c r="H109" s="190" t="s">
        <v>207</v>
      </c>
      <c r="I109" s="190" t="s">
        <v>207</v>
      </c>
      <c r="J109" s="190" t="s">
        <v>207</v>
      </c>
      <c r="K109" s="208">
        <v>232</v>
      </c>
      <c r="L109" s="208">
        <v>159</v>
      </c>
      <c r="M109" s="187">
        <v>100</v>
      </c>
      <c r="N109" s="190" t="s">
        <v>207</v>
      </c>
      <c r="O109" s="190" t="s">
        <v>207</v>
      </c>
      <c r="P109" s="190" t="s">
        <v>207</v>
      </c>
      <c r="Q109" s="190" t="s">
        <v>207</v>
      </c>
      <c r="R109" s="190" t="s">
        <v>207</v>
      </c>
      <c r="S109" s="190" t="s">
        <v>207</v>
      </c>
    </row>
    <row r="110" spans="1:19" s="36" customFormat="1" ht="12.75">
      <c r="A110" s="253" t="s">
        <v>80</v>
      </c>
      <c r="B110" s="208">
        <v>1996</v>
      </c>
      <c r="C110" s="208">
        <v>1005</v>
      </c>
      <c r="D110" s="187">
        <v>100</v>
      </c>
      <c r="E110" s="190" t="s">
        <v>207</v>
      </c>
      <c r="F110" s="190" t="s">
        <v>207</v>
      </c>
      <c r="G110" s="190" t="s">
        <v>207</v>
      </c>
      <c r="H110" s="190" t="s">
        <v>207</v>
      </c>
      <c r="I110" s="190" t="s">
        <v>207</v>
      </c>
      <c r="J110" s="190" t="s">
        <v>207</v>
      </c>
      <c r="K110" s="208">
        <v>1996</v>
      </c>
      <c r="L110" s="208">
        <v>1005</v>
      </c>
      <c r="M110" s="187">
        <v>100</v>
      </c>
      <c r="N110" s="190" t="s">
        <v>207</v>
      </c>
      <c r="O110" s="190" t="s">
        <v>207</v>
      </c>
      <c r="P110" s="190" t="s">
        <v>207</v>
      </c>
      <c r="Q110" s="190" t="s">
        <v>207</v>
      </c>
      <c r="R110" s="190" t="s">
        <v>207</v>
      </c>
      <c r="S110" s="190" t="s">
        <v>207</v>
      </c>
    </row>
    <row r="111" spans="1:19" s="36" customFormat="1" ht="12.75">
      <c r="A111" s="254" t="s">
        <v>81</v>
      </c>
      <c r="B111" s="210">
        <v>83962</v>
      </c>
      <c r="C111" s="210">
        <v>24269</v>
      </c>
      <c r="D111" s="212">
        <v>100</v>
      </c>
      <c r="E111" s="211" t="s">
        <v>207</v>
      </c>
      <c r="F111" s="211" t="s">
        <v>207</v>
      </c>
      <c r="G111" s="211" t="s">
        <v>207</v>
      </c>
      <c r="H111" s="211" t="s">
        <v>207</v>
      </c>
      <c r="I111" s="211" t="s">
        <v>207</v>
      </c>
      <c r="J111" s="211" t="s">
        <v>207</v>
      </c>
      <c r="K111" s="210">
        <v>91264</v>
      </c>
      <c r="L111" s="210">
        <v>29825</v>
      </c>
      <c r="M111" s="212">
        <v>99.2</v>
      </c>
      <c r="N111" s="210">
        <v>416</v>
      </c>
      <c r="O111" s="211" t="s">
        <v>207</v>
      </c>
      <c r="P111" s="212">
        <v>0.5</v>
      </c>
      <c r="Q111" s="210">
        <v>300</v>
      </c>
      <c r="R111" s="211" t="s">
        <v>207</v>
      </c>
      <c r="S111" s="212">
        <v>0.3</v>
      </c>
    </row>
    <row r="114" spans="1:13" ht="31.5" customHeight="1">
      <c r="A114" s="450" t="s">
        <v>242</v>
      </c>
      <c r="B114" s="450"/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</row>
    <row r="115" spans="2:16" ht="12.7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P115" s="101" t="s">
        <v>96</v>
      </c>
    </row>
    <row r="116" spans="1:16" ht="12.75" customHeight="1">
      <c r="A116" s="398"/>
      <c r="B116" s="397" t="s">
        <v>201</v>
      </c>
      <c r="C116" s="397"/>
      <c r="D116" s="397"/>
      <c r="E116" s="387" t="s">
        <v>115</v>
      </c>
      <c r="F116" s="388"/>
      <c r="G116" s="388"/>
      <c r="H116" s="388"/>
      <c r="I116" s="388"/>
      <c r="J116" s="388"/>
      <c r="K116" s="379" t="s">
        <v>114</v>
      </c>
      <c r="L116" s="380"/>
      <c r="M116" s="385"/>
      <c r="N116" s="397" t="s">
        <v>211</v>
      </c>
      <c r="O116" s="397"/>
      <c r="P116" s="387"/>
    </row>
    <row r="117" spans="1:16" ht="30" customHeight="1">
      <c r="A117" s="398"/>
      <c r="B117" s="397"/>
      <c r="C117" s="397"/>
      <c r="D117" s="397"/>
      <c r="E117" s="397" t="s">
        <v>112</v>
      </c>
      <c r="F117" s="397"/>
      <c r="G117" s="397"/>
      <c r="H117" s="397" t="s">
        <v>113</v>
      </c>
      <c r="I117" s="397"/>
      <c r="J117" s="397"/>
      <c r="K117" s="381"/>
      <c r="L117" s="382"/>
      <c r="M117" s="386"/>
      <c r="N117" s="397"/>
      <c r="O117" s="397"/>
      <c r="P117" s="387"/>
    </row>
    <row r="118" spans="1:19" ht="36.75" customHeight="1">
      <c r="A118" s="398"/>
      <c r="B118" s="183" t="s">
        <v>203</v>
      </c>
      <c r="C118" s="183" t="s">
        <v>184</v>
      </c>
      <c r="D118" s="183" t="s">
        <v>204</v>
      </c>
      <c r="E118" s="183" t="s">
        <v>203</v>
      </c>
      <c r="F118" s="183" t="s">
        <v>184</v>
      </c>
      <c r="G118" s="183" t="s">
        <v>204</v>
      </c>
      <c r="H118" s="183" t="s">
        <v>203</v>
      </c>
      <c r="I118" s="183" t="s">
        <v>184</v>
      </c>
      <c r="J118" s="183" t="s">
        <v>204</v>
      </c>
      <c r="K118" s="183" t="s">
        <v>203</v>
      </c>
      <c r="L118" s="183" t="s">
        <v>184</v>
      </c>
      <c r="M118" s="183" t="s">
        <v>204</v>
      </c>
      <c r="N118" s="183" t="s">
        <v>203</v>
      </c>
      <c r="O118" s="183" t="s">
        <v>184</v>
      </c>
      <c r="P118" s="184" t="s">
        <v>204</v>
      </c>
      <c r="Q118" s="102"/>
      <c r="R118" s="102"/>
      <c r="S118" s="102"/>
    </row>
    <row r="119" spans="1:25" s="36" customFormat="1" ht="12.75">
      <c r="A119" s="256" t="s">
        <v>65</v>
      </c>
      <c r="B119" s="208">
        <v>10992726</v>
      </c>
      <c r="C119" s="213">
        <f>F119+I119</f>
        <v>9801017</v>
      </c>
      <c r="D119" s="215">
        <f>B119/C119%</f>
        <v>112.15903410839915</v>
      </c>
      <c r="E119" s="208">
        <v>1222386</v>
      </c>
      <c r="F119" s="208">
        <f>SUM(F120:F139)</f>
        <v>1119092</v>
      </c>
      <c r="G119" s="215">
        <f>E119/F119%</f>
        <v>109.23016159529332</v>
      </c>
      <c r="H119" s="208">
        <v>9770340</v>
      </c>
      <c r="I119" s="208">
        <f>SUM(I120:I139)</f>
        <v>8681925</v>
      </c>
      <c r="J119" s="215">
        <f>H119/I119%</f>
        <v>112.5365630318161</v>
      </c>
      <c r="K119" s="208">
        <v>8171325</v>
      </c>
      <c r="L119" s="208">
        <f>SUM(L120:L139)</f>
        <v>9426819</v>
      </c>
      <c r="M119" s="215">
        <f>K119/L119%</f>
        <v>86.68167915391183</v>
      </c>
      <c r="N119" s="208">
        <v>19164051</v>
      </c>
      <c r="O119" s="208">
        <f>F119+I119+L119</f>
        <v>19227836</v>
      </c>
      <c r="P119" s="215">
        <f>N119/O119%</f>
        <v>99.66826740149023</v>
      </c>
      <c r="Q119" s="140"/>
      <c r="R119" s="144"/>
      <c r="S119" s="144"/>
      <c r="T119" s="140"/>
      <c r="U119" s="144"/>
      <c r="V119" s="144"/>
      <c r="W119" s="140"/>
      <c r="X119" s="144"/>
      <c r="Y119" s="144"/>
    </row>
    <row r="120" spans="1:25" s="36" customFormat="1" ht="12.75">
      <c r="A120" s="188" t="s">
        <v>104</v>
      </c>
      <c r="B120" s="208">
        <v>680313</v>
      </c>
      <c r="C120" s="213">
        <f aca="true" t="shared" si="10" ref="C120:C136">F120+I120</f>
        <v>689052</v>
      </c>
      <c r="D120" s="214">
        <f aca="true" t="shared" si="11" ref="D120:D139">B120/C120*100</f>
        <v>98.73173577610979</v>
      </c>
      <c r="E120" s="208">
        <v>56265</v>
      </c>
      <c r="F120" s="208">
        <v>45606</v>
      </c>
      <c r="G120" s="215">
        <f aca="true" t="shared" si="12" ref="G120:G139">E120/F120%</f>
        <v>123.37192474674384</v>
      </c>
      <c r="H120" s="208">
        <v>624048</v>
      </c>
      <c r="I120" s="208">
        <v>643446</v>
      </c>
      <c r="J120" s="215">
        <f aca="true" t="shared" si="13" ref="J120:J139">H120/I120%</f>
        <v>96.98529480329351</v>
      </c>
      <c r="K120" s="208">
        <v>390762</v>
      </c>
      <c r="L120" s="208">
        <v>411240</v>
      </c>
      <c r="M120" s="215">
        <f aca="true" t="shared" si="14" ref="M120:M139">K120/L120%</f>
        <v>95.02042602859645</v>
      </c>
      <c r="N120" s="208">
        <v>1071075</v>
      </c>
      <c r="O120" s="208">
        <f aca="true" t="shared" si="15" ref="O120:O136">F120+I120+L120</f>
        <v>1100292</v>
      </c>
      <c r="P120" s="215">
        <f aca="true" t="shared" si="16" ref="P120:P139">N120/O120%</f>
        <v>97.34461397519931</v>
      </c>
      <c r="Q120" s="140"/>
      <c r="R120" s="144"/>
      <c r="S120" s="144"/>
      <c r="T120" s="140"/>
      <c r="U120" s="144"/>
      <c r="V120" s="144"/>
      <c r="W120" s="140"/>
      <c r="X120" s="144"/>
      <c r="Y120" s="144"/>
    </row>
    <row r="121" spans="1:25" s="36" customFormat="1" ht="12.75">
      <c r="A121" s="253" t="s">
        <v>66</v>
      </c>
      <c r="B121" s="208">
        <v>195121</v>
      </c>
      <c r="C121" s="213">
        <f t="shared" si="10"/>
        <v>183303</v>
      </c>
      <c r="D121" s="214">
        <f t="shared" si="11"/>
        <v>106.44724854475922</v>
      </c>
      <c r="E121" s="208">
        <v>88781</v>
      </c>
      <c r="F121" s="208">
        <v>81265</v>
      </c>
      <c r="G121" s="215">
        <f t="shared" si="12"/>
        <v>109.24875407617056</v>
      </c>
      <c r="H121" s="208">
        <v>106340</v>
      </c>
      <c r="I121" s="208">
        <v>102038</v>
      </c>
      <c r="J121" s="215">
        <f t="shared" si="13"/>
        <v>104.21607636370764</v>
      </c>
      <c r="K121" s="208">
        <v>374899</v>
      </c>
      <c r="L121" s="208">
        <v>368776</v>
      </c>
      <c r="M121" s="215">
        <f t="shared" si="14"/>
        <v>101.6603575069961</v>
      </c>
      <c r="N121" s="208">
        <v>570020</v>
      </c>
      <c r="O121" s="208">
        <f t="shared" si="15"/>
        <v>552079</v>
      </c>
      <c r="P121" s="215">
        <f t="shared" si="16"/>
        <v>103.24971607324314</v>
      </c>
      <c r="Q121" s="140"/>
      <c r="R121" s="144"/>
      <c r="S121" s="144"/>
      <c r="T121" s="140"/>
      <c r="U121" s="144"/>
      <c r="V121" s="144"/>
      <c r="W121" s="140"/>
      <c r="X121" s="144"/>
      <c r="Y121" s="144"/>
    </row>
    <row r="122" spans="1:25" s="36" customFormat="1" ht="12.75">
      <c r="A122" s="253" t="s">
        <v>67</v>
      </c>
      <c r="B122" s="208">
        <v>698135</v>
      </c>
      <c r="C122" s="213">
        <f t="shared" si="10"/>
        <v>641899</v>
      </c>
      <c r="D122" s="214">
        <f t="shared" si="11"/>
        <v>108.76087982688864</v>
      </c>
      <c r="E122" s="208">
        <v>73718</v>
      </c>
      <c r="F122" s="208">
        <v>65274</v>
      </c>
      <c r="G122" s="215">
        <f t="shared" si="12"/>
        <v>112.93623801207218</v>
      </c>
      <c r="H122" s="208">
        <v>624417</v>
      </c>
      <c r="I122" s="208">
        <v>576625</v>
      </c>
      <c r="J122" s="215">
        <f t="shared" si="13"/>
        <v>108.28822891827444</v>
      </c>
      <c r="K122" s="208">
        <v>381184</v>
      </c>
      <c r="L122" s="208">
        <v>375558</v>
      </c>
      <c r="M122" s="215">
        <f t="shared" si="14"/>
        <v>101.49803758673761</v>
      </c>
      <c r="N122" s="208">
        <v>1079319</v>
      </c>
      <c r="O122" s="208">
        <f t="shared" si="15"/>
        <v>1017457</v>
      </c>
      <c r="P122" s="215">
        <f t="shared" si="16"/>
        <v>106.08006038584432</v>
      </c>
      <c r="Q122" s="140"/>
      <c r="R122" s="144"/>
      <c r="S122" s="144"/>
      <c r="T122" s="140"/>
      <c r="U122" s="144"/>
      <c r="V122" s="144"/>
      <c r="W122" s="140"/>
      <c r="X122" s="144"/>
      <c r="Y122" s="144"/>
    </row>
    <row r="123" spans="1:25" s="36" customFormat="1" ht="12.75">
      <c r="A123" s="253" t="s">
        <v>68</v>
      </c>
      <c r="B123" s="208">
        <v>1565663</v>
      </c>
      <c r="C123" s="213">
        <f t="shared" si="10"/>
        <v>1472500</v>
      </c>
      <c r="D123" s="214">
        <f t="shared" si="11"/>
        <v>106.32685908319186</v>
      </c>
      <c r="E123" s="208">
        <v>97130</v>
      </c>
      <c r="F123" s="208">
        <v>83978</v>
      </c>
      <c r="G123" s="215">
        <f t="shared" si="12"/>
        <v>115.66124461168401</v>
      </c>
      <c r="H123" s="208">
        <v>1468533</v>
      </c>
      <c r="I123" s="208">
        <v>1388522</v>
      </c>
      <c r="J123" s="215">
        <f t="shared" si="13"/>
        <v>105.76231417291193</v>
      </c>
      <c r="K123" s="208">
        <v>712808</v>
      </c>
      <c r="L123" s="208">
        <v>737625</v>
      </c>
      <c r="M123" s="215">
        <f t="shared" si="14"/>
        <v>96.63555329605151</v>
      </c>
      <c r="N123" s="208">
        <v>2278471</v>
      </c>
      <c r="O123" s="208">
        <f t="shared" si="15"/>
        <v>2210125</v>
      </c>
      <c r="P123" s="215">
        <f t="shared" si="16"/>
        <v>103.09240427577626</v>
      </c>
      <c r="Q123" s="140"/>
      <c r="R123" s="144"/>
      <c r="S123" s="144"/>
      <c r="T123" s="140"/>
      <c r="U123" s="144"/>
      <c r="V123" s="144"/>
      <c r="W123" s="140"/>
      <c r="X123" s="144"/>
      <c r="Y123" s="144"/>
    </row>
    <row r="124" spans="1:25" s="36" customFormat="1" ht="12.75">
      <c r="A124" s="253" t="s">
        <v>69</v>
      </c>
      <c r="B124" s="208">
        <v>258163</v>
      </c>
      <c r="C124" s="213">
        <f t="shared" si="10"/>
        <v>258317</v>
      </c>
      <c r="D124" s="214">
        <f t="shared" si="11"/>
        <v>99.94038332746199</v>
      </c>
      <c r="E124" s="208">
        <v>25833</v>
      </c>
      <c r="F124" s="208">
        <v>29608</v>
      </c>
      <c r="G124" s="215">
        <f t="shared" si="12"/>
        <v>87.250067549311</v>
      </c>
      <c r="H124" s="208">
        <v>232330</v>
      </c>
      <c r="I124" s="208">
        <v>228709</v>
      </c>
      <c r="J124" s="215">
        <f t="shared" si="13"/>
        <v>101.58323459068073</v>
      </c>
      <c r="K124" s="208">
        <v>209191</v>
      </c>
      <c r="L124" s="208">
        <v>214087</v>
      </c>
      <c r="M124" s="215">
        <f t="shared" si="14"/>
        <v>97.71307926216912</v>
      </c>
      <c r="N124" s="208">
        <v>467354</v>
      </c>
      <c r="O124" s="208">
        <f t="shared" si="15"/>
        <v>472404</v>
      </c>
      <c r="P124" s="215">
        <f t="shared" si="16"/>
        <v>98.9309997375128</v>
      </c>
      <c r="Q124" s="140"/>
      <c r="R124" s="144"/>
      <c r="S124" s="144"/>
      <c r="T124" s="140"/>
      <c r="U124" s="144"/>
      <c r="V124" s="144"/>
      <c r="W124" s="140"/>
      <c r="X124" s="144"/>
      <c r="Y124" s="144"/>
    </row>
    <row r="125" spans="1:25" s="36" customFormat="1" ht="12.75">
      <c r="A125" s="253" t="s">
        <v>70</v>
      </c>
      <c r="B125" s="208">
        <v>695752</v>
      </c>
      <c r="C125" s="213">
        <f t="shared" si="10"/>
        <v>683682</v>
      </c>
      <c r="D125" s="214">
        <f t="shared" si="11"/>
        <v>101.76544065808373</v>
      </c>
      <c r="E125" s="208">
        <v>87006</v>
      </c>
      <c r="F125" s="208">
        <v>86145</v>
      </c>
      <c r="G125" s="215">
        <f t="shared" si="12"/>
        <v>100.9994776249347</v>
      </c>
      <c r="H125" s="208">
        <v>608746</v>
      </c>
      <c r="I125" s="208">
        <v>597537</v>
      </c>
      <c r="J125" s="215">
        <f t="shared" si="13"/>
        <v>101.87586710111675</v>
      </c>
      <c r="K125" s="208">
        <v>484080</v>
      </c>
      <c r="L125" s="208">
        <v>472195</v>
      </c>
      <c r="M125" s="215">
        <f t="shared" si="14"/>
        <v>102.51696862525017</v>
      </c>
      <c r="N125" s="208">
        <v>1179832</v>
      </c>
      <c r="O125" s="208">
        <f t="shared" si="15"/>
        <v>1155877</v>
      </c>
      <c r="P125" s="215">
        <f t="shared" si="16"/>
        <v>102.07245234570806</v>
      </c>
      <c r="Q125" s="140"/>
      <c r="R125" s="144"/>
      <c r="S125" s="144"/>
      <c r="T125" s="140"/>
      <c r="U125" s="144"/>
      <c r="V125" s="144"/>
      <c r="W125" s="140"/>
      <c r="X125" s="144"/>
      <c r="Y125" s="144"/>
    </row>
    <row r="126" spans="1:25" s="36" customFormat="1" ht="12.75">
      <c r="A126" s="253" t="s">
        <v>71</v>
      </c>
      <c r="B126" s="208">
        <v>2030186</v>
      </c>
      <c r="C126" s="213">
        <f t="shared" si="10"/>
        <v>1879017</v>
      </c>
      <c r="D126" s="214">
        <f t="shared" si="11"/>
        <v>108.04511082124324</v>
      </c>
      <c r="E126" s="208">
        <v>50460</v>
      </c>
      <c r="F126" s="208">
        <v>85201</v>
      </c>
      <c r="G126" s="215">
        <f t="shared" si="12"/>
        <v>59.224656987594045</v>
      </c>
      <c r="H126" s="208">
        <v>1979726</v>
      </c>
      <c r="I126" s="208">
        <v>1793816</v>
      </c>
      <c r="J126" s="215">
        <f t="shared" si="13"/>
        <v>110.36393922230597</v>
      </c>
      <c r="K126" s="208">
        <v>1300232</v>
      </c>
      <c r="L126" s="208">
        <v>1286349</v>
      </c>
      <c r="M126" s="215">
        <f t="shared" si="14"/>
        <v>101.07925609612944</v>
      </c>
      <c r="N126" s="208">
        <v>3330418</v>
      </c>
      <c r="O126" s="208">
        <f t="shared" si="15"/>
        <v>3165366</v>
      </c>
      <c r="P126" s="215">
        <f t="shared" si="16"/>
        <v>105.21431013032932</v>
      </c>
      <c r="Q126" s="140"/>
      <c r="R126" s="144"/>
      <c r="S126" s="144"/>
      <c r="T126" s="140"/>
      <c r="U126" s="144"/>
      <c r="V126" s="144"/>
      <c r="W126" s="140"/>
      <c r="X126" s="144"/>
      <c r="Y126" s="144"/>
    </row>
    <row r="127" spans="1:25" s="36" customFormat="1" ht="12.75">
      <c r="A127" s="189" t="s">
        <v>105</v>
      </c>
      <c r="B127" s="208">
        <v>777755</v>
      </c>
      <c r="C127" s="213">
        <f t="shared" si="10"/>
        <v>705473</v>
      </c>
      <c r="D127" s="214">
        <f t="shared" si="11"/>
        <v>110.24589176339845</v>
      </c>
      <c r="E127" s="208">
        <v>97263</v>
      </c>
      <c r="F127" s="208">
        <v>103817</v>
      </c>
      <c r="G127" s="215">
        <f t="shared" si="12"/>
        <v>93.6869684155774</v>
      </c>
      <c r="H127" s="208">
        <v>680492</v>
      </c>
      <c r="I127" s="208">
        <v>601656</v>
      </c>
      <c r="J127" s="215">
        <f t="shared" si="13"/>
        <v>113.10316858803036</v>
      </c>
      <c r="K127" s="208">
        <v>599075</v>
      </c>
      <c r="L127" s="208">
        <v>636263</v>
      </c>
      <c r="M127" s="215">
        <f t="shared" si="14"/>
        <v>94.15524712265211</v>
      </c>
      <c r="N127" s="208">
        <v>1376830</v>
      </c>
      <c r="O127" s="208">
        <f t="shared" si="15"/>
        <v>1341736</v>
      </c>
      <c r="P127" s="215">
        <f t="shared" si="16"/>
        <v>102.615566698665</v>
      </c>
      <c r="Q127" s="140"/>
      <c r="R127" s="144"/>
      <c r="S127" s="144"/>
      <c r="T127" s="140"/>
      <c r="U127" s="144"/>
      <c r="V127" s="144"/>
      <c r="W127" s="140"/>
      <c r="X127" s="144"/>
      <c r="Y127" s="144"/>
    </row>
    <row r="128" spans="1:25" s="36" customFormat="1" ht="12.75">
      <c r="A128" s="253" t="s">
        <v>72</v>
      </c>
      <c r="B128" s="208">
        <v>385542</v>
      </c>
      <c r="C128" s="213">
        <f t="shared" si="10"/>
        <v>362169</v>
      </c>
      <c r="D128" s="214">
        <f t="shared" si="11"/>
        <v>106.45361695782908</v>
      </c>
      <c r="E128" s="208">
        <v>53312</v>
      </c>
      <c r="F128" s="208">
        <v>42130</v>
      </c>
      <c r="G128" s="215">
        <f t="shared" si="12"/>
        <v>126.54165677664372</v>
      </c>
      <c r="H128" s="208">
        <v>332230</v>
      </c>
      <c r="I128" s="208">
        <v>320039</v>
      </c>
      <c r="J128" s="215">
        <f t="shared" si="13"/>
        <v>103.8092232509163</v>
      </c>
      <c r="K128" s="208">
        <v>202081</v>
      </c>
      <c r="L128" s="208">
        <v>207465</v>
      </c>
      <c r="M128" s="215">
        <f t="shared" si="14"/>
        <v>97.4048634709469</v>
      </c>
      <c r="N128" s="208">
        <v>587623</v>
      </c>
      <c r="O128" s="208">
        <f t="shared" si="15"/>
        <v>569634</v>
      </c>
      <c r="P128" s="215">
        <f t="shared" si="16"/>
        <v>103.15799267599897</v>
      </c>
      <c r="Q128" s="140"/>
      <c r="R128" s="144"/>
      <c r="S128" s="144"/>
      <c r="T128" s="140"/>
      <c r="U128" s="144"/>
      <c r="V128" s="144"/>
      <c r="W128" s="140"/>
      <c r="X128" s="144"/>
      <c r="Y128" s="144"/>
    </row>
    <row r="129" spans="1:25" s="36" customFormat="1" ht="12.75">
      <c r="A129" s="253" t="s">
        <v>73</v>
      </c>
      <c r="B129" s="208">
        <v>156813</v>
      </c>
      <c r="C129" s="213">
        <f t="shared" si="10"/>
        <v>142699</v>
      </c>
      <c r="D129" s="214">
        <f t="shared" si="11"/>
        <v>109.89074905920855</v>
      </c>
      <c r="E129" s="208">
        <v>30397</v>
      </c>
      <c r="F129" s="208">
        <v>27055</v>
      </c>
      <c r="G129" s="215">
        <f t="shared" si="12"/>
        <v>112.35261504343005</v>
      </c>
      <c r="H129" s="208">
        <v>126416</v>
      </c>
      <c r="I129" s="208">
        <v>115644</v>
      </c>
      <c r="J129" s="215">
        <f t="shared" si="13"/>
        <v>109.31479367714711</v>
      </c>
      <c r="K129" s="208">
        <v>223811</v>
      </c>
      <c r="L129" s="208">
        <v>238044</v>
      </c>
      <c r="M129" s="215">
        <f t="shared" si="14"/>
        <v>94.02085328762749</v>
      </c>
      <c r="N129" s="208">
        <v>380624</v>
      </c>
      <c r="O129" s="208">
        <f t="shared" si="15"/>
        <v>380743</v>
      </c>
      <c r="P129" s="215">
        <f t="shared" si="16"/>
        <v>99.96874532164742</v>
      </c>
      <c r="Q129" s="140"/>
      <c r="R129" s="144"/>
      <c r="S129" s="144"/>
      <c r="T129" s="140"/>
      <c r="U129" s="144"/>
      <c r="V129" s="144"/>
      <c r="W129" s="140"/>
      <c r="X129" s="144"/>
      <c r="Y129" s="144"/>
    </row>
    <row r="130" spans="1:25" s="36" customFormat="1" ht="12.75">
      <c r="A130" s="253" t="s">
        <v>74</v>
      </c>
      <c r="B130" s="208">
        <v>377593</v>
      </c>
      <c r="C130" s="213">
        <f t="shared" si="10"/>
        <v>307874</v>
      </c>
      <c r="D130" s="214">
        <f t="shared" si="11"/>
        <v>122.64530294860884</v>
      </c>
      <c r="E130" s="208">
        <v>22987</v>
      </c>
      <c r="F130" s="208">
        <v>24017</v>
      </c>
      <c r="G130" s="215">
        <f t="shared" si="12"/>
        <v>95.71137111212892</v>
      </c>
      <c r="H130" s="208">
        <v>354606</v>
      </c>
      <c r="I130" s="208">
        <v>283857</v>
      </c>
      <c r="J130" s="215">
        <f t="shared" si="13"/>
        <v>124.92416956425241</v>
      </c>
      <c r="K130" s="208">
        <v>193913</v>
      </c>
      <c r="L130" s="208">
        <v>187801</v>
      </c>
      <c r="M130" s="215">
        <f t="shared" si="14"/>
        <v>103.25450876193418</v>
      </c>
      <c r="N130" s="208">
        <v>571506</v>
      </c>
      <c r="O130" s="208">
        <f t="shared" si="15"/>
        <v>495675</v>
      </c>
      <c r="P130" s="215">
        <f t="shared" si="16"/>
        <v>115.29853230443335</v>
      </c>
      <c r="Q130" s="140"/>
      <c r="R130" s="144"/>
      <c r="S130" s="144"/>
      <c r="T130" s="140"/>
      <c r="U130" s="144"/>
      <c r="V130" s="144"/>
      <c r="W130" s="140"/>
      <c r="X130" s="144"/>
      <c r="Y130" s="144"/>
    </row>
    <row r="131" spans="1:25" s="36" customFormat="1" ht="12.75">
      <c r="A131" s="253" t="s">
        <v>75</v>
      </c>
      <c r="B131" s="208">
        <v>123706</v>
      </c>
      <c r="C131" s="213">
        <f t="shared" si="10"/>
        <v>119377</v>
      </c>
      <c r="D131" s="214">
        <f t="shared" si="11"/>
        <v>103.62632667934359</v>
      </c>
      <c r="E131" s="208">
        <v>6235</v>
      </c>
      <c r="F131" s="208">
        <v>6164</v>
      </c>
      <c r="G131" s="215">
        <f t="shared" si="12"/>
        <v>101.15184944841012</v>
      </c>
      <c r="H131" s="208">
        <v>117471</v>
      </c>
      <c r="I131" s="208">
        <v>113213</v>
      </c>
      <c r="J131" s="215">
        <f t="shared" si="13"/>
        <v>103.76105217598685</v>
      </c>
      <c r="K131" s="208">
        <v>129260</v>
      </c>
      <c r="L131" s="208">
        <v>133261</v>
      </c>
      <c r="M131" s="215">
        <f t="shared" si="14"/>
        <v>96.99762120950616</v>
      </c>
      <c r="N131" s="208">
        <v>252966</v>
      </c>
      <c r="O131" s="208">
        <f t="shared" si="15"/>
        <v>252638</v>
      </c>
      <c r="P131" s="215">
        <f t="shared" si="16"/>
        <v>100.12983003348664</v>
      </c>
      <c r="Q131" s="140"/>
      <c r="R131" s="144"/>
      <c r="S131" s="144"/>
      <c r="T131" s="140"/>
      <c r="U131" s="144"/>
      <c r="V131" s="144"/>
      <c r="W131" s="140"/>
      <c r="X131" s="144"/>
      <c r="Y131" s="144"/>
    </row>
    <row r="132" spans="1:25" s="36" customFormat="1" ht="12.75">
      <c r="A132" s="253" t="s">
        <v>76</v>
      </c>
      <c r="B132" s="208">
        <v>266274</v>
      </c>
      <c r="C132" s="213">
        <f t="shared" si="10"/>
        <v>268005</v>
      </c>
      <c r="D132" s="214">
        <f t="shared" si="11"/>
        <v>99.35411652767672</v>
      </c>
      <c r="E132" s="208">
        <v>31480</v>
      </c>
      <c r="F132" s="208">
        <v>19603</v>
      </c>
      <c r="G132" s="215">
        <f t="shared" si="12"/>
        <v>160.58766515329287</v>
      </c>
      <c r="H132" s="208">
        <v>234794</v>
      </c>
      <c r="I132" s="208">
        <v>248402</v>
      </c>
      <c r="J132" s="215">
        <f t="shared" si="13"/>
        <v>94.52178323846024</v>
      </c>
      <c r="K132" s="208">
        <v>292727</v>
      </c>
      <c r="L132" s="208">
        <v>326967</v>
      </c>
      <c r="M132" s="215">
        <f t="shared" si="14"/>
        <v>89.5279951799417</v>
      </c>
      <c r="N132" s="208">
        <v>559001</v>
      </c>
      <c r="O132" s="208">
        <f t="shared" si="15"/>
        <v>594972</v>
      </c>
      <c r="P132" s="215">
        <f t="shared" si="16"/>
        <v>93.95416927183128</v>
      </c>
      <c r="Q132" s="140"/>
      <c r="R132" s="144"/>
      <c r="S132" s="144"/>
      <c r="T132" s="140"/>
      <c r="U132" s="144"/>
      <c r="V132" s="144"/>
      <c r="W132" s="140"/>
      <c r="X132" s="144"/>
      <c r="Y132" s="144"/>
    </row>
    <row r="133" spans="1:25" s="36" customFormat="1" ht="12.75">
      <c r="A133" s="253" t="s">
        <v>77</v>
      </c>
      <c r="B133" s="208">
        <v>90266</v>
      </c>
      <c r="C133" s="213">
        <f t="shared" si="10"/>
        <v>78521</v>
      </c>
      <c r="D133" s="214">
        <f t="shared" si="11"/>
        <v>114.95778199462565</v>
      </c>
      <c r="E133" s="208">
        <v>39095</v>
      </c>
      <c r="F133" s="208">
        <v>27769</v>
      </c>
      <c r="G133" s="215">
        <f t="shared" si="12"/>
        <v>140.7864885303756</v>
      </c>
      <c r="H133" s="208">
        <v>51171</v>
      </c>
      <c r="I133" s="208">
        <v>50752</v>
      </c>
      <c r="J133" s="215">
        <f t="shared" si="13"/>
        <v>100.82558322824717</v>
      </c>
      <c r="K133" s="208">
        <v>259088</v>
      </c>
      <c r="L133" s="208">
        <v>286879</v>
      </c>
      <c r="M133" s="215">
        <f t="shared" si="14"/>
        <v>90.31264052091649</v>
      </c>
      <c r="N133" s="208">
        <v>349354</v>
      </c>
      <c r="O133" s="208">
        <f t="shared" si="15"/>
        <v>365400</v>
      </c>
      <c r="P133" s="215">
        <f t="shared" si="16"/>
        <v>95.60864805692393</v>
      </c>
      <c r="Q133" s="140"/>
      <c r="R133" s="144"/>
      <c r="S133" s="144"/>
      <c r="T133" s="140"/>
      <c r="U133" s="144"/>
      <c r="V133" s="144"/>
      <c r="W133" s="140"/>
      <c r="X133" s="144"/>
      <c r="Y133" s="144"/>
    </row>
    <row r="134" spans="1:25" s="36" customFormat="1" ht="12.75">
      <c r="A134" s="253" t="s">
        <v>78</v>
      </c>
      <c r="B134" s="208">
        <v>2290139</v>
      </c>
      <c r="C134" s="213">
        <f t="shared" si="10"/>
        <v>1580749</v>
      </c>
      <c r="D134" s="214">
        <f t="shared" si="11"/>
        <v>144.87682737740147</v>
      </c>
      <c r="E134" s="208">
        <v>436703</v>
      </c>
      <c r="F134" s="208">
        <v>370666</v>
      </c>
      <c r="G134" s="215">
        <f t="shared" si="12"/>
        <v>117.81576945282276</v>
      </c>
      <c r="H134" s="208">
        <v>1853436</v>
      </c>
      <c r="I134" s="208">
        <v>1210083</v>
      </c>
      <c r="J134" s="215">
        <f t="shared" si="13"/>
        <v>153.16602249597756</v>
      </c>
      <c r="K134" s="208">
        <v>2007530</v>
      </c>
      <c r="L134" s="208">
        <v>3163646</v>
      </c>
      <c r="M134" s="215">
        <f t="shared" si="14"/>
        <v>63.45621475980562</v>
      </c>
      <c r="N134" s="208">
        <v>4297669</v>
      </c>
      <c r="O134" s="208">
        <f t="shared" si="15"/>
        <v>4744395</v>
      </c>
      <c r="P134" s="215">
        <f t="shared" si="16"/>
        <v>90.58413138029191</v>
      </c>
      <c r="Q134" s="140"/>
      <c r="R134" s="144"/>
      <c r="S134" s="144"/>
      <c r="T134" s="140"/>
      <c r="U134" s="144"/>
      <c r="V134" s="144"/>
      <c r="W134" s="140"/>
      <c r="X134" s="144"/>
      <c r="Y134" s="144"/>
    </row>
    <row r="135" spans="1:25" s="36" customFormat="1" ht="12.75">
      <c r="A135" s="188" t="s">
        <v>102</v>
      </c>
      <c r="B135" s="208">
        <v>177418</v>
      </c>
      <c r="C135" s="213">
        <f t="shared" si="10"/>
        <v>180616</v>
      </c>
      <c r="D135" s="214">
        <f t="shared" si="11"/>
        <v>98.2293927448288</v>
      </c>
      <c r="E135" s="208">
        <v>9524</v>
      </c>
      <c r="F135" s="208">
        <v>8317</v>
      </c>
      <c r="G135" s="215">
        <f t="shared" si="12"/>
        <v>114.51244439100637</v>
      </c>
      <c r="H135" s="208">
        <v>167894</v>
      </c>
      <c r="I135" s="208">
        <v>172299</v>
      </c>
      <c r="J135" s="215">
        <f t="shared" si="13"/>
        <v>97.44339781426474</v>
      </c>
      <c r="K135" s="208">
        <v>49384</v>
      </c>
      <c r="L135" s="208">
        <v>53615</v>
      </c>
      <c r="M135" s="215">
        <f t="shared" si="14"/>
        <v>92.10855171127483</v>
      </c>
      <c r="N135" s="208">
        <v>226802</v>
      </c>
      <c r="O135" s="208">
        <f t="shared" si="15"/>
        <v>234231</v>
      </c>
      <c r="P135" s="215">
        <f t="shared" si="16"/>
        <v>96.82834466829753</v>
      </c>
      <c r="Q135" s="140"/>
      <c r="R135" s="144"/>
      <c r="S135" s="144"/>
      <c r="T135" s="140"/>
      <c r="U135" s="144"/>
      <c r="V135" s="144"/>
      <c r="W135" s="140"/>
      <c r="X135" s="144"/>
      <c r="Y135" s="144"/>
    </row>
    <row r="136" spans="1:25" s="36" customFormat="1" ht="12.75">
      <c r="A136" s="253" t="s">
        <v>79</v>
      </c>
      <c r="B136" s="208">
        <v>212487</v>
      </c>
      <c r="C136" s="213">
        <f t="shared" si="10"/>
        <v>230829</v>
      </c>
      <c r="D136" s="214">
        <f t="shared" si="11"/>
        <v>92.05385805076484</v>
      </c>
      <c r="E136" s="208">
        <v>11667</v>
      </c>
      <c r="F136" s="208">
        <v>7065</v>
      </c>
      <c r="G136" s="215">
        <f t="shared" si="12"/>
        <v>165.13800424628448</v>
      </c>
      <c r="H136" s="208">
        <v>200820</v>
      </c>
      <c r="I136" s="208">
        <v>223764</v>
      </c>
      <c r="J136" s="215">
        <f t="shared" si="13"/>
        <v>89.74633989381671</v>
      </c>
      <c r="K136" s="208">
        <v>266673</v>
      </c>
      <c r="L136" s="208">
        <v>267455</v>
      </c>
      <c r="M136" s="215">
        <f t="shared" si="14"/>
        <v>99.70761436503336</v>
      </c>
      <c r="N136" s="208">
        <v>479160</v>
      </c>
      <c r="O136" s="208">
        <f t="shared" si="15"/>
        <v>498284</v>
      </c>
      <c r="P136" s="215">
        <f t="shared" si="16"/>
        <v>96.16202808037184</v>
      </c>
      <c r="Q136" s="140"/>
      <c r="R136" s="144"/>
      <c r="S136" s="144"/>
      <c r="T136" s="140"/>
      <c r="U136" s="144"/>
      <c r="V136" s="144"/>
      <c r="W136" s="140"/>
      <c r="X136" s="144"/>
      <c r="Y136" s="144"/>
    </row>
    <row r="137" spans="1:25" s="36" customFormat="1" ht="12.75">
      <c r="A137" s="189" t="s">
        <v>109</v>
      </c>
      <c r="B137" s="208">
        <v>935</v>
      </c>
      <c r="C137" s="213">
        <f>F137</f>
        <v>830</v>
      </c>
      <c r="D137" s="214">
        <f t="shared" si="11"/>
        <v>112.65060240963855</v>
      </c>
      <c r="E137" s="208">
        <v>935</v>
      </c>
      <c r="F137" s="208">
        <v>830</v>
      </c>
      <c r="G137" s="215">
        <f t="shared" si="12"/>
        <v>112.65060240963855</v>
      </c>
      <c r="H137" s="190" t="s">
        <v>207</v>
      </c>
      <c r="I137" s="190" t="s">
        <v>207</v>
      </c>
      <c r="J137" s="215" t="s">
        <v>207</v>
      </c>
      <c r="K137" s="208">
        <v>521</v>
      </c>
      <c r="L137" s="208">
        <v>685</v>
      </c>
      <c r="M137" s="215">
        <f t="shared" si="14"/>
        <v>76.05839416058394</v>
      </c>
      <c r="N137" s="208">
        <v>1456</v>
      </c>
      <c r="O137" s="208">
        <f>F137+L137</f>
        <v>1515</v>
      </c>
      <c r="P137" s="215">
        <f t="shared" si="16"/>
        <v>96.10561056105611</v>
      </c>
      <c r="Q137" s="140"/>
      <c r="R137" s="144"/>
      <c r="S137" s="144"/>
      <c r="T137" s="140"/>
      <c r="U137" s="140"/>
      <c r="V137" s="144"/>
      <c r="W137" s="140"/>
      <c r="X137" s="144"/>
      <c r="Y137" s="144"/>
    </row>
    <row r="138" spans="1:25" s="36" customFormat="1" ht="12.75">
      <c r="A138" s="253" t="s">
        <v>80</v>
      </c>
      <c r="B138" s="190" t="s">
        <v>207</v>
      </c>
      <c r="C138" s="213" t="s">
        <v>207</v>
      </c>
      <c r="D138" s="214" t="s">
        <v>207</v>
      </c>
      <c r="E138" s="190" t="s">
        <v>207</v>
      </c>
      <c r="F138" s="190" t="s">
        <v>207</v>
      </c>
      <c r="G138" s="215" t="s">
        <v>207</v>
      </c>
      <c r="H138" s="190" t="s">
        <v>207</v>
      </c>
      <c r="I138" s="190" t="s">
        <v>207</v>
      </c>
      <c r="J138" s="215" t="s">
        <v>207</v>
      </c>
      <c r="K138" s="208">
        <v>540</v>
      </c>
      <c r="L138" s="208">
        <v>1035</v>
      </c>
      <c r="M138" s="215">
        <f t="shared" si="14"/>
        <v>52.173913043478265</v>
      </c>
      <c r="N138" s="208">
        <v>540</v>
      </c>
      <c r="O138" s="208">
        <f>L138</f>
        <v>1035</v>
      </c>
      <c r="P138" s="215">
        <f t="shared" si="16"/>
        <v>52.173913043478265</v>
      </c>
      <c r="Q138" s="140"/>
      <c r="R138" s="140"/>
      <c r="S138" s="140"/>
      <c r="T138" s="140"/>
      <c r="U138" s="140"/>
      <c r="V138" s="140"/>
      <c r="W138" s="140"/>
      <c r="X138" s="144"/>
      <c r="Y138" s="144"/>
    </row>
    <row r="139" spans="1:25" s="36" customFormat="1" ht="12.75">
      <c r="A139" s="254" t="s">
        <v>81</v>
      </c>
      <c r="B139" s="210">
        <v>10465</v>
      </c>
      <c r="C139" s="210">
        <f>F139+I139</f>
        <v>16105</v>
      </c>
      <c r="D139" s="217">
        <f t="shared" si="11"/>
        <v>64.97981993169823</v>
      </c>
      <c r="E139" s="210">
        <v>3595</v>
      </c>
      <c r="F139" s="210">
        <v>4582</v>
      </c>
      <c r="G139" s="212">
        <f t="shared" si="12"/>
        <v>78.45918812745526</v>
      </c>
      <c r="H139" s="210">
        <v>6870</v>
      </c>
      <c r="I139" s="210">
        <v>11523</v>
      </c>
      <c r="J139" s="212">
        <f t="shared" si="13"/>
        <v>59.61989065347566</v>
      </c>
      <c r="K139" s="210">
        <v>93566</v>
      </c>
      <c r="L139" s="210">
        <v>57873</v>
      </c>
      <c r="M139" s="210">
        <f t="shared" si="14"/>
        <v>161.67470150156376</v>
      </c>
      <c r="N139" s="210">
        <v>104031</v>
      </c>
      <c r="O139" s="210">
        <f>F139+I139+L139</f>
        <v>73978</v>
      </c>
      <c r="P139" s="212">
        <f t="shared" si="16"/>
        <v>140.62423963881153</v>
      </c>
      <c r="Q139" s="140"/>
      <c r="R139" s="144"/>
      <c r="S139" s="144"/>
      <c r="T139" s="140"/>
      <c r="U139" s="144"/>
      <c r="V139" s="144"/>
      <c r="W139" s="140"/>
      <c r="X139" s="144"/>
      <c r="Y139" s="144"/>
    </row>
    <row r="140" spans="2:14" s="105" customFormat="1" ht="32.25" customHeight="1">
      <c r="B140" s="75"/>
      <c r="C140" s="75"/>
      <c r="D140" s="75"/>
      <c r="E140" s="108"/>
      <c r="F140" s="75"/>
      <c r="G140" s="75"/>
      <c r="H140" s="75"/>
      <c r="I140" s="75"/>
      <c r="J140" s="75"/>
      <c r="K140" s="75"/>
      <c r="L140" s="74"/>
      <c r="M140" s="74"/>
      <c r="N140" s="74"/>
    </row>
    <row r="142" spans="1:16" ht="28.5" customHeight="1">
      <c r="A142" s="446" t="s">
        <v>243</v>
      </c>
      <c r="B142" s="446"/>
      <c r="C142" s="446"/>
      <c r="D142" s="446"/>
      <c r="E142" s="446"/>
      <c r="F142" s="446"/>
      <c r="G142" s="446"/>
      <c r="H142" s="446"/>
      <c r="I142" s="446"/>
      <c r="J142" s="446"/>
      <c r="K142" s="446"/>
      <c r="L142" s="446"/>
      <c r="M142" s="446"/>
      <c r="N142" s="446"/>
      <c r="O142" s="446"/>
      <c r="P142" s="446"/>
    </row>
    <row r="143" spans="2:16" ht="12.75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P143" s="101" t="s">
        <v>96</v>
      </c>
    </row>
    <row r="144" spans="1:16" ht="14.25" customHeight="1">
      <c r="A144" s="398"/>
      <c r="B144" s="397" t="s">
        <v>201</v>
      </c>
      <c r="C144" s="397"/>
      <c r="D144" s="397"/>
      <c r="E144" s="387" t="s">
        <v>115</v>
      </c>
      <c r="F144" s="388"/>
      <c r="G144" s="388"/>
      <c r="H144" s="388"/>
      <c r="I144" s="388"/>
      <c r="J144" s="388"/>
      <c r="K144" s="379" t="s">
        <v>114</v>
      </c>
      <c r="L144" s="380"/>
      <c r="M144" s="385"/>
      <c r="N144" s="397" t="s">
        <v>211</v>
      </c>
      <c r="O144" s="397"/>
      <c r="P144" s="387"/>
    </row>
    <row r="145" spans="1:16" ht="30.75" customHeight="1">
      <c r="A145" s="398"/>
      <c r="B145" s="397"/>
      <c r="C145" s="397"/>
      <c r="D145" s="397"/>
      <c r="E145" s="397" t="s">
        <v>112</v>
      </c>
      <c r="F145" s="397"/>
      <c r="G145" s="397"/>
      <c r="H145" s="397" t="s">
        <v>113</v>
      </c>
      <c r="I145" s="397"/>
      <c r="J145" s="397"/>
      <c r="K145" s="381"/>
      <c r="L145" s="382"/>
      <c r="M145" s="386"/>
      <c r="N145" s="397"/>
      <c r="O145" s="397"/>
      <c r="P145" s="387"/>
    </row>
    <row r="146" spans="1:19" ht="33" customHeight="1">
      <c r="A146" s="398"/>
      <c r="B146" s="183" t="s">
        <v>203</v>
      </c>
      <c r="C146" s="183" t="s">
        <v>184</v>
      </c>
      <c r="D146" s="183" t="s">
        <v>204</v>
      </c>
      <c r="E146" s="183" t="s">
        <v>203</v>
      </c>
      <c r="F146" s="183" t="s">
        <v>184</v>
      </c>
      <c r="G146" s="183" t="s">
        <v>204</v>
      </c>
      <c r="H146" s="183" t="s">
        <v>203</v>
      </c>
      <c r="I146" s="183" t="s">
        <v>184</v>
      </c>
      <c r="J146" s="183" t="s">
        <v>204</v>
      </c>
      <c r="K146" s="183" t="s">
        <v>203</v>
      </c>
      <c r="L146" s="183" t="s">
        <v>184</v>
      </c>
      <c r="M146" s="183" t="s">
        <v>204</v>
      </c>
      <c r="N146" s="183" t="s">
        <v>203</v>
      </c>
      <c r="O146" s="183" t="s">
        <v>184</v>
      </c>
      <c r="P146" s="184" t="s">
        <v>204</v>
      </c>
      <c r="Q146" s="102"/>
      <c r="R146" s="102"/>
      <c r="S146" s="102"/>
    </row>
    <row r="147" spans="1:25" ht="12.75">
      <c r="A147" s="256" t="s">
        <v>65</v>
      </c>
      <c r="B147" s="208">
        <v>666787</v>
      </c>
      <c r="C147" s="213">
        <f>F147+I147</f>
        <v>656572</v>
      </c>
      <c r="D147" s="214">
        <f>B147/C147*100</f>
        <v>101.55580804542382</v>
      </c>
      <c r="E147" s="208">
        <v>25022</v>
      </c>
      <c r="F147" s="208">
        <v>22101</v>
      </c>
      <c r="G147" s="187">
        <v>113.2</v>
      </c>
      <c r="H147" s="208">
        <v>641765</v>
      </c>
      <c r="I147" s="208">
        <f>SUM(I148:I167)</f>
        <v>634471</v>
      </c>
      <c r="J147" s="215">
        <f>H147/I147%</f>
        <v>101.14961913152847</v>
      </c>
      <c r="K147" s="208">
        <v>1266955</v>
      </c>
      <c r="L147" s="208">
        <f>SUM(L148:L167)</f>
        <v>1473894</v>
      </c>
      <c r="M147" s="215">
        <f>K147/L147%</f>
        <v>85.9597094499333</v>
      </c>
      <c r="N147" s="208">
        <v>1933742</v>
      </c>
      <c r="O147" s="208">
        <f>F147+I147+L147</f>
        <v>2130466</v>
      </c>
      <c r="P147" s="215">
        <f>N147/O147%</f>
        <v>90.7661516306761</v>
      </c>
      <c r="Q147" s="140"/>
      <c r="R147" s="144"/>
      <c r="S147" s="144"/>
      <c r="T147" s="140"/>
      <c r="U147" s="144"/>
      <c r="V147" s="144"/>
      <c r="W147" s="140"/>
      <c r="X147" s="144"/>
      <c r="Y147" s="144"/>
    </row>
    <row r="148" spans="1:25" s="73" customFormat="1" ht="12.75">
      <c r="A148" s="188" t="s">
        <v>104</v>
      </c>
      <c r="B148" s="208">
        <v>54772</v>
      </c>
      <c r="C148" s="213">
        <f aca="true" t="shared" si="17" ref="C148:C164">F148+I148</f>
        <v>58586</v>
      </c>
      <c r="D148" s="214">
        <f aca="true" t="shared" si="18" ref="D148:D166">B148/C148*100</f>
        <v>93.48991226572902</v>
      </c>
      <c r="E148" s="208">
        <v>1305</v>
      </c>
      <c r="F148" s="208">
        <v>830</v>
      </c>
      <c r="G148" s="187">
        <v>157.2</v>
      </c>
      <c r="H148" s="208">
        <v>53467</v>
      </c>
      <c r="I148" s="208">
        <v>57756</v>
      </c>
      <c r="J148" s="215">
        <f aca="true" t="shared" si="19" ref="J148:J164">H148/I148%</f>
        <v>92.5739317127225</v>
      </c>
      <c r="K148" s="208">
        <v>59202</v>
      </c>
      <c r="L148" s="208">
        <v>60665</v>
      </c>
      <c r="M148" s="215">
        <f aca="true" t="shared" si="20" ref="M148:M164">K148/L148%</f>
        <v>97.58839528558477</v>
      </c>
      <c r="N148" s="208">
        <v>113974</v>
      </c>
      <c r="O148" s="208">
        <f aca="true" t="shared" si="21" ref="O148:O164">F148+I148+L148</f>
        <v>119251</v>
      </c>
      <c r="P148" s="215">
        <f aca="true" t="shared" si="22" ref="P148:P167">N148/O148%</f>
        <v>95.57487987522117</v>
      </c>
      <c r="Q148" s="140"/>
      <c r="R148" s="144"/>
      <c r="S148" s="144"/>
      <c r="T148" s="140"/>
      <c r="U148" s="144"/>
      <c r="V148" s="144"/>
      <c r="W148" s="140"/>
      <c r="X148" s="144"/>
      <c r="Y148" s="144"/>
    </row>
    <row r="149" spans="1:25" ht="12.75">
      <c r="A149" s="253" t="s">
        <v>66</v>
      </c>
      <c r="B149" s="208">
        <v>5822</v>
      </c>
      <c r="C149" s="213">
        <f t="shared" si="17"/>
        <v>8245</v>
      </c>
      <c r="D149" s="214">
        <f t="shared" si="18"/>
        <v>70.61249241964828</v>
      </c>
      <c r="E149" s="208">
        <v>1036</v>
      </c>
      <c r="F149" s="208">
        <v>1807</v>
      </c>
      <c r="G149" s="187">
        <v>57.3</v>
      </c>
      <c r="H149" s="208">
        <v>4786</v>
      </c>
      <c r="I149" s="208">
        <v>6438</v>
      </c>
      <c r="J149" s="215">
        <f t="shared" si="19"/>
        <v>74.3398570984778</v>
      </c>
      <c r="K149" s="208">
        <v>30875</v>
      </c>
      <c r="L149" s="208">
        <v>31077</v>
      </c>
      <c r="M149" s="215">
        <f t="shared" si="20"/>
        <v>99.35000160890691</v>
      </c>
      <c r="N149" s="208">
        <v>36697</v>
      </c>
      <c r="O149" s="208">
        <f t="shared" si="21"/>
        <v>39322</v>
      </c>
      <c r="P149" s="215">
        <f t="shared" si="22"/>
        <v>93.32434769340318</v>
      </c>
      <c r="Q149" s="140"/>
      <c r="R149" s="144"/>
      <c r="S149" s="144"/>
      <c r="T149" s="140"/>
      <c r="U149" s="144"/>
      <c r="V149" s="144"/>
      <c r="W149" s="140"/>
      <c r="X149" s="144"/>
      <c r="Y149" s="144"/>
    </row>
    <row r="150" spans="1:25" ht="12.75">
      <c r="A150" s="253" t="s">
        <v>67</v>
      </c>
      <c r="B150" s="208">
        <v>44680</v>
      </c>
      <c r="C150" s="213">
        <f t="shared" si="17"/>
        <v>41774</v>
      </c>
      <c r="D150" s="214">
        <f t="shared" si="18"/>
        <v>106.95648010724375</v>
      </c>
      <c r="E150" s="208">
        <v>1549</v>
      </c>
      <c r="F150" s="208">
        <v>953</v>
      </c>
      <c r="G150" s="187">
        <v>162.5</v>
      </c>
      <c r="H150" s="208">
        <v>43131</v>
      </c>
      <c r="I150" s="208">
        <v>40821</v>
      </c>
      <c r="J150" s="215">
        <f t="shared" si="19"/>
        <v>105.65885206143896</v>
      </c>
      <c r="K150" s="208">
        <v>100653</v>
      </c>
      <c r="L150" s="208">
        <v>104996</v>
      </c>
      <c r="M150" s="215">
        <f t="shared" si="20"/>
        <v>95.86365194864565</v>
      </c>
      <c r="N150" s="208">
        <v>145333</v>
      </c>
      <c r="O150" s="208">
        <f t="shared" si="21"/>
        <v>146770</v>
      </c>
      <c r="P150" s="215">
        <f t="shared" si="22"/>
        <v>99.02091708114737</v>
      </c>
      <c r="Q150" s="140"/>
      <c r="R150" s="144"/>
      <c r="S150" s="144"/>
      <c r="T150" s="140"/>
      <c r="U150" s="144"/>
      <c r="V150" s="144"/>
      <c r="W150" s="140"/>
      <c r="X150" s="144"/>
      <c r="Y150" s="144"/>
    </row>
    <row r="151" spans="1:25" s="73" customFormat="1" ht="12.75">
      <c r="A151" s="253" t="s">
        <v>68</v>
      </c>
      <c r="B151" s="208">
        <v>48363</v>
      </c>
      <c r="C151" s="213">
        <f t="shared" si="17"/>
        <v>38874</v>
      </c>
      <c r="D151" s="214">
        <f t="shared" si="18"/>
        <v>124.40963111591294</v>
      </c>
      <c r="E151" s="208">
        <v>3133</v>
      </c>
      <c r="F151" s="208">
        <v>1784</v>
      </c>
      <c r="G151" s="187">
        <v>175.6</v>
      </c>
      <c r="H151" s="208">
        <v>45230</v>
      </c>
      <c r="I151" s="208">
        <v>37090</v>
      </c>
      <c r="J151" s="215">
        <f t="shared" si="19"/>
        <v>121.94661633863576</v>
      </c>
      <c r="K151" s="208">
        <v>90224</v>
      </c>
      <c r="L151" s="208">
        <v>78821</v>
      </c>
      <c r="M151" s="215">
        <f t="shared" si="20"/>
        <v>114.46695677547861</v>
      </c>
      <c r="N151" s="208">
        <v>138587</v>
      </c>
      <c r="O151" s="208">
        <f t="shared" si="21"/>
        <v>117695</v>
      </c>
      <c r="P151" s="215">
        <f t="shared" si="22"/>
        <v>117.75096648115893</v>
      </c>
      <c r="Q151" s="140"/>
      <c r="R151" s="144"/>
      <c r="S151" s="144"/>
      <c r="T151" s="140"/>
      <c r="U151" s="144"/>
      <c r="V151" s="144"/>
      <c r="W151" s="140"/>
      <c r="X151" s="144"/>
      <c r="Y151" s="144"/>
    </row>
    <row r="152" spans="1:25" ht="12.75">
      <c r="A152" s="253" t="s">
        <v>69</v>
      </c>
      <c r="B152" s="208">
        <v>37648</v>
      </c>
      <c r="C152" s="213">
        <f t="shared" si="17"/>
        <v>38144</v>
      </c>
      <c r="D152" s="214">
        <f t="shared" si="18"/>
        <v>98.6996644295302</v>
      </c>
      <c r="E152" s="208">
        <v>609</v>
      </c>
      <c r="F152" s="208">
        <v>641</v>
      </c>
      <c r="G152" s="187">
        <v>95</v>
      </c>
      <c r="H152" s="208">
        <v>37039</v>
      </c>
      <c r="I152" s="208">
        <v>37503</v>
      </c>
      <c r="J152" s="215">
        <f t="shared" si="19"/>
        <v>98.76276564541504</v>
      </c>
      <c r="K152" s="208">
        <v>77611</v>
      </c>
      <c r="L152" s="208">
        <v>82220</v>
      </c>
      <c r="M152" s="215">
        <f t="shared" si="20"/>
        <v>94.39430795426902</v>
      </c>
      <c r="N152" s="208">
        <v>115259</v>
      </c>
      <c r="O152" s="208">
        <f t="shared" si="21"/>
        <v>120364</v>
      </c>
      <c r="P152" s="215">
        <f t="shared" si="22"/>
        <v>95.75869861420358</v>
      </c>
      <c r="Q152" s="140"/>
      <c r="R152" s="144"/>
      <c r="S152" s="144"/>
      <c r="T152" s="140"/>
      <c r="U152" s="144"/>
      <c r="V152" s="144"/>
      <c r="W152" s="140"/>
      <c r="X152" s="144"/>
      <c r="Y152" s="144"/>
    </row>
    <row r="153" spans="1:25" ht="12.75">
      <c r="A153" s="253" t="s">
        <v>70</v>
      </c>
      <c r="B153" s="208">
        <v>64788</v>
      </c>
      <c r="C153" s="213">
        <f t="shared" si="17"/>
        <v>63917</v>
      </c>
      <c r="D153" s="214">
        <f t="shared" si="18"/>
        <v>101.36270475773269</v>
      </c>
      <c r="E153" s="208">
        <v>1506</v>
      </c>
      <c r="F153" s="208">
        <v>1074</v>
      </c>
      <c r="G153" s="187">
        <v>140.2</v>
      </c>
      <c r="H153" s="208">
        <v>63282</v>
      </c>
      <c r="I153" s="208">
        <v>62843</v>
      </c>
      <c r="J153" s="215">
        <f t="shared" si="19"/>
        <v>100.69856626831947</v>
      </c>
      <c r="K153" s="208">
        <v>122699</v>
      </c>
      <c r="L153" s="208">
        <v>129538</v>
      </c>
      <c r="M153" s="215">
        <f t="shared" si="20"/>
        <v>94.72046812518333</v>
      </c>
      <c r="N153" s="208">
        <v>187487</v>
      </c>
      <c r="O153" s="208">
        <f t="shared" si="21"/>
        <v>193455</v>
      </c>
      <c r="P153" s="215">
        <f t="shared" si="22"/>
        <v>96.91504484246983</v>
      </c>
      <c r="Q153" s="140"/>
      <c r="R153" s="144"/>
      <c r="S153" s="144"/>
      <c r="T153" s="140"/>
      <c r="U153" s="144"/>
      <c r="V153" s="144"/>
      <c r="W153" s="140"/>
      <c r="X153" s="144"/>
      <c r="Y153" s="144"/>
    </row>
    <row r="154" spans="1:25" ht="12.75">
      <c r="A154" s="253" t="s">
        <v>71</v>
      </c>
      <c r="B154" s="208">
        <v>37285</v>
      </c>
      <c r="C154" s="213">
        <v>64981</v>
      </c>
      <c r="D154" s="214">
        <f>B154/C154*100</f>
        <v>57.378310583093516</v>
      </c>
      <c r="E154" s="190" t="s">
        <v>208</v>
      </c>
      <c r="F154" s="190" t="s">
        <v>208</v>
      </c>
      <c r="G154" s="187" t="s">
        <v>207</v>
      </c>
      <c r="H154" s="208">
        <v>37185</v>
      </c>
      <c r="I154" s="208">
        <v>64980</v>
      </c>
      <c r="J154" s="215">
        <f t="shared" si="19"/>
        <v>57.225300092336106</v>
      </c>
      <c r="K154" s="208">
        <v>76460</v>
      </c>
      <c r="L154" s="208">
        <v>98983</v>
      </c>
      <c r="M154" s="215">
        <f t="shared" si="20"/>
        <v>77.24558762615803</v>
      </c>
      <c r="N154" s="208">
        <v>113745</v>
      </c>
      <c r="O154" s="208">
        <v>163964</v>
      </c>
      <c r="P154" s="215">
        <f t="shared" si="22"/>
        <v>69.37193530287136</v>
      </c>
      <c r="Q154" s="140"/>
      <c r="R154" s="140"/>
      <c r="S154" s="144"/>
      <c r="T154" s="140"/>
      <c r="U154" s="144"/>
      <c r="V154" s="144"/>
      <c r="W154" s="140"/>
      <c r="X154" s="144"/>
      <c r="Y154" s="144"/>
    </row>
    <row r="155" spans="1:25" s="73" customFormat="1" ht="12.75">
      <c r="A155" s="189" t="s">
        <v>105</v>
      </c>
      <c r="B155" s="208">
        <v>85701</v>
      </c>
      <c r="C155" s="213">
        <f t="shared" si="17"/>
        <v>77672</v>
      </c>
      <c r="D155" s="214">
        <f t="shared" si="18"/>
        <v>110.3370583994232</v>
      </c>
      <c r="E155" s="208">
        <v>1471</v>
      </c>
      <c r="F155" s="208">
        <v>1201</v>
      </c>
      <c r="G155" s="187">
        <v>122.5</v>
      </c>
      <c r="H155" s="208">
        <v>84230</v>
      </c>
      <c r="I155" s="208">
        <v>76471</v>
      </c>
      <c r="J155" s="215">
        <f t="shared" si="19"/>
        <v>110.1463299813001</v>
      </c>
      <c r="K155" s="208">
        <v>141765</v>
      </c>
      <c r="L155" s="208">
        <v>145691</v>
      </c>
      <c r="M155" s="215">
        <f t="shared" si="20"/>
        <v>97.30525564379406</v>
      </c>
      <c r="N155" s="208">
        <v>227466</v>
      </c>
      <c r="O155" s="208">
        <f t="shared" si="21"/>
        <v>223363</v>
      </c>
      <c r="P155" s="215">
        <f t="shared" si="22"/>
        <v>101.83692017030573</v>
      </c>
      <c r="Q155" s="140"/>
      <c r="R155" s="144"/>
      <c r="S155" s="144"/>
      <c r="T155" s="140"/>
      <c r="U155" s="144"/>
      <c r="V155" s="144"/>
      <c r="W155" s="140"/>
      <c r="X155" s="144"/>
      <c r="Y155" s="144"/>
    </row>
    <row r="156" spans="1:25" s="36" customFormat="1" ht="12.75">
      <c r="A156" s="253" t="s">
        <v>72</v>
      </c>
      <c r="B156" s="208">
        <v>77711</v>
      </c>
      <c r="C156" s="213">
        <f t="shared" si="17"/>
        <v>72406</v>
      </c>
      <c r="D156" s="214">
        <f t="shared" si="18"/>
        <v>107.3267408778278</v>
      </c>
      <c r="E156" s="208">
        <v>1105</v>
      </c>
      <c r="F156" s="208">
        <v>766</v>
      </c>
      <c r="G156" s="187">
        <v>144.3</v>
      </c>
      <c r="H156" s="208">
        <v>76606</v>
      </c>
      <c r="I156" s="208">
        <v>71640</v>
      </c>
      <c r="J156" s="215">
        <f t="shared" si="19"/>
        <v>106.9318816303741</v>
      </c>
      <c r="K156" s="208">
        <v>65009</v>
      </c>
      <c r="L156" s="208">
        <v>65461</v>
      </c>
      <c r="M156" s="215">
        <f t="shared" si="20"/>
        <v>99.30951253418066</v>
      </c>
      <c r="N156" s="208">
        <v>142720</v>
      </c>
      <c r="O156" s="208">
        <f t="shared" si="21"/>
        <v>137867</v>
      </c>
      <c r="P156" s="215">
        <f t="shared" si="22"/>
        <v>103.52005918747778</v>
      </c>
      <c r="Q156" s="140"/>
      <c r="R156" s="144"/>
      <c r="S156" s="144"/>
      <c r="T156" s="140"/>
      <c r="U156" s="144"/>
      <c r="V156" s="144"/>
      <c r="W156" s="140"/>
      <c r="X156" s="144"/>
      <c r="Y156" s="144"/>
    </row>
    <row r="157" spans="1:25" ht="12.75">
      <c r="A157" s="253" t="s">
        <v>73</v>
      </c>
      <c r="B157" s="208">
        <v>18664</v>
      </c>
      <c r="C157" s="213">
        <f t="shared" si="17"/>
        <v>15333</v>
      </c>
      <c r="D157" s="214">
        <f t="shared" si="18"/>
        <v>121.72438531272418</v>
      </c>
      <c r="E157" s="208">
        <v>1333</v>
      </c>
      <c r="F157" s="208">
        <v>1056</v>
      </c>
      <c r="G157" s="187">
        <v>126.2</v>
      </c>
      <c r="H157" s="208">
        <v>17331</v>
      </c>
      <c r="I157" s="208">
        <v>14277</v>
      </c>
      <c r="J157" s="215">
        <f t="shared" si="19"/>
        <v>121.39104853960916</v>
      </c>
      <c r="K157" s="208">
        <v>30863</v>
      </c>
      <c r="L157" s="208">
        <v>30784</v>
      </c>
      <c r="M157" s="215">
        <f t="shared" si="20"/>
        <v>100.25662681912682</v>
      </c>
      <c r="N157" s="208">
        <v>49527</v>
      </c>
      <c r="O157" s="208">
        <f t="shared" si="21"/>
        <v>46117</v>
      </c>
      <c r="P157" s="215">
        <f t="shared" si="22"/>
        <v>107.39423639872498</v>
      </c>
      <c r="Q157" s="140"/>
      <c r="R157" s="144"/>
      <c r="S157" s="144"/>
      <c r="T157" s="140"/>
      <c r="U157" s="144"/>
      <c r="V157" s="144"/>
      <c r="W157" s="140"/>
      <c r="X157" s="144"/>
      <c r="Y157" s="144"/>
    </row>
    <row r="158" spans="1:25" ht="12.75">
      <c r="A158" s="253" t="s">
        <v>74</v>
      </c>
      <c r="B158" s="208">
        <v>19280</v>
      </c>
      <c r="C158" s="213">
        <f t="shared" si="17"/>
        <v>18635</v>
      </c>
      <c r="D158" s="214">
        <f t="shared" si="18"/>
        <v>103.46122887040514</v>
      </c>
      <c r="E158" s="208">
        <v>213</v>
      </c>
      <c r="F158" s="208">
        <v>202</v>
      </c>
      <c r="G158" s="187">
        <v>105.4</v>
      </c>
      <c r="H158" s="208">
        <v>19067</v>
      </c>
      <c r="I158" s="208">
        <v>18433</v>
      </c>
      <c r="J158" s="215">
        <f t="shared" si="19"/>
        <v>103.43948353496445</v>
      </c>
      <c r="K158" s="208">
        <v>119741</v>
      </c>
      <c r="L158" s="208">
        <v>124360</v>
      </c>
      <c r="M158" s="215">
        <f t="shared" si="20"/>
        <v>96.28578321003539</v>
      </c>
      <c r="N158" s="208">
        <v>139021</v>
      </c>
      <c r="O158" s="208">
        <f t="shared" si="21"/>
        <v>142995</v>
      </c>
      <c r="P158" s="215">
        <f t="shared" si="22"/>
        <v>97.2208818490157</v>
      </c>
      <c r="Q158" s="140"/>
      <c r="R158" s="144"/>
      <c r="S158" s="144"/>
      <c r="T158" s="140"/>
      <c r="U158" s="144"/>
      <c r="V158" s="144"/>
      <c r="W158" s="140"/>
      <c r="X158" s="144"/>
      <c r="Y158" s="144"/>
    </row>
    <row r="159" spans="1:25" ht="12.75">
      <c r="A159" s="253" t="s">
        <v>75</v>
      </c>
      <c r="B159" s="208">
        <v>30179</v>
      </c>
      <c r="C159" s="213">
        <f t="shared" si="17"/>
        <v>28754</v>
      </c>
      <c r="D159" s="214">
        <f t="shared" si="18"/>
        <v>104.95583223203728</v>
      </c>
      <c r="E159" s="208">
        <v>436</v>
      </c>
      <c r="F159" s="208">
        <v>245</v>
      </c>
      <c r="G159" s="187">
        <v>178</v>
      </c>
      <c r="H159" s="208">
        <v>29743</v>
      </c>
      <c r="I159" s="208">
        <v>28509</v>
      </c>
      <c r="J159" s="215">
        <f t="shared" si="19"/>
        <v>104.32845768003088</v>
      </c>
      <c r="K159" s="208">
        <v>51312</v>
      </c>
      <c r="L159" s="208">
        <v>52847</v>
      </c>
      <c r="M159" s="215">
        <f t="shared" si="20"/>
        <v>97.0953885745643</v>
      </c>
      <c r="N159" s="208">
        <v>81491</v>
      </c>
      <c r="O159" s="208">
        <f t="shared" si="21"/>
        <v>81601</v>
      </c>
      <c r="P159" s="215">
        <f t="shared" si="22"/>
        <v>99.86519773041996</v>
      </c>
      <c r="Q159" s="140"/>
      <c r="R159" s="144"/>
      <c r="S159" s="144"/>
      <c r="T159" s="140"/>
      <c r="U159" s="144"/>
      <c r="V159" s="144"/>
      <c r="W159" s="140"/>
      <c r="X159" s="144"/>
      <c r="Y159" s="144"/>
    </row>
    <row r="160" spans="1:25" ht="12.75">
      <c r="A160" s="253" t="s">
        <v>76</v>
      </c>
      <c r="B160" s="208">
        <v>27828</v>
      </c>
      <c r="C160" s="213">
        <f t="shared" si="17"/>
        <v>27374</v>
      </c>
      <c r="D160" s="214">
        <f t="shared" si="18"/>
        <v>101.65850807335428</v>
      </c>
      <c r="E160" s="208">
        <v>6011</v>
      </c>
      <c r="F160" s="208">
        <v>5369</v>
      </c>
      <c r="G160" s="187">
        <v>112</v>
      </c>
      <c r="H160" s="208">
        <v>21817</v>
      </c>
      <c r="I160" s="208">
        <v>22005</v>
      </c>
      <c r="J160" s="215">
        <f t="shared" si="19"/>
        <v>99.14564871620085</v>
      </c>
      <c r="K160" s="208">
        <v>31443</v>
      </c>
      <c r="L160" s="208">
        <v>35333</v>
      </c>
      <c r="M160" s="215">
        <f t="shared" si="20"/>
        <v>88.99046217417145</v>
      </c>
      <c r="N160" s="208">
        <v>59271</v>
      </c>
      <c r="O160" s="208">
        <f t="shared" si="21"/>
        <v>62707</v>
      </c>
      <c r="P160" s="215">
        <f t="shared" si="22"/>
        <v>94.52054794520548</v>
      </c>
      <c r="Q160" s="140"/>
      <c r="R160" s="144"/>
      <c r="S160" s="144"/>
      <c r="T160" s="140"/>
      <c r="U160" s="144"/>
      <c r="V160" s="144"/>
      <c r="W160" s="140"/>
      <c r="X160" s="144"/>
      <c r="Y160" s="144"/>
    </row>
    <row r="161" spans="1:25" ht="12.75">
      <c r="A161" s="253" t="s">
        <v>77</v>
      </c>
      <c r="B161" s="208">
        <v>1061</v>
      </c>
      <c r="C161" s="213">
        <f t="shared" si="17"/>
        <v>1264</v>
      </c>
      <c r="D161" s="214">
        <f t="shared" si="18"/>
        <v>83.93987341772153</v>
      </c>
      <c r="E161" s="208">
        <v>514</v>
      </c>
      <c r="F161" s="208">
        <v>496</v>
      </c>
      <c r="G161" s="187">
        <v>103.6</v>
      </c>
      <c r="H161" s="208">
        <v>547</v>
      </c>
      <c r="I161" s="208">
        <v>768</v>
      </c>
      <c r="J161" s="215">
        <f t="shared" si="19"/>
        <v>71.22395833333334</v>
      </c>
      <c r="K161" s="208">
        <v>7534</v>
      </c>
      <c r="L161" s="208">
        <v>8165</v>
      </c>
      <c r="M161" s="215">
        <f t="shared" si="20"/>
        <v>92.27189222290262</v>
      </c>
      <c r="N161" s="208">
        <v>8595</v>
      </c>
      <c r="O161" s="208">
        <f t="shared" si="21"/>
        <v>9429</v>
      </c>
      <c r="P161" s="215">
        <f t="shared" si="22"/>
        <v>91.15494750238625</v>
      </c>
      <c r="Q161" s="140"/>
      <c r="R161" s="144"/>
      <c r="S161" s="144"/>
      <c r="T161" s="140"/>
      <c r="U161" s="144"/>
      <c r="V161" s="144"/>
      <c r="W161" s="140"/>
      <c r="X161" s="144"/>
      <c r="Y161" s="144"/>
    </row>
    <row r="162" spans="1:25" ht="12.75">
      <c r="A162" s="253" t="s">
        <v>78</v>
      </c>
      <c r="B162" s="208">
        <v>50572</v>
      </c>
      <c r="C162" s="213">
        <f t="shared" si="17"/>
        <v>37024</v>
      </c>
      <c r="D162" s="214">
        <f t="shared" si="18"/>
        <v>136.59248055315473</v>
      </c>
      <c r="E162" s="208">
        <v>3963</v>
      </c>
      <c r="F162" s="208">
        <v>5134</v>
      </c>
      <c r="G162" s="187">
        <v>77.2</v>
      </c>
      <c r="H162" s="208">
        <v>46609</v>
      </c>
      <c r="I162" s="208">
        <v>31890</v>
      </c>
      <c r="J162" s="215">
        <f t="shared" si="19"/>
        <v>146.15553465036064</v>
      </c>
      <c r="K162" s="208">
        <v>160079</v>
      </c>
      <c r="L162" s="208">
        <v>309806</v>
      </c>
      <c r="M162" s="215">
        <f t="shared" si="20"/>
        <v>51.670722968567425</v>
      </c>
      <c r="N162" s="208">
        <v>210651</v>
      </c>
      <c r="O162" s="208">
        <f t="shared" si="21"/>
        <v>346830</v>
      </c>
      <c r="P162" s="215">
        <f t="shared" si="22"/>
        <v>60.73609549346942</v>
      </c>
      <c r="Q162" s="140"/>
      <c r="R162" s="144"/>
      <c r="S162" s="144"/>
      <c r="T162" s="140"/>
      <c r="U162" s="144"/>
      <c r="V162" s="144"/>
      <c r="W162" s="140"/>
      <c r="X162" s="144"/>
      <c r="Y162" s="144"/>
    </row>
    <row r="163" spans="1:25" s="86" customFormat="1" ht="12.75">
      <c r="A163" s="188" t="s">
        <v>102</v>
      </c>
      <c r="B163" s="208">
        <v>29297</v>
      </c>
      <c r="C163" s="213">
        <f t="shared" si="17"/>
        <v>30924</v>
      </c>
      <c r="D163" s="214">
        <f t="shared" si="18"/>
        <v>94.7387142672358</v>
      </c>
      <c r="E163" s="208">
        <v>277</v>
      </c>
      <c r="F163" s="208">
        <v>212</v>
      </c>
      <c r="G163" s="187">
        <v>130.7</v>
      </c>
      <c r="H163" s="208">
        <v>29020</v>
      </c>
      <c r="I163" s="208">
        <v>30712</v>
      </c>
      <c r="J163" s="215">
        <f t="shared" si="19"/>
        <v>94.49075280020838</v>
      </c>
      <c r="K163" s="208">
        <v>21802</v>
      </c>
      <c r="L163" s="208">
        <v>22581</v>
      </c>
      <c r="M163" s="215">
        <f t="shared" si="20"/>
        <v>96.55019706833178</v>
      </c>
      <c r="N163" s="208">
        <v>51099</v>
      </c>
      <c r="O163" s="208">
        <f t="shared" si="21"/>
        <v>53505</v>
      </c>
      <c r="P163" s="215">
        <f t="shared" si="22"/>
        <v>95.50322399775723</v>
      </c>
      <c r="Q163" s="140"/>
      <c r="R163" s="140"/>
      <c r="S163" s="144"/>
      <c r="T163" s="140"/>
      <c r="U163" s="144"/>
      <c r="V163" s="144"/>
      <c r="W163" s="140"/>
      <c r="X163" s="144"/>
      <c r="Y163" s="144"/>
    </row>
    <row r="164" spans="1:25" s="73" customFormat="1" ht="12.75">
      <c r="A164" s="253" t="s">
        <v>79</v>
      </c>
      <c r="B164" s="208">
        <v>33003</v>
      </c>
      <c r="C164" s="213">
        <f t="shared" si="17"/>
        <v>32641</v>
      </c>
      <c r="D164" s="214">
        <f t="shared" si="18"/>
        <v>101.10903464967372</v>
      </c>
      <c r="E164" s="208">
        <v>447</v>
      </c>
      <c r="F164" s="208">
        <v>316</v>
      </c>
      <c r="G164" s="187">
        <v>141.5</v>
      </c>
      <c r="H164" s="208">
        <v>32556</v>
      </c>
      <c r="I164" s="208">
        <v>32325</v>
      </c>
      <c r="J164" s="215">
        <f t="shared" si="19"/>
        <v>100.71461716937355</v>
      </c>
      <c r="K164" s="208">
        <v>73663</v>
      </c>
      <c r="L164" s="208">
        <v>88594</v>
      </c>
      <c r="M164" s="215">
        <f t="shared" si="20"/>
        <v>83.14671422443958</v>
      </c>
      <c r="N164" s="208">
        <v>106666</v>
      </c>
      <c r="O164" s="208">
        <f t="shared" si="21"/>
        <v>121235</v>
      </c>
      <c r="P164" s="215">
        <f t="shared" si="22"/>
        <v>87.98284323833877</v>
      </c>
      <c r="Q164" s="140"/>
      <c r="R164" s="144"/>
      <c r="S164" s="144"/>
      <c r="T164" s="140"/>
      <c r="U164" s="144"/>
      <c r="V164" s="144"/>
      <c r="W164" s="140"/>
      <c r="X164" s="144"/>
      <c r="Y164" s="144"/>
    </row>
    <row r="165" spans="1:25" ht="12.75">
      <c r="A165" s="189" t="s">
        <v>109</v>
      </c>
      <c r="B165" s="190" t="s">
        <v>207</v>
      </c>
      <c r="C165" s="213" t="s">
        <v>207</v>
      </c>
      <c r="D165" s="214" t="s">
        <v>207</v>
      </c>
      <c r="E165" s="190" t="s">
        <v>207</v>
      </c>
      <c r="F165" s="190" t="s">
        <v>207</v>
      </c>
      <c r="G165" s="190" t="s">
        <v>207</v>
      </c>
      <c r="H165" s="190" t="s">
        <v>207</v>
      </c>
      <c r="I165" s="190" t="s">
        <v>207</v>
      </c>
      <c r="J165" s="215" t="s">
        <v>207</v>
      </c>
      <c r="K165" s="208">
        <v>165</v>
      </c>
      <c r="L165" s="208">
        <v>136</v>
      </c>
      <c r="M165" s="208">
        <f>K165/L165%</f>
        <v>121.3235294117647</v>
      </c>
      <c r="N165" s="208">
        <v>165</v>
      </c>
      <c r="O165" s="208">
        <f>L165</f>
        <v>136</v>
      </c>
      <c r="P165" s="215">
        <f t="shared" si="22"/>
        <v>121.3235294117647</v>
      </c>
      <c r="Q165" s="140"/>
      <c r="R165" s="140"/>
      <c r="S165" s="140"/>
      <c r="T165" s="140"/>
      <c r="U165" s="140"/>
      <c r="V165" s="140"/>
      <c r="W165" s="140"/>
      <c r="X165" s="144"/>
      <c r="Y165" s="144"/>
    </row>
    <row r="166" spans="1:25" ht="12.75">
      <c r="A166" s="253" t="s">
        <v>80</v>
      </c>
      <c r="B166" s="208">
        <v>14</v>
      </c>
      <c r="C166" s="213">
        <f>F166</f>
        <v>14</v>
      </c>
      <c r="D166" s="214">
        <f t="shared" si="18"/>
        <v>100</v>
      </c>
      <c r="E166" s="208">
        <v>14</v>
      </c>
      <c r="F166" s="208">
        <v>14</v>
      </c>
      <c r="G166" s="187">
        <v>100</v>
      </c>
      <c r="H166" s="190" t="s">
        <v>207</v>
      </c>
      <c r="I166" s="190" t="s">
        <v>207</v>
      </c>
      <c r="J166" s="215" t="s">
        <v>207</v>
      </c>
      <c r="K166" s="208">
        <v>608</v>
      </c>
      <c r="L166" s="208">
        <v>645</v>
      </c>
      <c r="M166" s="215">
        <f>K166/L166%</f>
        <v>94.26356589147287</v>
      </c>
      <c r="N166" s="208">
        <v>622</v>
      </c>
      <c r="O166" s="208">
        <f>F166+L166</f>
        <v>659</v>
      </c>
      <c r="P166" s="215">
        <f t="shared" si="22"/>
        <v>94.38543247344461</v>
      </c>
      <c r="Q166" s="140"/>
      <c r="R166" s="144"/>
      <c r="S166" s="144"/>
      <c r="T166" s="140"/>
      <c r="U166" s="140"/>
      <c r="V166" s="140"/>
      <c r="W166" s="140"/>
      <c r="X166" s="144"/>
      <c r="Y166" s="144"/>
    </row>
    <row r="167" spans="1:25" ht="12.75">
      <c r="A167" s="254" t="s">
        <v>81</v>
      </c>
      <c r="B167" s="210">
        <v>119</v>
      </c>
      <c r="C167" s="210">
        <f>I167</f>
        <v>10</v>
      </c>
      <c r="D167" s="212" t="s">
        <v>229</v>
      </c>
      <c r="E167" s="211" t="s">
        <v>207</v>
      </c>
      <c r="F167" s="211" t="s">
        <v>207</v>
      </c>
      <c r="G167" s="211" t="s">
        <v>207</v>
      </c>
      <c r="H167" s="210">
        <v>119</v>
      </c>
      <c r="I167" s="211">
        <v>10</v>
      </c>
      <c r="J167" s="212" t="s">
        <v>229</v>
      </c>
      <c r="K167" s="210">
        <v>5247</v>
      </c>
      <c r="L167" s="210">
        <v>3191</v>
      </c>
      <c r="M167" s="212">
        <f>K167/L167%</f>
        <v>164.43121278596053</v>
      </c>
      <c r="N167" s="210">
        <v>5366</v>
      </c>
      <c r="O167" s="210">
        <f>I167+L167</f>
        <v>3201</v>
      </c>
      <c r="P167" s="212">
        <f t="shared" si="22"/>
        <v>167.6351140268666</v>
      </c>
      <c r="Q167" s="140"/>
      <c r="R167" s="140"/>
      <c r="S167" s="144"/>
      <c r="T167" s="140"/>
      <c r="U167" s="144"/>
      <c r="V167" s="144"/>
      <c r="W167" s="140"/>
      <c r="X167" s="144"/>
      <c r="Y167" s="144"/>
    </row>
    <row r="168" spans="1:25" ht="12.75">
      <c r="A168" s="37"/>
      <c r="B168" s="4"/>
      <c r="C168" s="4"/>
      <c r="D168" s="5"/>
      <c r="E168" s="89"/>
      <c r="F168" s="70"/>
      <c r="G168" s="5"/>
      <c r="H168" s="89"/>
      <c r="I168" s="70"/>
      <c r="J168" s="5"/>
      <c r="K168" s="89"/>
      <c r="L168" s="70"/>
      <c r="M168" s="5"/>
      <c r="O168" s="65"/>
      <c r="P168" s="65"/>
      <c r="Q168" s="71"/>
      <c r="R168" s="71"/>
      <c r="S168" s="65"/>
      <c r="T168" s="71"/>
      <c r="U168" s="65"/>
      <c r="V168" s="71"/>
      <c r="W168" s="71"/>
      <c r="X168" s="65"/>
      <c r="Y168" s="65"/>
    </row>
    <row r="169" spans="1:16" ht="24.75" customHeight="1">
      <c r="A169" s="452" t="s">
        <v>244</v>
      </c>
      <c r="B169" s="452"/>
      <c r="C169" s="452"/>
      <c r="D169" s="452"/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P169" s="452"/>
    </row>
    <row r="170" spans="2:16" ht="12.75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P170" s="101" t="s">
        <v>96</v>
      </c>
    </row>
    <row r="171" spans="1:16" ht="14.25" customHeight="1">
      <c r="A171" s="398"/>
      <c r="B171" s="397" t="s">
        <v>201</v>
      </c>
      <c r="C171" s="397"/>
      <c r="D171" s="397"/>
      <c r="E171" s="387" t="s">
        <v>115</v>
      </c>
      <c r="F171" s="388"/>
      <c r="G171" s="388"/>
      <c r="H171" s="388"/>
      <c r="I171" s="388"/>
      <c r="J171" s="388"/>
      <c r="K171" s="379" t="s">
        <v>114</v>
      </c>
      <c r="L171" s="380"/>
      <c r="M171" s="385"/>
      <c r="N171" s="397" t="s">
        <v>211</v>
      </c>
      <c r="O171" s="397"/>
      <c r="P171" s="387"/>
    </row>
    <row r="172" spans="1:16" ht="30.75" customHeight="1">
      <c r="A172" s="398"/>
      <c r="B172" s="397"/>
      <c r="C172" s="397"/>
      <c r="D172" s="397"/>
      <c r="E172" s="397" t="s">
        <v>112</v>
      </c>
      <c r="F172" s="397"/>
      <c r="G172" s="397"/>
      <c r="H172" s="397" t="s">
        <v>113</v>
      </c>
      <c r="I172" s="397"/>
      <c r="J172" s="397"/>
      <c r="K172" s="381"/>
      <c r="L172" s="382"/>
      <c r="M172" s="386"/>
      <c r="N172" s="397"/>
      <c r="O172" s="397"/>
      <c r="P172" s="387"/>
    </row>
    <row r="173" spans="1:19" ht="43.5" customHeight="1">
      <c r="A173" s="398"/>
      <c r="B173" s="183" t="s">
        <v>203</v>
      </c>
      <c r="C173" s="183" t="s">
        <v>184</v>
      </c>
      <c r="D173" s="183" t="s">
        <v>204</v>
      </c>
      <c r="E173" s="183" t="s">
        <v>203</v>
      </c>
      <c r="F173" s="183" t="s">
        <v>184</v>
      </c>
      <c r="G173" s="183" t="s">
        <v>204</v>
      </c>
      <c r="H173" s="183" t="s">
        <v>203</v>
      </c>
      <c r="I173" s="183" t="s">
        <v>184</v>
      </c>
      <c r="J173" s="183" t="s">
        <v>204</v>
      </c>
      <c r="K173" s="183" t="s">
        <v>203</v>
      </c>
      <c r="L173" s="183" t="s">
        <v>184</v>
      </c>
      <c r="M173" s="183" t="s">
        <v>204</v>
      </c>
      <c r="N173" s="183" t="s">
        <v>203</v>
      </c>
      <c r="O173" s="183" t="s">
        <v>184</v>
      </c>
      <c r="P173" s="184" t="s">
        <v>204</v>
      </c>
      <c r="Q173" s="102"/>
      <c r="R173" s="102"/>
      <c r="S173" s="102"/>
    </row>
    <row r="174" spans="1:25" ht="12.75">
      <c r="A174" s="256" t="s">
        <v>65</v>
      </c>
      <c r="B174" s="208">
        <v>311456</v>
      </c>
      <c r="C174" s="213">
        <f>F174+I174</f>
        <v>301536</v>
      </c>
      <c r="D174" s="214">
        <f aca="true" t="shared" si="23" ref="D174:D192">B174/C174*100</f>
        <v>103.28982277406347</v>
      </c>
      <c r="E174" s="208">
        <v>264102</v>
      </c>
      <c r="F174" s="208">
        <v>237956</v>
      </c>
      <c r="G174" s="187">
        <v>111</v>
      </c>
      <c r="H174" s="208">
        <v>47354</v>
      </c>
      <c r="I174" s="208">
        <f>SUM(I175:I193)</f>
        <v>63580</v>
      </c>
      <c r="J174" s="187">
        <f>H174/I174%</f>
        <v>74.47939603648946</v>
      </c>
      <c r="K174" s="208">
        <v>218633</v>
      </c>
      <c r="L174" s="208">
        <f>SUM(L175:L193)</f>
        <v>246210</v>
      </c>
      <c r="M174" s="187">
        <f>K174/L174%</f>
        <v>88.79939888712887</v>
      </c>
      <c r="N174" s="208">
        <v>530089</v>
      </c>
      <c r="O174" s="208">
        <f>SUM(O175:O193)</f>
        <v>547746</v>
      </c>
      <c r="P174" s="187">
        <f>N174/O174%</f>
        <v>96.7764255695158</v>
      </c>
      <c r="Q174" s="140"/>
      <c r="R174" s="144"/>
      <c r="S174" s="144"/>
      <c r="T174" s="140"/>
      <c r="U174" s="144"/>
      <c r="V174" s="144"/>
      <c r="W174" s="140"/>
      <c r="X174" s="144"/>
      <c r="Y174" s="144"/>
    </row>
    <row r="175" spans="1:25" s="73" customFormat="1" ht="12.75">
      <c r="A175" s="188" t="s">
        <v>104</v>
      </c>
      <c r="B175" s="208">
        <v>764</v>
      </c>
      <c r="C175" s="213">
        <f>I175</f>
        <v>1039</v>
      </c>
      <c r="D175" s="214">
        <f t="shared" si="23"/>
        <v>73.53224254090472</v>
      </c>
      <c r="E175" s="190" t="s">
        <v>207</v>
      </c>
      <c r="F175" s="190" t="s">
        <v>207</v>
      </c>
      <c r="G175" s="190" t="s">
        <v>207</v>
      </c>
      <c r="H175" s="208">
        <v>764</v>
      </c>
      <c r="I175" s="208">
        <v>1039</v>
      </c>
      <c r="J175" s="187">
        <f aca="true" t="shared" si="24" ref="J175:J190">H175/I175%</f>
        <v>73.53224254090472</v>
      </c>
      <c r="K175" s="208">
        <v>5120</v>
      </c>
      <c r="L175" s="208">
        <v>7903</v>
      </c>
      <c r="M175" s="187">
        <f aca="true" t="shared" si="25" ref="M175:M193">K175/L175%</f>
        <v>64.78552448437303</v>
      </c>
      <c r="N175" s="208">
        <v>5884</v>
      </c>
      <c r="O175" s="208">
        <v>8942</v>
      </c>
      <c r="P175" s="187">
        <f aca="true" t="shared" si="26" ref="P175:P193">N175/O175%</f>
        <v>65.80183404160142</v>
      </c>
      <c r="Q175" s="140"/>
      <c r="R175" s="140"/>
      <c r="S175" s="140"/>
      <c r="T175" s="140"/>
      <c r="U175" s="144"/>
      <c r="V175" s="144"/>
      <c r="W175" s="140"/>
      <c r="X175" s="144"/>
      <c r="Y175" s="144"/>
    </row>
    <row r="176" spans="1:25" ht="12.75">
      <c r="A176" s="253" t="s">
        <v>66</v>
      </c>
      <c r="B176" s="208">
        <v>8743</v>
      </c>
      <c r="C176" s="213">
        <f aca="true" t="shared" si="27" ref="C176:C190">F176+I176</f>
        <v>10187</v>
      </c>
      <c r="D176" s="214">
        <f t="shared" si="23"/>
        <v>85.82507116913713</v>
      </c>
      <c r="E176" s="208">
        <v>5638</v>
      </c>
      <c r="F176" s="208">
        <v>6150</v>
      </c>
      <c r="G176" s="187">
        <v>91.7</v>
      </c>
      <c r="H176" s="208">
        <v>3105</v>
      </c>
      <c r="I176" s="208">
        <v>4037</v>
      </c>
      <c r="J176" s="187">
        <f t="shared" si="24"/>
        <v>76.91354966559327</v>
      </c>
      <c r="K176" s="208">
        <v>44518</v>
      </c>
      <c r="L176" s="208">
        <v>54658</v>
      </c>
      <c r="M176" s="187">
        <f t="shared" si="25"/>
        <v>81.44827838559772</v>
      </c>
      <c r="N176" s="208">
        <v>53261</v>
      </c>
      <c r="O176" s="208">
        <v>64845</v>
      </c>
      <c r="P176" s="187">
        <f t="shared" si="26"/>
        <v>82.13586244120594</v>
      </c>
      <c r="Q176" s="140"/>
      <c r="R176" s="144"/>
      <c r="S176" s="144"/>
      <c r="T176" s="140"/>
      <c r="U176" s="144"/>
      <c r="V176" s="144"/>
      <c r="W176" s="140"/>
      <c r="X176" s="144"/>
      <c r="Y176" s="144"/>
    </row>
    <row r="177" spans="1:25" ht="12.75">
      <c r="A177" s="253" t="s">
        <v>67</v>
      </c>
      <c r="B177" s="208">
        <v>1069</v>
      </c>
      <c r="C177" s="213">
        <f>I177</f>
        <v>1360</v>
      </c>
      <c r="D177" s="214">
        <f t="shared" si="23"/>
        <v>78.60294117647058</v>
      </c>
      <c r="E177" s="190" t="s">
        <v>207</v>
      </c>
      <c r="F177" s="190" t="s">
        <v>207</v>
      </c>
      <c r="G177" s="190" t="s">
        <v>207</v>
      </c>
      <c r="H177" s="208">
        <v>1069</v>
      </c>
      <c r="I177" s="208">
        <v>1360</v>
      </c>
      <c r="J177" s="187">
        <f t="shared" si="24"/>
        <v>78.6029411764706</v>
      </c>
      <c r="K177" s="208">
        <v>5036</v>
      </c>
      <c r="L177" s="208">
        <v>5171</v>
      </c>
      <c r="M177" s="187">
        <f t="shared" si="25"/>
        <v>97.38928640495068</v>
      </c>
      <c r="N177" s="208">
        <v>6105</v>
      </c>
      <c r="O177" s="208">
        <v>6531</v>
      </c>
      <c r="P177" s="187">
        <f t="shared" si="26"/>
        <v>93.47726228755167</v>
      </c>
      <c r="Q177" s="140"/>
      <c r="R177" s="140"/>
      <c r="S177" s="144"/>
      <c r="T177" s="140"/>
      <c r="U177" s="144"/>
      <c r="V177" s="144"/>
      <c r="W177" s="140"/>
      <c r="X177" s="144"/>
      <c r="Y177" s="144"/>
    </row>
    <row r="178" spans="1:25" s="73" customFormat="1" ht="12.75">
      <c r="A178" s="253" t="s">
        <v>68</v>
      </c>
      <c r="B178" s="208">
        <v>26609</v>
      </c>
      <c r="C178" s="213">
        <f t="shared" si="27"/>
        <v>39733</v>
      </c>
      <c r="D178" s="214">
        <f t="shared" si="23"/>
        <v>66.9695215563889</v>
      </c>
      <c r="E178" s="208">
        <v>12254</v>
      </c>
      <c r="F178" s="208">
        <v>15543</v>
      </c>
      <c r="G178" s="187">
        <v>78.8</v>
      </c>
      <c r="H178" s="208">
        <v>14355</v>
      </c>
      <c r="I178" s="208">
        <v>24190</v>
      </c>
      <c r="J178" s="187">
        <f t="shared" si="24"/>
        <v>59.34270359652749</v>
      </c>
      <c r="K178" s="208">
        <v>4672</v>
      </c>
      <c r="L178" s="208">
        <v>4880</v>
      </c>
      <c r="M178" s="187">
        <f t="shared" si="25"/>
        <v>95.73770491803279</v>
      </c>
      <c r="N178" s="208">
        <v>31281</v>
      </c>
      <c r="O178" s="208">
        <v>44613</v>
      </c>
      <c r="P178" s="187">
        <f t="shared" si="26"/>
        <v>70.11633380404815</v>
      </c>
      <c r="Q178" s="140"/>
      <c r="R178" s="144"/>
      <c r="S178" s="144"/>
      <c r="T178" s="140"/>
      <c r="U178" s="144"/>
      <c r="V178" s="144"/>
      <c r="W178" s="140"/>
      <c r="X178" s="144"/>
      <c r="Y178" s="144"/>
    </row>
    <row r="179" spans="1:25" ht="12.75">
      <c r="A179" s="253" t="s">
        <v>69</v>
      </c>
      <c r="B179" s="208">
        <v>230</v>
      </c>
      <c r="C179" s="213">
        <f>F179</f>
        <v>201</v>
      </c>
      <c r="D179" s="214">
        <f t="shared" si="23"/>
        <v>114.4278606965174</v>
      </c>
      <c r="E179" s="208">
        <v>225</v>
      </c>
      <c r="F179" s="208">
        <v>201</v>
      </c>
      <c r="G179" s="187">
        <v>111.9</v>
      </c>
      <c r="H179" s="208">
        <v>5</v>
      </c>
      <c r="I179" s="190" t="s">
        <v>207</v>
      </c>
      <c r="J179" s="187" t="s">
        <v>207</v>
      </c>
      <c r="K179" s="208">
        <v>100</v>
      </c>
      <c r="L179" s="208">
        <v>89</v>
      </c>
      <c r="M179" s="187">
        <f t="shared" si="25"/>
        <v>112.35955056179775</v>
      </c>
      <c r="N179" s="208">
        <v>330</v>
      </c>
      <c r="O179" s="208">
        <v>290</v>
      </c>
      <c r="P179" s="187">
        <f t="shared" si="26"/>
        <v>113.79310344827587</v>
      </c>
      <c r="Q179" s="140"/>
      <c r="R179" s="144"/>
      <c r="S179" s="144"/>
      <c r="T179" s="140"/>
      <c r="U179" s="144"/>
      <c r="V179" s="144"/>
      <c r="W179" s="140"/>
      <c r="X179" s="144"/>
      <c r="Y179" s="144"/>
    </row>
    <row r="180" spans="1:25" ht="12.75">
      <c r="A180" s="253" t="s">
        <v>70</v>
      </c>
      <c r="B180" s="208">
        <v>7923</v>
      </c>
      <c r="C180" s="213">
        <f t="shared" si="27"/>
        <v>6997</v>
      </c>
      <c r="D180" s="214">
        <f t="shared" si="23"/>
        <v>113.2342432471059</v>
      </c>
      <c r="E180" s="208">
        <v>6856</v>
      </c>
      <c r="F180" s="208">
        <v>5972</v>
      </c>
      <c r="G180" s="187">
        <v>114.8</v>
      </c>
      <c r="H180" s="208">
        <v>1067</v>
      </c>
      <c r="I180" s="208">
        <v>1025</v>
      </c>
      <c r="J180" s="187">
        <f t="shared" si="24"/>
        <v>104.09756097560975</v>
      </c>
      <c r="K180" s="208">
        <v>4816</v>
      </c>
      <c r="L180" s="208">
        <v>3615</v>
      </c>
      <c r="M180" s="187">
        <f t="shared" si="25"/>
        <v>133.22268326417705</v>
      </c>
      <c r="N180" s="208">
        <v>12739</v>
      </c>
      <c r="O180" s="208">
        <v>10612</v>
      </c>
      <c r="P180" s="187">
        <f t="shared" si="26"/>
        <v>120.04334715416509</v>
      </c>
      <c r="Q180" s="140"/>
      <c r="R180" s="144"/>
      <c r="S180" s="144"/>
      <c r="T180" s="140"/>
      <c r="U180" s="144"/>
      <c r="V180" s="144"/>
      <c r="W180" s="140"/>
      <c r="X180" s="144"/>
      <c r="Y180" s="144"/>
    </row>
    <row r="181" spans="1:25" ht="12.75">
      <c r="A181" s="253" t="s">
        <v>71</v>
      </c>
      <c r="B181" s="208">
        <v>1063</v>
      </c>
      <c r="C181" s="213">
        <f>I181</f>
        <v>1312</v>
      </c>
      <c r="D181" s="214">
        <f t="shared" si="23"/>
        <v>81.02134146341463</v>
      </c>
      <c r="E181" s="190" t="s">
        <v>207</v>
      </c>
      <c r="F181" s="190" t="s">
        <v>207</v>
      </c>
      <c r="G181" s="190" t="s">
        <v>207</v>
      </c>
      <c r="H181" s="208">
        <v>1063</v>
      </c>
      <c r="I181" s="208">
        <v>1312</v>
      </c>
      <c r="J181" s="187">
        <f t="shared" si="24"/>
        <v>81.02134146341464</v>
      </c>
      <c r="K181" s="208">
        <v>3926</v>
      </c>
      <c r="L181" s="208">
        <v>6528</v>
      </c>
      <c r="M181" s="187">
        <f t="shared" si="25"/>
        <v>60.14093137254902</v>
      </c>
      <c r="N181" s="208">
        <v>4989</v>
      </c>
      <c r="O181" s="208">
        <v>7840</v>
      </c>
      <c r="P181" s="187">
        <f t="shared" si="26"/>
        <v>63.63520408163265</v>
      </c>
      <c r="Q181" s="140"/>
      <c r="R181" s="140"/>
      <c r="S181" s="144"/>
      <c r="T181" s="140"/>
      <c r="U181" s="144"/>
      <c r="V181" s="144"/>
      <c r="W181" s="140"/>
      <c r="X181" s="144"/>
      <c r="Y181" s="144"/>
    </row>
    <row r="182" spans="1:25" s="73" customFormat="1" ht="12.75">
      <c r="A182" s="189" t="s">
        <v>105</v>
      </c>
      <c r="B182" s="208">
        <v>9699</v>
      </c>
      <c r="C182" s="213">
        <f t="shared" si="27"/>
        <v>9576</v>
      </c>
      <c r="D182" s="214">
        <f t="shared" si="23"/>
        <v>101.28446115288222</v>
      </c>
      <c r="E182" s="208">
        <v>8223</v>
      </c>
      <c r="F182" s="208">
        <v>8219</v>
      </c>
      <c r="G182" s="187">
        <v>100</v>
      </c>
      <c r="H182" s="208">
        <v>1476</v>
      </c>
      <c r="I182" s="208">
        <v>1357</v>
      </c>
      <c r="J182" s="187">
        <f t="shared" si="24"/>
        <v>108.76934414148857</v>
      </c>
      <c r="K182" s="208">
        <v>3731</v>
      </c>
      <c r="L182" s="208">
        <v>5394</v>
      </c>
      <c r="M182" s="187">
        <f t="shared" si="25"/>
        <v>69.16944753429738</v>
      </c>
      <c r="N182" s="208">
        <v>13430</v>
      </c>
      <c r="O182" s="208">
        <v>14970</v>
      </c>
      <c r="P182" s="187">
        <f t="shared" si="26"/>
        <v>89.71275885103542</v>
      </c>
      <c r="Q182" s="140"/>
      <c r="R182" s="144"/>
      <c r="S182" s="144"/>
      <c r="T182" s="140"/>
      <c r="U182" s="144"/>
      <c r="V182" s="144"/>
      <c r="W182" s="140"/>
      <c r="X182" s="144"/>
      <c r="Y182" s="144"/>
    </row>
    <row r="183" spans="1:25" s="36" customFormat="1" ht="12.75">
      <c r="A183" s="253" t="s">
        <v>72</v>
      </c>
      <c r="B183" s="208">
        <v>61860</v>
      </c>
      <c r="C183" s="213">
        <f t="shared" si="27"/>
        <v>52597</v>
      </c>
      <c r="D183" s="214">
        <f t="shared" si="23"/>
        <v>117.61127060478735</v>
      </c>
      <c r="E183" s="208">
        <v>53175</v>
      </c>
      <c r="F183" s="208">
        <v>42733</v>
      </c>
      <c r="G183" s="187">
        <v>124.4</v>
      </c>
      <c r="H183" s="208">
        <v>8685</v>
      </c>
      <c r="I183" s="208">
        <v>9864</v>
      </c>
      <c r="J183" s="187">
        <f t="shared" si="24"/>
        <v>88.04744525547446</v>
      </c>
      <c r="K183" s="208">
        <v>11812</v>
      </c>
      <c r="L183" s="208">
        <v>13192</v>
      </c>
      <c r="M183" s="187">
        <f t="shared" si="25"/>
        <v>89.53911461491813</v>
      </c>
      <c r="N183" s="208">
        <v>73672</v>
      </c>
      <c r="O183" s="208">
        <v>65789</v>
      </c>
      <c r="P183" s="187">
        <f t="shared" si="26"/>
        <v>111.98224627217316</v>
      </c>
      <c r="Q183" s="140"/>
      <c r="R183" s="144"/>
      <c r="S183" s="144"/>
      <c r="T183" s="140"/>
      <c r="U183" s="144"/>
      <c r="V183" s="144"/>
      <c r="W183" s="140"/>
      <c r="X183" s="144"/>
      <c r="Y183" s="144"/>
    </row>
    <row r="184" spans="1:25" ht="12.75">
      <c r="A184" s="253" t="s">
        <v>73</v>
      </c>
      <c r="B184" s="208">
        <v>20201</v>
      </c>
      <c r="C184" s="213">
        <f t="shared" si="27"/>
        <v>19154</v>
      </c>
      <c r="D184" s="214">
        <f t="shared" si="23"/>
        <v>105.46622115485016</v>
      </c>
      <c r="E184" s="208">
        <v>12056</v>
      </c>
      <c r="F184" s="208">
        <v>13106</v>
      </c>
      <c r="G184" s="187">
        <v>92</v>
      </c>
      <c r="H184" s="208">
        <v>8145</v>
      </c>
      <c r="I184" s="208">
        <v>6048</v>
      </c>
      <c r="J184" s="187">
        <f t="shared" si="24"/>
        <v>134.67261904761907</v>
      </c>
      <c r="K184" s="208">
        <v>47865</v>
      </c>
      <c r="L184" s="208">
        <v>48889</v>
      </c>
      <c r="M184" s="187">
        <f t="shared" si="25"/>
        <v>97.90545930577431</v>
      </c>
      <c r="N184" s="208">
        <v>68066</v>
      </c>
      <c r="O184" s="208">
        <v>68043</v>
      </c>
      <c r="P184" s="187">
        <f t="shared" si="26"/>
        <v>100.03380215451995</v>
      </c>
      <c r="Q184" s="140"/>
      <c r="R184" s="144"/>
      <c r="S184" s="144"/>
      <c r="T184" s="140"/>
      <c r="U184" s="144"/>
      <c r="V184" s="144"/>
      <c r="W184" s="140"/>
      <c r="X184" s="144"/>
      <c r="Y184" s="144"/>
    </row>
    <row r="185" spans="1:25" ht="12.75">
      <c r="A185" s="253" t="s">
        <v>74</v>
      </c>
      <c r="B185" s="208">
        <v>50</v>
      </c>
      <c r="C185" s="213">
        <f>I185</f>
        <v>50</v>
      </c>
      <c r="D185" s="214">
        <f t="shared" si="23"/>
        <v>100</v>
      </c>
      <c r="E185" s="190" t="s">
        <v>207</v>
      </c>
      <c r="F185" s="190" t="s">
        <v>207</v>
      </c>
      <c r="G185" s="190" t="s">
        <v>207</v>
      </c>
      <c r="H185" s="208">
        <v>50</v>
      </c>
      <c r="I185" s="208">
        <v>50</v>
      </c>
      <c r="J185" s="187">
        <f t="shared" si="24"/>
        <v>100</v>
      </c>
      <c r="K185" s="208">
        <v>591</v>
      </c>
      <c r="L185" s="208">
        <v>999</v>
      </c>
      <c r="M185" s="187">
        <f t="shared" si="25"/>
        <v>59.15915915915916</v>
      </c>
      <c r="N185" s="208">
        <v>641</v>
      </c>
      <c r="O185" s="208">
        <v>1049</v>
      </c>
      <c r="P185" s="187">
        <f t="shared" si="26"/>
        <v>61.105815061963774</v>
      </c>
      <c r="Q185" s="140"/>
      <c r="R185" s="140"/>
      <c r="S185" s="140"/>
      <c r="T185" s="140"/>
      <c r="U185" s="144"/>
      <c r="V185" s="144"/>
      <c r="W185" s="140"/>
      <c r="X185" s="144"/>
      <c r="Y185" s="144"/>
    </row>
    <row r="186" spans="1:25" ht="12.75">
      <c r="A186" s="253" t="s">
        <v>76</v>
      </c>
      <c r="B186" s="208">
        <v>90544</v>
      </c>
      <c r="C186" s="213">
        <f t="shared" si="27"/>
        <v>79263</v>
      </c>
      <c r="D186" s="214">
        <f t="shared" si="23"/>
        <v>114.2323656687231</v>
      </c>
      <c r="E186" s="208">
        <v>89196</v>
      </c>
      <c r="F186" s="208">
        <v>77729</v>
      </c>
      <c r="G186" s="187">
        <v>114.8</v>
      </c>
      <c r="H186" s="208">
        <v>1348</v>
      </c>
      <c r="I186" s="208">
        <v>1534</v>
      </c>
      <c r="J186" s="187">
        <f t="shared" si="24"/>
        <v>87.8748370273794</v>
      </c>
      <c r="K186" s="208">
        <v>10044</v>
      </c>
      <c r="L186" s="208">
        <v>15543</v>
      </c>
      <c r="M186" s="187">
        <f t="shared" si="25"/>
        <v>64.62072958888245</v>
      </c>
      <c r="N186" s="208">
        <v>100588</v>
      </c>
      <c r="O186" s="208">
        <v>94806</v>
      </c>
      <c r="P186" s="187">
        <f t="shared" si="26"/>
        <v>106.0987701200346</v>
      </c>
      <c r="Q186" s="140"/>
      <c r="R186" s="144"/>
      <c r="S186" s="144"/>
      <c r="T186" s="140"/>
      <c r="U186" s="144"/>
      <c r="V186" s="144"/>
      <c r="W186" s="140"/>
      <c r="X186" s="144"/>
      <c r="Y186" s="144"/>
    </row>
    <row r="187" spans="1:25" ht="12.75">
      <c r="A187" s="253" t="s">
        <v>77</v>
      </c>
      <c r="B187" s="208">
        <v>68913</v>
      </c>
      <c r="C187" s="213">
        <f t="shared" si="27"/>
        <v>61870</v>
      </c>
      <c r="D187" s="214">
        <f t="shared" si="23"/>
        <v>111.38354614514303</v>
      </c>
      <c r="E187" s="208">
        <v>65953</v>
      </c>
      <c r="F187" s="208">
        <v>59254</v>
      </c>
      <c r="G187" s="187">
        <v>111.3</v>
      </c>
      <c r="H187" s="208">
        <v>2960</v>
      </c>
      <c r="I187" s="208">
        <v>2616</v>
      </c>
      <c r="J187" s="187">
        <f t="shared" si="24"/>
        <v>113.14984709480122</v>
      </c>
      <c r="K187" s="208">
        <v>45918</v>
      </c>
      <c r="L187" s="208">
        <v>45488</v>
      </c>
      <c r="M187" s="187">
        <f t="shared" si="25"/>
        <v>100.94530425606753</v>
      </c>
      <c r="N187" s="208">
        <v>114831</v>
      </c>
      <c r="O187" s="208">
        <v>107358</v>
      </c>
      <c r="P187" s="187">
        <f t="shared" si="26"/>
        <v>106.9608226680825</v>
      </c>
      <c r="Q187" s="140"/>
      <c r="R187" s="144"/>
      <c r="S187" s="144"/>
      <c r="T187" s="140"/>
      <c r="U187" s="144"/>
      <c r="V187" s="144"/>
      <c r="W187" s="140"/>
      <c r="X187" s="144"/>
      <c r="Y187" s="144"/>
    </row>
    <row r="188" spans="1:25" ht="12.75">
      <c r="A188" s="253" t="s">
        <v>78</v>
      </c>
      <c r="B188" s="208">
        <v>105</v>
      </c>
      <c r="C188" s="213">
        <f>I188</f>
        <v>347</v>
      </c>
      <c r="D188" s="214">
        <f t="shared" si="23"/>
        <v>30.25936599423631</v>
      </c>
      <c r="E188" s="190" t="s">
        <v>207</v>
      </c>
      <c r="F188" s="190" t="s">
        <v>207</v>
      </c>
      <c r="G188" s="190" t="s">
        <v>207</v>
      </c>
      <c r="H188" s="208">
        <v>105</v>
      </c>
      <c r="I188" s="208">
        <v>347</v>
      </c>
      <c r="J188" s="187">
        <f t="shared" si="24"/>
        <v>30.25936599423631</v>
      </c>
      <c r="K188" s="208">
        <v>274</v>
      </c>
      <c r="L188" s="208">
        <v>519</v>
      </c>
      <c r="M188" s="187">
        <f t="shared" si="25"/>
        <v>52.79383429672447</v>
      </c>
      <c r="N188" s="208">
        <v>379</v>
      </c>
      <c r="O188" s="208">
        <v>866</v>
      </c>
      <c r="P188" s="187">
        <f t="shared" si="26"/>
        <v>43.764434180138565</v>
      </c>
      <c r="Q188" s="140"/>
      <c r="R188" s="140"/>
      <c r="S188" s="140"/>
      <c r="T188" s="140"/>
      <c r="U188" s="144"/>
      <c r="V188" s="144"/>
      <c r="W188" s="140"/>
      <c r="X188" s="144"/>
      <c r="Y188" s="144"/>
    </row>
    <row r="189" spans="1:25" s="86" customFormat="1" ht="12.75">
      <c r="A189" s="188" t="s">
        <v>102</v>
      </c>
      <c r="B189" s="208">
        <v>35</v>
      </c>
      <c r="C189" s="213">
        <f>I189</f>
        <v>189</v>
      </c>
      <c r="D189" s="214">
        <f t="shared" si="23"/>
        <v>18.51851851851852</v>
      </c>
      <c r="E189" s="190" t="s">
        <v>207</v>
      </c>
      <c r="F189" s="190" t="s">
        <v>207</v>
      </c>
      <c r="G189" s="190" t="s">
        <v>207</v>
      </c>
      <c r="H189" s="208">
        <v>35</v>
      </c>
      <c r="I189" s="208">
        <v>189</v>
      </c>
      <c r="J189" s="187">
        <f t="shared" si="24"/>
        <v>18.51851851851852</v>
      </c>
      <c r="K189" s="208">
        <v>230</v>
      </c>
      <c r="L189" s="208">
        <v>250</v>
      </c>
      <c r="M189" s="187">
        <f t="shared" si="25"/>
        <v>92</v>
      </c>
      <c r="N189" s="208">
        <v>265</v>
      </c>
      <c r="O189" s="208">
        <v>439</v>
      </c>
      <c r="P189" s="187">
        <f t="shared" si="26"/>
        <v>60.36446469248292</v>
      </c>
      <c r="Q189" s="140"/>
      <c r="R189" s="140"/>
      <c r="S189" s="140"/>
      <c r="T189" s="140"/>
      <c r="U189" s="144"/>
      <c r="V189" s="144"/>
      <c r="W189" s="140"/>
      <c r="X189" s="144"/>
      <c r="Y189" s="144"/>
    </row>
    <row r="190" spans="1:25" s="73" customFormat="1" ht="12.75">
      <c r="A190" s="253" t="s">
        <v>79</v>
      </c>
      <c r="B190" s="208">
        <v>12760</v>
      </c>
      <c r="C190" s="213">
        <f t="shared" si="27"/>
        <v>16951</v>
      </c>
      <c r="D190" s="214">
        <f t="shared" si="23"/>
        <v>75.27579493835171</v>
      </c>
      <c r="E190" s="208">
        <v>10442</v>
      </c>
      <c r="F190" s="208">
        <v>8950</v>
      </c>
      <c r="G190" s="187">
        <v>116.7</v>
      </c>
      <c r="H190" s="208">
        <v>2318</v>
      </c>
      <c r="I190" s="208">
        <v>8001</v>
      </c>
      <c r="J190" s="187">
        <f t="shared" si="24"/>
        <v>28.97137857767779</v>
      </c>
      <c r="K190" s="208">
        <v>28880</v>
      </c>
      <c r="L190" s="213">
        <v>30334</v>
      </c>
      <c r="M190" s="187">
        <f t="shared" si="25"/>
        <v>95.20669875387355</v>
      </c>
      <c r="N190" s="208">
        <v>41640</v>
      </c>
      <c r="O190" s="208">
        <v>47285</v>
      </c>
      <c r="P190" s="187">
        <f t="shared" si="26"/>
        <v>88.06175319868879</v>
      </c>
      <c r="Q190" s="140"/>
      <c r="R190" s="144"/>
      <c r="S190" s="144"/>
      <c r="T190" s="140"/>
      <c r="U190" s="144"/>
      <c r="V190" s="144"/>
      <c r="W190" s="140"/>
      <c r="X190" s="144"/>
      <c r="Y190" s="144"/>
    </row>
    <row r="191" spans="1:25" ht="12.75">
      <c r="A191" s="189" t="s">
        <v>109</v>
      </c>
      <c r="B191" s="190" t="s">
        <v>207</v>
      </c>
      <c r="C191" s="213" t="s">
        <v>207</v>
      </c>
      <c r="D191" s="213" t="s">
        <v>207</v>
      </c>
      <c r="E191" s="190" t="s">
        <v>207</v>
      </c>
      <c r="F191" s="190" t="s">
        <v>207</v>
      </c>
      <c r="G191" s="190" t="s">
        <v>207</v>
      </c>
      <c r="H191" s="190" t="s">
        <v>207</v>
      </c>
      <c r="I191" s="190" t="s">
        <v>207</v>
      </c>
      <c r="J191" s="187" t="s">
        <v>207</v>
      </c>
      <c r="K191" s="208">
        <v>5</v>
      </c>
      <c r="L191" s="213">
        <v>4</v>
      </c>
      <c r="M191" s="187">
        <f t="shared" si="25"/>
        <v>125</v>
      </c>
      <c r="N191" s="208">
        <v>5</v>
      </c>
      <c r="O191" s="208">
        <v>4</v>
      </c>
      <c r="P191" s="187">
        <f t="shared" si="26"/>
        <v>125</v>
      </c>
      <c r="Q191" s="140"/>
      <c r="R191" s="140"/>
      <c r="S191" s="140"/>
      <c r="T191" s="140"/>
      <c r="U191" s="140"/>
      <c r="V191" s="140"/>
      <c r="W191" s="140"/>
      <c r="X191" s="144"/>
      <c r="Y191" s="144"/>
    </row>
    <row r="192" spans="1:25" ht="12.75">
      <c r="A192" s="253" t="s">
        <v>80</v>
      </c>
      <c r="B192" s="208">
        <v>84</v>
      </c>
      <c r="C192" s="213">
        <f>F192</f>
        <v>99</v>
      </c>
      <c r="D192" s="214">
        <f t="shared" si="23"/>
        <v>84.84848484848484</v>
      </c>
      <c r="E192" s="208">
        <v>84</v>
      </c>
      <c r="F192" s="208">
        <v>99</v>
      </c>
      <c r="G192" s="187">
        <v>84.8</v>
      </c>
      <c r="H192" s="190" t="s">
        <v>207</v>
      </c>
      <c r="I192" s="190" t="s">
        <v>207</v>
      </c>
      <c r="J192" s="187" t="s">
        <v>207</v>
      </c>
      <c r="K192" s="208">
        <v>109</v>
      </c>
      <c r="L192" s="213">
        <v>179</v>
      </c>
      <c r="M192" s="187">
        <f t="shared" si="25"/>
        <v>60.89385474860335</v>
      </c>
      <c r="N192" s="208">
        <v>193</v>
      </c>
      <c r="O192" s="208">
        <v>278</v>
      </c>
      <c r="P192" s="187">
        <f t="shared" si="26"/>
        <v>69.42446043165468</v>
      </c>
      <c r="Q192" s="140"/>
      <c r="R192" s="144"/>
      <c r="S192" s="144"/>
      <c r="T192" s="140"/>
      <c r="U192" s="140"/>
      <c r="V192" s="140"/>
      <c r="W192" s="140"/>
      <c r="X192" s="144"/>
      <c r="Y192" s="144"/>
    </row>
    <row r="193" spans="1:25" ht="12.75">
      <c r="A193" s="254" t="s">
        <v>81</v>
      </c>
      <c r="B193" s="210">
        <v>804</v>
      </c>
      <c r="C193" s="210">
        <f>I193</f>
        <v>611</v>
      </c>
      <c r="D193" s="214">
        <f>B193/C193*100</f>
        <v>131.58756137479543</v>
      </c>
      <c r="E193" s="211" t="s">
        <v>207</v>
      </c>
      <c r="F193" s="211" t="s">
        <v>207</v>
      </c>
      <c r="G193" s="211" t="s">
        <v>207</v>
      </c>
      <c r="H193" s="210">
        <v>804</v>
      </c>
      <c r="I193" s="211">
        <v>611</v>
      </c>
      <c r="J193" s="212">
        <f>H193/I193%</f>
        <v>131.5875613747954</v>
      </c>
      <c r="K193" s="210">
        <v>986</v>
      </c>
      <c r="L193" s="210">
        <v>2575</v>
      </c>
      <c r="M193" s="212">
        <f t="shared" si="25"/>
        <v>38.29126213592233</v>
      </c>
      <c r="N193" s="210">
        <v>1790</v>
      </c>
      <c r="O193" s="210">
        <v>3186</v>
      </c>
      <c r="P193" s="212">
        <f t="shared" si="26"/>
        <v>56.18330194601381</v>
      </c>
      <c r="Q193" s="140"/>
      <c r="R193" s="140"/>
      <c r="S193" s="140"/>
      <c r="T193" s="140"/>
      <c r="U193" s="144"/>
      <c r="V193" s="144"/>
      <c r="W193" s="140"/>
      <c r="X193" s="144"/>
      <c r="Y193" s="144"/>
    </row>
    <row r="194" spans="1:25" ht="12.75">
      <c r="A194" s="37"/>
      <c r="B194" s="4"/>
      <c r="C194" s="4"/>
      <c r="D194" s="5"/>
      <c r="E194" s="119"/>
      <c r="F194" s="83"/>
      <c r="G194" s="5"/>
      <c r="H194" s="119"/>
      <c r="I194" s="87"/>
      <c r="J194" s="5"/>
      <c r="K194" s="119"/>
      <c r="L194" s="119"/>
      <c r="M194" s="5"/>
      <c r="O194" s="65"/>
      <c r="P194" s="65"/>
      <c r="Q194" s="71"/>
      <c r="R194" s="71"/>
      <c r="S194" s="71"/>
      <c r="T194" s="71"/>
      <c r="U194" s="65"/>
      <c r="V194" s="65"/>
      <c r="W194" s="71"/>
      <c r="X194" s="65"/>
      <c r="Y194" s="65"/>
    </row>
    <row r="195" spans="1:19" ht="24.75" customHeight="1">
      <c r="A195" s="448" t="s">
        <v>245</v>
      </c>
      <c r="B195" s="448"/>
      <c r="C195" s="448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  <c r="O195" s="448"/>
      <c r="P195" s="448"/>
      <c r="Q195" s="102"/>
      <c r="R195" s="102"/>
      <c r="S195" s="102"/>
    </row>
    <row r="196" spans="2:16" ht="12.75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P196" s="101" t="s">
        <v>96</v>
      </c>
    </row>
    <row r="197" spans="1:16" ht="15" customHeight="1">
      <c r="A197" s="398"/>
      <c r="B197" s="397" t="s">
        <v>201</v>
      </c>
      <c r="C197" s="397"/>
      <c r="D197" s="397"/>
      <c r="E197" s="387" t="s">
        <v>115</v>
      </c>
      <c r="F197" s="388"/>
      <c r="G197" s="388"/>
      <c r="H197" s="388"/>
      <c r="I197" s="388"/>
      <c r="J197" s="388"/>
      <c r="K197" s="379" t="s">
        <v>114</v>
      </c>
      <c r="L197" s="380"/>
      <c r="M197" s="385"/>
      <c r="N197" s="397" t="s">
        <v>211</v>
      </c>
      <c r="O197" s="397"/>
      <c r="P197" s="387"/>
    </row>
    <row r="198" spans="1:16" ht="31.5" customHeight="1">
      <c r="A198" s="398"/>
      <c r="B198" s="397"/>
      <c r="C198" s="397"/>
      <c r="D198" s="397"/>
      <c r="E198" s="397" t="s">
        <v>112</v>
      </c>
      <c r="F198" s="397"/>
      <c r="G198" s="397"/>
      <c r="H198" s="397" t="s">
        <v>113</v>
      </c>
      <c r="I198" s="397"/>
      <c r="J198" s="397"/>
      <c r="K198" s="381"/>
      <c r="L198" s="382"/>
      <c r="M198" s="386"/>
      <c r="N198" s="397"/>
      <c r="O198" s="397"/>
      <c r="P198" s="387"/>
    </row>
    <row r="199" spans="1:16" ht="48" customHeight="1">
      <c r="A199" s="398"/>
      <c r="B199" s="183" t="s">
        <v>203</v>
      </c>
      <c r="C199" s="183" t="s">
        <v>184</v>
      </c>
      <c r="D199" s="183" t="s">
        <v>204</v>
      </c>
      <c r="E199" s="183" t="s">
        <v>203</v>
      </c>
      <c r="F199" s="183" t="s">
        <v>184</v>
      </c>
      <c r="G199" s="183" t="s">
        <v>204</v>
      </c>
      <c r="H199" s="183" t="s">
        <v>203</v>
      </c>
      <c r="I199" s="183" t="s">
        <v>184</v>
      </c>
      <c r="J199" s="183" t="s">
        <v>204</v>
      </c>
      <c r="K199" s="183" t="s">
        <v>203</v>
      </c>
      <c r="L199" s="183" t="s">
        <v>184</v>
      </c>
      <c r="M199" s="183" t="s">
        <v>204</v>
      </c>
      <c r="N199" s="183" t="s">
        <v>203</v>
      </c>
      <c r="O199" s="183" t="s">
        <v>184</v>
      </c>
      <c r="P199" s="184" t="s">
        <v>204</v>
      </c>
    </row>
    <row r="200" spans="1:26" ht="12.75">
      <c r="A200" s="256" t="s">
        <v>65</v>
      </c>
      <c r="B200" s="208">
        <v>2507630</v>
      </c>
      <c r="C200" s="213">
        <f aca="true" t="shared" si="28" ref="C200:C217">F200+I200</f>
        <v>2321207</v>
      </c>
      <c r="D200" s="214">
        <f aca="true" t="shared" si="29" ref="D200:D220">B200/C200*100</f>
        <v>108.0312957870625</v>
      </c>
      <c r="E200" s="208">
        <v>348764</v>
      </c>
      <c r="F200" s="208">
        <v>271317</v>
      </c>
      <c r="G200" s="187">
        <v>128.5</v>
      </c>
      <c r="H200" s="208">
        <v>2158866</v>
      </c>
      <c r="I200" s="208">
        <f>SUM(I201:I220)</f>
        <v>2049890</v>
      </c>
      <c r="J200" s="187">
        <f>H200/I200%</f>
        <v>105.31618769787646</v>
      </c>
      <c r="K200" s="208">
        <v>1658795</v>
      </c>
      <c r="L200" s="208">
        <f>SUM(L201:L220)</f>
        <v>1725544</v>
      </c>
      <c r="M200" s="187">
        <f>K200/L200%</f>
        <v>96.13171266568689</v>
      </c>
      <c r="N200" s="208">
        <v>4166425</v>
      </c>
      <c r="O200" s="208">
        <f>SUM(O201:O220)</f>
        <v>4046751</v>
      </c>
      <c r="P200" s="187">
        <f>N200/O200%</f>
        <v>102.95728598077815</v>
      </c>
      <c r="Q200" s="140"/>
      <c r="R200" s="144"/>
      <c r="S200" s="144"/>
      <c r="T200" s="140"/>
      <c r="U200" s="144"/>
      <c r="V200" s="144"/>
      <c r="W200" s="140"/>
      <c r="X200" s="144"/>
      <c r="Y200" s="144"/>
      <c r="Z200" s="115"/>
    </row>
    <row r="201" spans="1:26" s="73" customFormat="1" ht="12.75">
      <c r="A201" s="188" t="s">
        <v>104</v>
      </c>
      <c r="B201" s="208">
        <v>265577</v>
      </c>
      <c r="C201" s="213">
        <f t="shared" si="28"/>
        <v>262795</v>
      </c>
      <c r="D201" s="214">
        <f t="shared" si="29"/>
        <v>101.05861983675489</v>
      </c>
      <c r="E201" s="208">
        <v>16154</v>
      </c>
      <c r="F201" s="208">
        <v>8466</v>
      </c>
      <c r="G201" s="187">
        <v>190.8</v>
      </c>
      <c r="H201" s="208">
        <v>249423</v>
      </c>
      <c r="I201" s="208">
        <v>254329</v>
      </c>
      <c r="J201" s="187">
        <f aca="true" t="shared" si="30" ref="J201:J217">H201/I201%</f>
        <v>98.0710025203575</v>
      </c>
      <c r="K201" s="208">
        <v>100761</v>
      </c>
      <c r="L201" s="208">
        <v>99662</v>
      </c>
      <c r="M201" s="187">
        <f aca="true" t="shared" si="31" ref="M201:M220">K201/L201%</f>
        <v>101.10272721799683</v>
      </c>
      <c r="N201" s="208">
        <v>366338</v>
      </c>
      <c r="O201" s="208">
        <v>362457</v>
      </c>
      <c r="P201" s="187">
        <f aca="true" t="shared" si="32" ref="P201:P220">N201/O201%</f>
        <v>101.07074770248609</v>
      </c>
      <c r="Q201" s="140"/>
      <c r="R201" s="144"/>
      <c r="S201" s="144"/>
      <c r="T201" s="140"/>
      <c r="U201" s="144"/>
      <c r="V201" s="144"/>
      <c r="W201" s="140"/>
      <c r="X201" s="144"/>
      <c r="Y201" s="144"/>
      <c r="Z201" s="116"/>
    </row>
    <row r="202" spans="1:26" ht="12.75">
      <c r="A202" s="253" t="s">
        <v>66</v>
      </c>
      <c r="B202" s="208">
        <v>151029</v>
      </c>
      <c r="C202" s="213">
        <f t="shared" si="28"/>
        <v>136207</v>
      </c>
      <c r="D202" s="214">
        <f t="shared" si="29"/>
        <v>110.88196641875969</v>
      </c>
      <c r="E202" s="208">
        <v>72635</v>
      </c>
      <c r="F202" s="208">
        <v>60824</v>
      </c>
      <c r="G202" s="187">
        <v>119.4</v>
      </c>
      <c r="H202" s="208">
        <v>78394</v>
      </c>
      <c r="I202" s="208">
        <v>75383</v>
      </c>
      <c r="J202" s="187">
        <f t="shared" si="30"/>
        <v>103.99426926495363</v>
      </c>
      <c r="K202" s="208">
        <v>117003</v>
      </c>
      <c r="L202" s="208">
        <v>119659</v>
      </c>
      <c r="M202" s="187">
        <f t="shared" si="31"/>
        <v>97.78035918735742</v>
      </c>
      <c r="N202" s="208">
        <v>268032</v>
      </c>
      <c r="O202" s="208">
        <v>255866</v>
      </c>
      <c r="P202" s="187">
        <f t="shared" si="32"/>
        <v>104.75483260769309</v>
      </c>
      <c r="Q202" s="140"/>
      <c r="R202" s="144"/>
      <c r="S202" s="144"/>
      <c r="T202" s="140"/>
      <c r="U202" s="144"/>
      <c r="V202" s="144"/>
      <c r="W202" s="140"/>
      <c r="X202" s="144"/>
      <c r="Y202" s="144"/>
      <c r="Z202" s="115"/>
    </row>
    <row r="203" spans="1:26" ht="12.75">
      <c r="A203" s="253" t="s">
        <v>67</v>
      </c>
      <c r="B203" s="208">
        <v>258833</v>
      </c>
      <c r="C203" s="213">
        <f t="shared" si="28"/>
        <v>216435</v>
      </c>
      <c r="D203" s="214">
        <f t="shared" si="29"/>
        <v>119.58925312449465</v>
      </c>
      <c r="E203" s="208">
        <v>29327</v>
      </c>
      <c r="F203" s="208">
        <v>20785</v>
      </c>
      <c r="G203" s="187">
        <v>141.1</v>
      </c>
      <c r="H203" s="208">
        <v>229506</v>
      </c>
      <c r="I203" s="208">
        <v>195650</v>
      </c>
      <c r="J203" s="187">
        <f t="shared" si="30"/>
        <v>117.3043700485561</v>
      </c>
      <c r="K203" s="208">
        <v>63319</v>
      </c>
      <c r="L203" s="208">
        <v>55090</v>
      </c>
      <c r="M203" s="187">
        <f t="shared" si="31"/>
        <v>114.93737520421129</v>
      </c>
      <c r="N203" s="208">
        <v>322152</v>
      </c>
      <c r="O203" s="208">
        <v>271525</v>
      </c>
      <c r="P203" s="187">
        <f t="shared" si="32"/>
        <v>118.64542859773502</v>
      </c>
      <c r="Q203" s="140"/>
      <c r="R203" s="144"/>
      <c r="S203" s="144"/>
      <c r="T203" s="140"/>
      <c r="U203" s="144"/>
      <c r="V203" s="144"/>
      <c r="W203" s="140"/>
      <c r="X203" s="144"/>
      <c r="Y203" s="144"/>
      <c r="Z203" s="115"/>
    </row>
    <row r="204" spans="1:26" s="73" customFormat="1" ht="12.75">
      <c r="A204" s="253" t="s">
        <v>68</v>
      </c>
      <c r="B204" s="208">
        <v>136802</v>
      </c>
      <c r="C204" s="213">
        <f t="shared" si="28"/>
        <v>129443</v>
      </c>
      <c r="D204" s="214">
        <f t="shared" si="29"/>
        <v>105.68512781687693</v>
      </c>
      <c r="E204" s="208">
        <v>17874</v>
      </c>
      <c r="F204" s="208">
        <v>13910</v>
      </c>
      <c r="G204" s="187">
        <v>128.5</v>
      </c>
      <c r="H204" s="208">
        <v>118928</v>
      </c>
      <c r="I204" s="208">
        <v>115533</v>
      </c>
      <c r="J204" s="187">
        <f t="shared" si="30"/>
        <v>102.93855435243611</v>
      </c>
      <c r="K204" s="208">
        <v>100104</v>
      </c>
      <c r="L204" s="208">
        <v>115189</v>
      </c>
      <c r="M204" s="187">
        <f t="shared" si="31"/>
        <v>86.90413147088697</v>
      </c>
      <c r="N204" s="208">
        <v>236906</v>
      </c>
      <c r="O204" s="208">
        <v>244632</v>
      </c>
      <c r="P204" s="187">
        <f t="shared" si="32"/>
        <v>96.8417868471827</v>
      </c>
      <c r="Q204" s="140"/>
      <c r="R204" s="144"/>
      <c r="S204" s="144"/>
      <c r="T204" s="140"/>
      <c r="U204" s="144"/>
      <c r="V204" s="144"/>
      <c r="W204" s="140"/>
      <c r="X204" s="144"/>
      <c r="Y204" s="144"/>
      <c r="Z204" s="116"/>
    </row>
    <row r="205" spans="1:26" ht="12.75">
      <c r="A205" s="253" t="s">
        <v>69</v>
      </c>
      <c r="B205" s="208">
        <v>88201</v>
      </c>
      <c r="C205" s="213">
        <f t="shared" si="28"/>
        <v>82811</v>
      </c>
      <c r="D205" s="214">
        <f t="shared" si="29"/>
        <v>106.5087971404765</v>
      </c>
      <c r="E205" s="208">
        <v>2254</v>
      </c>
      <c r="F205" s="208">
        <v>1788</v>
      </c>
      <c r="G205" s="187">
        <v>126.1</v>
      </c>
      <c r="H205" s="208">
        <v>85947</v>
      </c>
      <c r="I205" s="208">
        <v>81023</v>
      </c>
      <c r="J205" s="187">
        <f t="shared" si="30"/>
        <v>106.07728669637017</v>
      </c>
      <c r="K205" s="208">
        <v>54911</v>
      </c>
      <c r="L205" s="208">
        <v>62120</v>
      </c>
      <c r="M205" s="187">
        <f t="shared" si="31"/>
        <v>88.39504185447521</v>
      </c>
      <c r="N205" s="208">
        <v>143112</v>
      </c>
      <c r="O205" s="208">
        <v>144931</v>
      </c>
      <c r="P205" s="187">
        <f t="shared" si="32"/>
        <v>98.7449199964121</v>
      </c>
      <c r="Q205" s="140"/>
      <c r="R205" s="144"/>
      <c r="S205" s="144"/>
      <c r="T205" s="140"/>
      <c r="U205" s="144"/>
      <c r="V205" s="144"/>
      <c r="W205" s="140"/>
      <c r="X205" s="144"/>
      <c r="Y205" s="144"/>
      <c r="Z205" s="115"/>
    </row>
    <row r="206" spans="1:26" ht="12.75">
      <c r="A206" s="253" t="s">
        <v>70</v>
      </c>
      <c r="B206" s="208">
        <v>230263</v>
      </c>
      <c r="C206" s="213">
        <f t="shared" si="28"/>
        <v>208730</v>
      </c>
      <c r="D206" s="214">
        <f t="shared" si="29"/>
        <v>110.3161979590859</v>
      </c>
      <c r="E206" s="208">
        <v>17191</v>
      </c>
      <c r="F206" s="208">
        <v>12626</v>
      </c>
      <c r="G206" s="187">
        <v>136.2</v>
      </c>
      <c r="H206" s="208">
        <v>213072</v>
      </c>
      <c r="I206" s="208">
        <v>196104</v>
      </c>
      <c r="J206" s="187">
        <f t="shared" si="30"/>
        <v>108.65255170725737</v>
      </c>
      <c r="K206" s="208">
        <v>67888</v>
      </c>
      <c r="L206" s="208">
        <v>66927</v>
      </c>
      <c r="M206" s="187">
        <f t="shared" si="31"/>
        <v>101.43589283846579</v>
      </c>
      <c r="N206" s="208">
        <v>298151</v>
      </c>
      <c r="O206" s="208">
        <v>275657</v>
      </c>
      <c r="P206" s="187">
        <f t="shared" si="32"/>
        <v>108.16014104484921</v>
      </c>
      <c r="Q206" s="140"/>
      <c r="R206" s="144"/>
      <c r="S206" s="144"/>
      <c r="T206" s="140"/>
      <c r="U206" s="144"/>
      <c r="V206" s="144"/>
      <c r="W206" s="140"/>
      <c r="X206" s="144"/>
      <c r="Y206" s="144"/>
      <c r="Z206" s="115"/>
    </row>
    <row r="207" spans="1:26" ht="12.75">
      <c r="A207" s="253" t="s">
        <v>71</v>
      </c>
      <c r="B207" s="208">
        <v>91125</v>
      </c>
      <c r="C207" s="213">
        <f t="shared" si="28"/>
        <v>86266</v>
      </c>
      <c r="D207" s="214">
        <f t="shared" si="29"/>
        <v>105.63257830431456</v>
      </c>
      <c r="E207" s="208">
        <v>2794</v>
      </c>
      <c r="F207" s="208">
        <v>2488</v>
      </c>
      <c r="G207" s="187">
        <v>112.3</v>
      </c>
      <c r="H207" s="208">
        <v>88331</v>
      </c>
      <c r="I207" s="208">
        <v>83778</v>
      </c>
      <c r="J207" s="187">
        <f t="shared" si="30"/>
        <v>105.4346009692282</v>
      </c>
      <c r="K207" s="208">
        <v>88747</v>
      </c>
      <c r="L207" s="208">
        <v>81259</v>
      </c>
      <c r="M207" s="187">
        <f t="shared" si="31"/>
        <v>109.21497926383539</v>
      </c>
      <c r="N207" s="208">
        <v>179872</v>
      </c>
      <c r="O207" s="208">
        <v>167525</v>
      </c>
      <c r="P207" s="187">
        <f t="shared" si="32"/>
        <v>107.37024324727652</v>
      </c>
      <c r="Q207" s="140"/>
      <c r="R207" s="144"/>
      <c r="S207" s="144"/>
      <c r="T207" s="140"/>
      <c r="U207" s="144"/>
      <c r="V207" s="144"/>
      <c r="W207" s="140"/>
      <c r="X207" s="144"/>
      <c r="Y207" s="144"/>
      <c r="Z207" s="115"/>
    </row>
    <row r="208" spans="1:26" s="73" customFormat="1" ht="12.75">
      <c r="A208" s="189" t="s">
        <v>105</v>
      </c>
      <c r="B208" s="208">
        <v>126492</v>
      </c>
      <c r="C208" s="213">
        <f t="shared" si="28"/>
        <v>113780</v>
      </c>
      <c r="D208" s="214">
        <f t="shared" si="29"/>
        <v>111.17243803831956</v>
      </c>
      <c r="E208" s="208">
        <v>20917</v>
      </c>
      <c r="F208" s="208">
        <v>15188</v>
      </c>
      <c r="G208" s="187">
        <v>137.7</v>
      </c>
      <c r="H208" s="208">
        <v>105575</v>
      </c>
      <c r="I208" s="208">
        <v>98592</v>
      </c>
      <c r="J208" s="187">
        <f t="shared" si="30"/>
        <v>107.08272476468679</v>
      </c>
      <c r="K208" s="208">
        <v>74656</v>
      </c>
      <c r="L208" s="208">
        <v>69775</v>
      </c>
      <c r="M208" s="187">
        <f t="shared" si="31"/>
        <v>106.99534217126478</v>
      </c>
      <c r="N208" s="208">
        <v>201148</v>
      </c>
      <c r="O208" s="208">
        <v>183555</v>
      </c>
      <c r="P208" s="187">
        <f t="shared" si="32"/>
        <v>109.58459317370816</v>
      </c>
      <c r="Q208" s="140"/>
      <c r="R208" s="144"/>
      <c r="S208" s="144"/>
      <c r="T208" s="140"/>
      <c r="U208" s="144"/>
      <c r="V208" s="144"/>
      <c r="W208" s="140"/>
      <c r="X208" s="144"/>
      <c r="Y208" s="144"/>
      <c r="Z208" s="116"/>
    </row>
    <row r="209" spans="1:26" s="36" customFormat="1" ht="12.75">
      <c r="A209" s="253" t="s">
        <v>72</v>
      </c>
      <c r="B209" s="208">
        <v>242773</v>
      </c>
      <c r="C209" s="213">
        <f t="shared" si="28"/>
        <v>215080</v>
      </c>
      <c r="D209" s="214">
        <f t="shared" si="29"/>
        <v>112.87567416775153</v>
      </c>
      <c r="E209" s="208">
        <v>32679</v>
      </c>
      <c r="F209" s="208">
        <v>23796</v>
      </c>
      <c r="G209" s="187">
        <v>137.3</v>
      </c>
      <c r="H209" s="208">
        <v>210094</v>
      </c>
      <c r="I209" s="208">
        <v>191284</v>
      </c>
      <c r="J209" s="187">
        <f t="shared" si="30"/>
        <v>109.83354593170365</v>
      </c>
      <c r="K209" s="208">
        <v>106739</v>
      </c>
      <c r="L209" s="208">
        <v>99838</v>
      </c>
      <c r="M209" s="187">
        <f t="shared" si="31"/>
        <v>106.9121977603718</v>
      </c>
      <c r="N209" s="208">
        <v>349512</v>
      </c>
      <c r="O209" s="208">
        <v>314918</v>
      </c>
      <c r="P209" s="187">
        <f t="shared" si="32"/>
        <v>110.9850818308258</v>
      </c>
      <c r="Q209" s="140"/>
      <c r="R209" s="144"/>
      <c r="S209" s="144"/>
      <c r="T209" s="140"/>
      <c r="U209" s="144"/>
      <c r="V209" s="144"/>
      <c r="W209" s="140"/>
      <c r="X209" s="144"/>
      <c r="Y209" s="144"/>
      <c r="Z209" s="120"/>
    </row>
    <row r="210" spans="1:26" ht="12.75">
      <c r="A210" s="253" t="s">
        <v>73</v>
      </c>
      <c r="B210" s="208">
        <v>94880</v>
      </c>
      <c r="C210" s="213">
        <f t="shared" si="28"/>
        <v>89108</v>
      </c>
      <c r="D210" s="214">
        <f t="shared" si="29"/>
        <v>106.47753288144723</v>
      </c>
      <c r="E210" s="208">
        <v>31127</v>
      </c>
      <c r="F210" s="208">
        <v>27209</v>
      </c>
      <c r="G210" s="187">
        <v>114.4</v>
      </c>
      <c r="H210" s="208">
        <v>63753</v>
      </c>
      <c r="I210" s="208">
        <v>61899</v>
      </c>
      <c r="J210" s="187">
        <f t="shared" si="30"/>
        <v>102.9952018610963</v>
      </c>
      <c r="K210" s="208">
        <v>69211</v>
      </c>
      <c r="L210" s="208">
        <v>77096</v>
      </c>
      <c r="M210" s="187">
        <f t="shared" si="31"/>
        <v>89.77249143924458</v>
      </c>
      <c r="N210" s="208">
        <v>164091</v>
      </c>
      <c r="O210" s="208">
        <v>166204</v>
      </c>
      <c r="P210" s="187">
        <f t="shared" si="32"/>
        <v>98.72867079011336</v>
      </c>
      <c r="Q210" s="140"/>
      <c r="R210" s="144"/>
      <c r="S210" s="144"/>
      <c r="T210" s="140"/>
      <c r="U210" s="144"/>
      <c r="V210" s="144"/>
      <c r="W210" s="140"/>
      <c r="X210" s="144"/>
      <c r="Y210" s="144"/>
      <c r="Z210" s="115"/>
    </row>
    <row r="211" spans="1:26" ht="12.75">
      <c r="A211" s="253" t="s">
        <v>74</v>
      </c>
      <c r="B211" s="208">
        <v>120736</v>
      </c>
      <c r="C211" s="213">
        <f t="shared" si="28"/>
        <v>117207</v>
      </c>
      <c r="D211" s="214">
        <f t="shared" si="29"/>
        <v>103.0109123175237</v>
      </c>
      <c r="E211" s="208">
        <v>6138</v>
      </c>
      <c r="F211" s="208">
        <v>5160</v>
      </c>
      <c r="G211" s="187">
        <v>119</v>
      </c>
      <c r="H211" s="208">
        <v>114598</v>
      </c>
      <c r="I211" s="208">
        <v>112047</v>
      </c>
      <c r="J211" s="187">
        <f t="shared" si="30"/>
        <v>102.27672316081645</v>
      </c>
      <c r="K211" s="208">
        <v>118534</v>
      </c>
      <c r="L211" s="208">
        <v>114330</v>
      </c>
      <c r="M211" s="187">
        <f t="shared" si="31"/>
        <v>103.67707513338581</v>
      </c>
      <c r="N211" s="208">
        <v>239270</v>
      </c>
      <c r="O211" s="208">
        <v>231537</v>
      </c>
      <c r="P211" s="187">
        <f t="shared" si="32"/>
        <v>103.3398549691842</v>
      </c>
      <c r="Q211" s="140"/>
      <c r="R211" s="144"/>
      <c r="S211" s="144"/>
      <c r="T211" s="140"/>
      <c r="U211" s="144"/>
      <c r="V211" s="144"/>
      <c r="W211" s="140"/>
      <c r="X211" s="144"/>
      <c r="Y211" s="144"/>
      <c r="Z211" s="115"/>
    </row>
    <row r="212" spans="1:26" ht="12.75">
      <c r="A212" s="253" t="s">
        <v>75</v>
      </c>
      <c r="B212" s="208">
        <v>66908</v>
      </c>
      <c r="C212" s="213">
        <f t="shared" si="28"/>
        <v>63839</v>
      </c>
      <c r="D212" s="214">
        <f t="shared" si="29"/>
        <v>104.80740613104842</v>
      </c>
      <c r="E212" s="208">
        <v>941</v>
      </c>
      <c r="F212" s="208">
        <v>1468</v>
      </c>
      <c r="G212" s="187">
        <v>64.1</v>
      </c>
      <c r="H212" s="208">
        <v>65967</v>
      </c>
      <c r="I212" s="208">
        <v>62371</v>
      </c>
      <c r="J212" s="187">
        <f t="shared" si="30"/>
        <v>105.76549999198345</v>
      </c>
      <c r="K212" s="208">
        <v>64254</v>
      </c>
      <c r="L212" s="208">
        <v>65579</v>
      </c>
      <c r="M212" s="187">
        <f t="shared" si="31"/>
        <v>97.97953613199348</v>
      </c>
      <c r="N212" s="208">
        <v>131162</v>
      </c>
      <c r="O212" s="208">
        <v>129418</v>
      </c>
      <c r="P212" s="187">
        <f t="shared" si="32"/>
        <v>101.34757143519448</v>
      </c>
      <c r="Q212" s="140"/>
      <c r="R212" s="144"/>
      <c r="S212" s="144"/>
      <c r="T212" s="140"/>
      <c r="U212" s="144"/>
      <c r="V212" s="144"/>
      <c r="W212" s="140"/>
      <c r="X212" s="144"/>
      <c r="Y212" s="144"/>
      <c r="Z212" s="115"/>
    </row>
    <row r="213" spans="1:26" ht="12.75">
      <c r="A213" s="253" t="s">
        <v>76</v>
      </c>
      <c r="B213" s="208">
        <v>181835</v>
      </c>
      <c r="C213" s="213">
        <f t="shared" si="28"/>
        <v>195401</v>
      </c>
      <c r="D213" s="214">
        <f t="shared" si="29"/>
        <v>93.05735385182267</v>
      </c>
      <c r="E213" s="208">
        <v>26435</v>
      </c>
      <c r="F213" s="208">
        <v>23335</v>
      </c>
      <c r="G213" s="187">
        <v>113.3</v>
      </c>
      <c r="H213" s="208">
        <v>155400</v>
      </c>
      <c r="I213" s="208">
        <v>172066</v>
      </c>
      <c r="J213" s="187">
        <f t="shared" si="30"/>
        <v>90.31418176746132</v>
      </c>
      <c r="K213" s="208">
        <v>88311</v>
      </c>
      <c r="L213" s="208">
        <v>120492</v>
      </c>
      <c r="M213" s="187">
        <f t="shared" si="31"/>
        <v>73.29200278856688</v>
      </c>
      <c r="N213" s="208">
        <v>270146</v>
      </c>
      <c r="O213" s="208">
        <v>315893</v>
      </c>
      <c r="P213" s="187">
        <f t="shared" si="32"/>
        <v>85.51819761754771</v>
      </c>
      <c r="Q213" s="140"/>
      <c r="R213" s="144"/>
      <c r="S213" s="144"/>
      <c r="T213" s="140"/>
      <c r="U213" s="144"/>
      <c r="V213" s="144"/>
      <c r="W213" s="140"/>
      <c r="X213" s="144"/>
      <c r="Y213" s="144"/>
      <c r="Z213" s="115"/>
    </row>
    <row r="214" spans="1:26" ht="12.75">
      <c r="A214" s="253" t="s">
        <v>77</v>
      </c>
      <c r="B214" s="208">
        <v>63121</v>
      </c>
      <c r="C214" s="213">
        <f t="shared" si="28"/>
        <v>56711</v>
      </c>
      <c r="D214" s="214">
        <f t="shared" si="29"/>
        <v>111.30292183174339</v>
      </c>
      <c r="E214" s="208">
        <v>23680</v>
      </c>
      <c r="F214" s="208">
        <v>17556</v>
      </c>
      <c r="G214" s="187">
        <v>134.9</v>
      </c>
      <c r="H214" s="208">
        <v>39441</v>
      </c>
      <c r="I214" s="208">
        <v>39155</v>
      </c>
      <c r="J214" s="187">
        <f t="shared" si="30"/>
        <v>100.73043034095262</v>
      </c>
      <c r="K214" s="208">
        <v>71413</v>
      </c>
      <c r="L214" s="208">
        <v>78565</v>
      </c>
      <c r="M214" s="187">
        <f t="shared" si="31"/>
        <v>90.89670973079616</v>
      </c>
      <c r="N214" s="208">
        <v>134534</v>
      </c>
      <c r="O214" s="208">
        <v>135276</v>
      </c>
      <c r="P214" s="187">
        <f t="shared" si="32"/>
        <v>99.45149176498418</v>
      </c>
      <c r="Q214" s="140"/>
      <c r="R214" s="144"/>
      <c r="S214" s="144"/>
      <c r="T214" s="140"/>
      <c r="U214" s="144"/>
      <c r="V214" s="144"/>
      <c r="W214" s="140"/>
      <c r="X214" s="144"/>
      <c r="Y214" s="144"/>
      <c r="Z214" s="115"/>
    </row>
    <row r="215" spans="1:26" ht="12.75">
      <c r="A215" s="253" t="s">
        <v>78</v>
      </c>
      <c r="B215" s="208">
        <v>130006</v>
      </c>
      <c r="C215" s="213">
        <f t="shared" si="28"/>
        <v>98922</v>
      </c>
      <c r="D215" s="214">
        <f t="shared" si="29"/>
        <v>131.42273710600273</v>
      </c>
      <c r="E215" s="208">
        <v>31274</v>
      </c>
      <c r="F215" s="208">
        <v>23881</v>
      </c>
      <c r="G215" s="187">
        <v>131</v>
      </c>
      <c r="H215" s="208">
        <v>98732</v>
      </c>
      <c r="I215" s="208">
        <v>75041</v>
      </c>
      <c r="J215" s="187">
        <f t="shared" si="30"/>
        <v>131.57074132807398</v>
      </c>
      <c r="K215" s="208">
        <v>319900</v>
      </c>
      <c r="L215" s="208">
        <v>357496</v>
      </c>
      <c r="M215" s="187">
        <f t="shared" si="31"/>
        <v>89.4835186967127</v>
      </c>
      <c r="N215" s="208">
        <v>449906</v>
      </c>
      <c r="O215" s="208">
        <v>456418</v>
      </c>
      <c r="P215" s="187">
        <f t="shared" si="32"/>
        <v>98.57323769001222</v>
      </c>
      <c r="Q215" s="140"/>
      <c r="R215" s="144"/>
      <c r="S215" s="144"/>
      <c r="T215" s="140"/>
      <c r="U215" s="144"/>
      <c r="V215" s="144"/>
      <c r="W215" s="140"/>
      <c r="X215" s="144"/>
      <c r="Y215" s="144"/>
      <c r="Z215" s="115"/>
    </row>
    <row r="216" spans="1:26" s="86" customFormat="1" ht="12.75">
      <c r="A216" s="188" t="s">
        <v>102</v>
      </c>
      <c r="B216" s="208">
        <v>133054</v>
      </c>
      <c r="C216" s="213">
        <f t="shared" si="28"/>
        <v>126945</v>
      </c>
      <c r="D216" s="214">
        <f t="shared" si="29"/>
        <v>104.81232029619127</v>
      </c>
      <c r="E216" s="208">
        <v>4244</v>
      </c>
      <c r="F216" s="208">
        <v>3202</v>
      </c>
      <c r="G216" s="187">
        <v>132.5</v>
      </c>
      <c r="H216" s="208">
        <v>128810</v>
      </c>
      <c r="I216" s="208">
        <v>123743</v>
      </c>
      <c r="J216" s="187">
        <f t="shared" si="30"/>
        <v>104.09477707829937</v>
      </c>
      <c r="K216" s="208">
        <v>45708</v>
      </c>
      <c r="L216" s="208">
        <v>40751</v>
      </c>
      <c r="M216" s="187">
        <f t="shared" si="31"/>
        <v>112.16411867193443</v>
      </c>
      <c r="N216" s="208">
        <v>178762</v>
      </c>
      <c r="O216" s="208">
        <v>167696</v>
      </c>
      <c r="P216" s="187">
        <f t="shared" si="32"/>
        <v>106.59884553000667</v>
      </c>
      <c r="Q216" s="140"/>
      <c r="R216" s="144"/>
      <c r="S216" s="144"/>
      <c r="T216" s="140"/>
      <c r="U216" s="144"/>
      <c r="V216" s="144"/>
      <c r="W216" s="140"/>
      <c r="X216" s="144"/>
      <c r="Y216" s="144"/>
      <c r="Z216" s="120"/>
    </row>
    <row r="217" spans="1:26" s="73" customFormat="1" ht="12.75">
      <c r="A217" s="253" t="s">
        <v>79</v>
      </c>
      <c r="B217" s="208">
        <v>124509</v>
      </c>
      <c r="C217" s="213">
        <f t="shared" si="28"/>
        <v>117768</v>
      </c>
      <c r="D217" s="214">
        <f t="shared" si="29"/>
        <v>105.72396576319542</v>
      </c>
      <c r="E217" s="208">
        <v>12616</v>
      </c>
      <c r="F217" s="208">
        <v>9180</v>
      </c>
      <c r="G217" s="187">
        <v>137.4</v>
      </c>
      <c r="H217" s="208">
        <v>111893</v>
      </c>
      <c r="I217" s="208">
        <v>108588</v>
      </c>
      <c r="J217" s="187">
        <f t="shared" si="30"/>
        <v>103.04361439569749</v>
      </c>
      <c r="K217" s="208">
        <v>89930</v>
      </c>
      <c r="L217" s="208">
        <v>87607</v>
      </c>
      <c r="M217" s="187">
        <f t="shared" si="31"/>
        <v>102.65161459700708</v>
      </c>
      <c r="N217" s="208">
        <v>214439</v>
      </c>
      <c r="O217" s="208">
        <v>205375</v>
      </c>
      <c r="P217" s="187">
        <f t="shared" si="32"/>
        <v>104.41339013998783</v>
      </c>
      <c r="Q217" s="140"/>
      <c r="R217" s="144"/>
      <c r="S217" s="144"/>
      <c r="T217" s="140"/>
      <c r="U217" s="144"/>
      <c r="V217" s="144"/>
      <c r="W217" s="140"/>
      <c r="X217" s="144"/>
      <c r="Y217" s="144"/>
      <c r="Z217" s="116"/>
    </row>
    <row r="218" spans="1:26" ht="12.75">
      <c r="A218" s="189" t="s">
        <v>109</v>
      </c>
      <c r="B218" s="208">
        <v>39</v>
      </c>
      <c r="C218" s="213">
        <f>F218</f>
        <v>63</v>
      </c>
      <c r="D218" s="214">
        <f t="shared" si="29"/>
        <v>61.904761904761905</v>
      </c>
      <c r="E218" s="208">
        <v>36</v>
      </c>
      <c r="F218" s="208">
        <v>63</v>
      </c>
      <c r="G218" s="187">
        <v>57.1</v>
      </c>
      <c r="H218" s="208">
        <v>3</v>
      </c>
      <c r="I218" s="190" t="s">
        <v>207</v>
      </c>
      <c r="J218" s="187" t="s">
        <v>207</v>
      </c>
      <c r="K218" s="208">
        <v>259</v>
      </c>
      <c r="L218" s="208">
        <v>360</v>
      </c>
      <c r="M218" s="187">
        <f t="shared" si="31"/>
        <v>71.94444444444444</v>
      </c>
      <c r="N218" s="208">
        <v>298</v>
      </c>
      <c r="O218" s="213">
        <v>423</v>
      </c>
      <c r="P218" s="187">
        <f t="shared" si="32"/>
        <v>70.44917257683214</v>
      </c>
      <c r="Q218" s="140"/>
      <c r="R218" s="144"/>
      <c r="S218" s="144"/>
      <c r="T218" s="140"/>
      <c r="U218" s="140"/>
      <c r="V218" s="144"/>
      <c r="W218" s="140"/>
      <c r="X218" s="144"/>
      <c r="Y218" s="144"/>
      <c r="Z218" s="115"/>
    </row>
    <row r="219" spans="1:26" ht="12.75">
      <c r="A219" s="253" t="s">
        <v>80</v>
      </c>
      <c r="B219" s="190" t="s">
        <v>207</v>
      </c>
      <c r="C219" s="213" t="s">
        <v>207</v>
      </c>
      <c r="D219" s="214" t="s">
        <v>207</v>
      </c>
      <c r="E219" s="190" t="s">
        <v>207</v>
      </c>
      <c r="F219" s="190" t="s">
        <v>207</v>
      </c>
      <c r="G219" s="190" t="s">
        <v>207</v>
      </c>
      <c r="H219" s="190" t="s">
        <v>207</v>
      </c>
      <c r="I219" s="190" t="s">
        <v>207</v>
      </c>
      <c r="J219" s="187" t="s">
        <v>207</v>
      </c>
      <c r="K219" s="208">
        <v>1365</v>
      </c>
      <c r="L219" s="208">
        <v>1339</v>
      </c>
      <c r="M219" s="187">
        <f t="shared" si="31"/>
        <v>101.94174757281553</v>
      </c>
      <c r="N219" s="208">
        <v>1365</v>
      </c>
      <c r="O219" s="213">
        <v>1339</v>
      </c>
      <c r="P219" s="187">
        <f t="shared" si="32"/>
        <v>101.94174757281553</v>
      </c>
      <c r="Q219" s="140"/>
      <c r="R219" s="140"/>
      <c r="S219" s="140"/>
      <c r="T219" s="140"/>
      <c r="U219" s="140"/>
      <c r="V219" s="144"/>
      <c r="W219" s="140"/>
      <c r="X219" s="144"/>
      <c r="Y219" s="144"/>
      <c r="Z219" s="115"/>
    </row>
    <row r="220" spans="1:26" ht="12.75">
      <c r="A220" s="254" t="s">
        <v>81</v>
      </c>
      <c r="B220" s="210">
        <v>1447</v>
      </c>
      <c r="C220" s="210">
        <f>F220+I220</f>
        <v>3696</v>
      </c>
      <c r="D220" s="217">
        <f t="shared" si="29"/>
        <v>39.150432900432904</v>
      </c>
      <c r="E220" s="210">
        <v>448</v>
      </c>
      <c r="F220" s="210">
        <v>392</v>
      </c>
      <c r="G220" s="212">
        <v>114.3</v>
      </c>
      <c r="H220" s="210">
        <v>999</v>
      </c>
      <c r="I220" s="210">
        <v>3304</v>
      </c>
      <c r="J220" s="262">
        <f>H220/I220%</f>
        <v>30.236077481840194</v>
      </c>
      <c r="K220" s="261">
        <v>15782</v>
      </c>
      <c r="L220" s="261">
        <v>12410</v>
      </c>
      <c r="M220" s="262">
        <f t="shared" si="31"/>
        <v>127.17163577759872</v>
      </c>
      <c r="N220" s="261">
        <v>17229</v>
      </c>
      <c r="O220" s="261">
        <v>16106</v>
      </c>
      <c r="P220" s="262">
        <f t="shared" si="32"/>
        <v>106.97255681112628</v>
      </c>
      <c r="Q220" s="140"/>
      <c r="R220" s="144"/>
      <c r="S220" s="144"/>
      <c r="T220" s="140"/>
      <c r="U220" s="144"/>
      <c r="V220" s="144"/>
      <c r="W220" s="140"/>
      <c r="X220" s="144"/>
      <c r="Y220" s="144"/>
      <c r="Z220" s="115"/>
    </row>
    <row r="221" spans="1:26" ht="19.5" customHeight="1">
      <c r="A221" s="37"/>
      <c r="B221" s="35"/>
      <c r="C221" s="35"/>
      <c r="D221" s="38"/>
      <c r="E221" s="89"/>
      <c r="F221" s="70"/>
      <c r="G221" s="38"/>
      <c r="H221" s="65"/>
      <c r="I221" s="70"/>
      <c r="J221" s="38"/>
      <c r="K221" s="65"/>
      <c r="L221" s="65"/>
      <c r="M221" s="38"/>
      <c r="O221" s="65"/>
      <c r="P221" s="65"/>
      <c r="Q221" s="71"/>
      <c r="R221" s="65"/>
      <c r="S221" s="65"/>
      <c r="T221" s="71"/>
      <c r="U221" s="65"/>
      <c r="V221" s="65"/>
      <c r="W221" s="71"/>
      <c r="X221" s="65"/>
      <c r="Y221" s="65"/>
      <c r="Z221" s="115"/>
    </row>
    <row r="223" spans="1:16" ht="26.25" customHeight="1">
      <c r="A223" s="451" t="s">
        <v>246</v>
      </c>
      <c r="B223" s="451"/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1"/>
      <c r="P223" s="451"/>
    </row>
    <row r="224" spans="2:16" ht="12.75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P224" s="101" t="s">
        <v>96</v>
      </c>
    </row>
    <row r="225" spans="1:16" ht="14.25" customHeight="1">
      <c r="A225" s="398"/>
      <c r="B225" s="397" t="s">
        <v>201</v>
      </c>
      <c r="C225" s="397"/>
      <c r="D225" s="397"/>
      <c r="E225" s="387" t="s">
        <v>115</v>
      </c>
      <c r="F225" s="388"/>
      <c r="G225" s="388"/>
      <c r="H225" s="388"/>
      <c r="I225" s="388"/>
      <c r="J225" s="388"/>
      <c r="K225" s="379" t="s">
        <v>114</v>
      </c>
      <c r="L225" s="380"/>
      <c r="M225" s="385"/>
      <c r="N225" s="397" t="s">
        <v>211</v>
      </c>
      <c r="O225" s="397"/>
      <c r="P225" s="387"/>
    </row>
    <row r="226" spans="1:16" ht="33.75" customHeight="1">
      <c r="A226" s="398"/>
      <c r="B226" s="397"/>
      <c r="C226" s="397"/>
      <c r="D226" s="397"/>
      <c r="E226" s="397" t="s">
        <v>112</v>
      </c>
      <c r="F226" s="397"/>
      <c r="G226" s="397"/>
      <c r="H226" s="397" t="s">
        <v>113</v>
      </c>
      <c r="I226" s="397"/>
      <c r="J226" s="397"/>
      <c r="K226" s="381"/>
      <c r="L226" s="382"/>
      <c r="M226" s="386"/>
      <c r="N226" s="397"/>
      <c r="O226" s="397"/>
      <c r="P226" s="387"/>
    </row>
    <row r="227" spans="1:20" ht="44.25" customHeight="1">
      <c r="A227" s="398"/>
      <c r="B227" s="183" t="s">
        <v>203</v>
      </c>
      <c r="C227" s="183" t="s">
        <v>184</v>
      </c>
      <c r="D227" s="183" t="s">
        <v>204</v>
      </c>
      <c r="E227" s="183" t="s">
        <v>203</v>
      </c>
      <c r="F227" s="183" t="s">
        <v>184</v>
      </c>
      <c r="G227" s="183" t="s">
        <v>204</v>
      </c>
      <c r="H227" s="183" t="s">
        <v>203</v>
      </c>
      <c r="I227" s="183" t="s">
        <v>184</v>
      </c>
      <c r="J227" s="183" t="s">
        <v>204</v>
      </c>
      <c r="K227" s="183" t="s">
        <v>203</v>
      </c>
      <c r="L227" s="183" t="s">
        <v>184</v>
      </c>
      <c r="M227" s="183" t="s">
        <v>204</v>
      </c>
      <c r="N227" s="183" t="s">
        <v>203</v>
      </c>
      <c r="O227" s="183" t="s">
        <v>184</v>
      </c>
      <c r="P227" s="184" t="s">
        <v>204</v>
      </c>
      <c r="Q227" s="102"/>
      <c r="R227" s="102"/>
      <c r="S227" s="102"/>
      <c r="T227" s="102"/>
    </row>
    <row r="228" spans="1:26" ht="12.75">
      <c r="A228" s="256" t="s">
        <v>65</v>
      </c>
      <c r="B228" s="208">
        <v>149112</v>
      </c>
      <c r="C228" s="213">
        <f aca="true" t="shared" si="33" ref="C228:C245">F228+I228</f>
        <v>135658</v>
      </c>
      <c r="D228" s="214">
        <f aca="true" t="shared" si="34" ref="D228:D245">B228/C228*100</f>
        <v>109.91758687287148</v>
      </c>
      <c r="E228" s="208">
        <v>18271</v>
      </c>
      <c r="F228" s="208">
        <v>17320</v>
      </c>
      <c r="G228" s="187">
        <v>105.5</v>
      </c>
      <c r="H228" s="208">
        <v>130841</v>
      </c>
      <c r="I228" s="208">
        <v>118338</v>
      </c>
      <c r="J228" s="187">
        <v>110.6</v>
      </c>
      <c r="K228" s="208">
        <v>123808</v>
      </c>
      <c r="L228" s="208">
        <v>126383</v>
      </c>
      <c r="M228" s="187">
        <v>98</v>
      </c>
      <c r="N228" s="208">
        <v>272920</v>
      </c>
      <c r="O228" s="208">
        <v>262041</v>
      </c>
      <c r="P228" s="187">
        <f>N228/O228%</f>
        <v>104.15164039215237</v>
      </c>
      <c r="Q228" s="140"/>
      <c r="R228" s="144"/>
      <c r="S228" s="144"/>
      <c r="T228" s="140"/>
      <c r="U228" s="144"/>
      <c r="V228" s="144"/>
      <c r="W228" s="140"/>
      <c r="X228" s="144"/>
      <c r="Y228" s="144"/>
      <c r="Z228" s="115"/>
    </row>
    <row r="229" spans="1:26" s="73" customFormat="1" ht="12.75">
      <c r="A229" s="188" t="s">
        <v>104</v>
      </c>
      <c r="B229" s="208">
        <v>450</v>
      </c>
      <c r="C229" s="213">
        <f t="shared" si="33"/>
        <v>339</v>
      </c>
      <c r="D229" s="214">
        <f t="shared" si="34"/>
        <v>132.7433628318584</v>
      </c>
      <c r="E229" s="208">
        <v>170</v>
      </c>
      <c r="F229" s="208">
        <v>106</v>
      </c>
      <c r="G229" s="187">
        <v>160.4</v>
      </c>
      <c r="H229" s="208">
        <v>280</v>
      </c>
      <c r="I229" s="208">
        <v>233</v>
      </c>
      <c r="J229" s="187">
        <v>120.2</v>
      </c>
      <c r="K229" s="208">
        <v>33</v>
      </c>
      <c r="L229" s="208">
        <v>24</v>
      </c>
      <c r="M229" s="187">
        <v>137.5</v>
      </c>
      <c r="N229" s="208">
        <v>483</v>
      </c>
      <c r="O229" s="208">
        <v>363</v>
      </c>
      <c r="P229" s="187">
        <v>133.1</v>
      </c>
      <c r="Q229" s="140"/>
      <c r="R229" s="144"/>
      <c r="S229" s="144"/>
      <c r="T229" s="140"/>
      <c r="U229" s="144"/>
      <c r="V229" s="144"/>
      <c r="W229" s="140"/>
      <c r="X229" s="144"/>
      <c r="Y229" s="144"/>
      <c r="Z229" s="116"/>
    </row>
    <row r="230" spans="1:26" ht="12.75">
      <c r="A230" s="264" t="s">
        <v>66</v>
      </c>
      <c r="B230" s="208">
        <v>77</v>
      </c>
      <c r="C230" s="213">
        <f>F230</f>
        <v>35</v>
      </c>
      <c r="D230" s="214">
        <f t="shared" si="34"/>
        <v>220.00000000000003</v>
      </c>
      <c r="E230" s="208">
        <v>71</v>
      </c>
      <c r="F230" s="208">
        <v>35</v>
      </c>
      <c r="G230" s="187">
        <v>202.9</v>
      </c>
      <c r="H230" s="208">
        <v>6</v>
      </c>
      <c r="I230" s="190" t="s">
        <v>207</v>
      </c>
      <c r="J230" s="190" t="s">
        <v>207</v>
      </c>
      <c r="K230" s="208">
        <v>78</v>
      </c>
      <c r="L230" s="208">
        <v>80</v>
      </c>
      <c r="M230" s="187">
        <v>97.5</v>
      </c>
      <c r="N230" s="208">
        <v>155</v>
      </c>
      <c r="O230" s="208">
        <v>115</v>
      </c>
      <c r="P230" s="187">
        <v>134.8</v>
      </c>
      <c r="Q230" s="140"/>
      <c r="R230" s="144"/>
      <c r="S230" s="144"/>
      <c r="T230" s="140"/>
      <c r="U230" s="140"/>
      <c r="V230" s="140"/>
      <c r="W230" s="140"/>
      <c r="X230" s="144"/>
      <c r="Y230" s="144"/>
      <c r="Z230" s="115"/>
    </row>
    <row r="231" spans="1:26" ht="12.75">
      <c r="A231" s="265" t="s">
        <v>67</v>
      </c>
      <c r="B231" s="208">
        <v>13113</v>
      </c>
      <c r="C231" s="213">
        <f t="shared" si="33"/>
        <v>11964</v>
      </c>
      <c r="D231" s="214">
        <f t="shared" si="34"/>
        <v>109.60381143430291</v>
      </c>
      <c r="E231" s="208">
        <v>396</v>
      </c>
      <c r="F231" s="208">
        <v>72</v>
      </c>
      <c r="G231" s="187">
        <v>550</v>
      </c>
      <c r="H231" s="208">
        <v>12717</v>
      </c>
      <c r="I231" s="208">
        <v>11892</v>
      </c>
      <c r="J231" s="187">
        <v>106.9</v>
      </c>
      <c r="K231" s="208">
        <v>8077</v>
      </c>
      <c r="L231" s="208">
        <v>8025</v>
      </c>
      <c r="M231" s="187">
        <v>100.6</v>
      </c>
      <c r="N231" s="208">
        <v>21190</v>
      </c>
      <c r="O231" s="208">
        <v>19989</v>
      </c>
      <c r="P231" s="187">
        <v>106</v>
      </c>
      <c r="Q231" s="140"/>
      <c r="R231" s="144"/>
      <c r="S231" s="144"/>
      <c r="T231" s="140"/>
      <c r="U231" s="144"/>
      <c r="V231" s="144"/>
      <c r="W231" s="140"/>
      <c r="X231" s="144"/>
      <c r="Y231" s="144"/>
      <c r="Z231" s="115"/>
    </row>
    <row r="232" spans="1:26" s="73" customFormat="1" ht="12.75">
      <c r="A232" s="265" t="s">
        <v>68</v>
      </c>
      <c r="B232" s="208">
        <v>6646</v>
      </c>
      <c r="C232" s="213">
        <f t="shared" si="33"/>
        <v>6206</v>
      </c>
      <c r="D232" s="214">
        <f t="shared" si="34"/>
        <v>107.08991298743152</v>
      </c>
      <c r="E232" s="208">
        <v>4922</v>
      </c>
      <c r="F232" s="208">
        <v>4918</v>
      </c>
      <c r="G232" s="187">
        <v>100.1</v>
      </c>
      <c r="H232" s="208">
        <v>1724</v>
      </c>
      <c r="I232" s="208">
        <v>1288</v>
      </c>
      <c r="J232" s="187">
        <v>133.9</v>
      </c>
      <c r="K232" s="208">
        <v>498</v>
      </c>
      <c r="L232" s="208">
        <v>420</v>
      </c>
      <c r="M232" s="187">
        <v>118.6</v>
      </c>
      <c r="N232" s="208">
        <v>7144</v>
      </c>
      <c r="O232" s="208">
        <v>6626</v>
      </c>
      <c r="P232" s="187">
        <v>107.8</v>
      </c>
      <c r="Q232" s="140"/>
      <c r="R232" s="144"/>
      <c r="S232" s="144"/>
      <c r="T232" s="140"/>
      <c r="U232" s="144"/>
      <c r="V232" s="144"/>
      <c r="W232" s="140"/>
      <c r="X232" s="144"/>
      <c r="Y232" s="144"/>
      <c r="Z232" s="116"/>
    </row>
    <row r="233" spans="1:26" ht="12.75">
      <c r="A233" s="265" t="s">
        <v>69</v>
      </c>
      <c r="B233" s="208">
        <v>21788</v>
      </c>
      <c r="C233" s="213">
        <f t="shared" si="33"/>
        <v>20853</v>
      </c>
      <c r="D233" s="214">
        <f t="shared" si="34"/>
        <v>104.48376732364648</v>
      </c>
      <c r="E233" s="208">
        <v>1515</v>
      </c>
      <c r="F233" s="208">
        <v>1541</v>
      </c>
      <c r="G233" s="187">
        <v>98.3</v>
      </c>
      <c r="H233" s="208">
        <v>20273</v>
      </c>
      <c r="I233" s="208">
        <v>19312</v>
      </c>
      <c r="J233" s="187">
        <v>105</v>
      </c>
      <c r="K233" s="208">
        <v>18907</v>
      </c>
      <c r="L233" s="208">
        <v>19838</v>
      </c>
      <c r="M233" s="187">
        <v>95.3</v>
      </c>
      <c r="N233" s="208">
        <v>40695</v>
      </c>
      <c r="O233" s="208">
        <v>40691</v>
      </c>
      <c r="P233" s="187">
        <v>100</v>
      </c>
      <c r="Q233" s="140"/>
      <c r="R233" s="144"/>
      <c r="S233" s="144"/>
      <c r="T233" s="140"/>
      <c r="U233" s="144"/>
      <c r="V233" s="144"/>
      <c r="W233" s="140"/>
      <c r="X233" s="144"/>
      <c r="Y233" s="144"/>
      <c r="Z233" s="115"/>
    </row>
    <row r="234" spans="1:26" ht="12.75">
      <c r="A234" s="265" t="s">
        <v>70</v>
      </c>
      <c r="B234" s="208">
        <v>2104</v>
      </c>
      <c r="C234" s="213">
        <f t="shared" si="33"/>
        <v>2115</v>
      </c>
      <c r="D234" s="214">
        <f t="shared" si="34"/>
        <v>99.47990543735224</v>
      </c>
      <c r="E234" s="208">
        <v>29</v>
      </c>
      <c r="F234" s="208">
        <v>24</v>
      </c>
      <c r="G234" s="187">
        <v>120.8</v>
      </c>
      <c r="H234" s="208">
        <v>2075</v>
      </c>
      <c r="I234" s="208">
        <v>2091</v>
      </c>
      <c r="J234" s="187">
        <v>99.2</v>
      </c>
      <c r="K234" s="208">
        <v>516</v>
      </c>
      <c r="L234" s="208">
        <v>417</v>
      </c>
      <c r="M234" s="187">
        <v>123.7</v>
      </c>
      <c r="N234" s="208">
        <v>2620</v>
      </c>
      <c r="O234" s="208">
        <v>2532</v>
      </c>
      <c r="P234" s="187">
        <v>103.5</v>
      </c>
      <c r="Q234" s="140"/>
      <c r="R234" s="144"/>
      <c r="S234" s="144"/>
      <c r="T234" s="140"/>
      <c r="U234" s="144"/>
      <c r="V234" s="144"/>
      <c r="W234" s="140"/>
      <c r="X234" s="144"/>
      <c r="Y234" s="144"/>
      <c r="Z234" s="115"/>
    </row>
    <row r="235" spans="1:26" ht="12.75">
      <c r="A235" s="265" t="s">
        <v>71</v>
      </c>
      <c r="B235" s="208">
        <v>4729</v>
      </c>
      <c r="C235" s="213">
        <f t="shared" si="33"/>
        <v>4609</v>
      </c>
      <c r="D235" s="214">
        <f t="shared" si="34"/>
        <v>102.6036016489477</v>
      </c>
      <c r="E235" s="208">
        <v>100</v>
      </c>
      <c r="F235" s="208">
        <v>65</v>
      </c>
      <c r="G235" s="187">
        <v>153.8</v>
      </c>
      <c r="H235" s="208">
        <v>4629</v>
      </c>
      <c r="I235" s="208">
        <v>4544</v>
      </c>
      <c r="J235" s="187">
        <v>101.9</v>
      </c>
      <c r="K235" s="208">
        <v>2695</v>
      </c>
      <c r="L235" s="208">
        <v>2497</v>
      </c>
      <c r="M235" s="187">
        <v>107.9</v>
      </c>
      <c r="N235" s="208">
        <v>7424</v>
      </c>
      <c r="O235" s="208">
        <v>7106</v>
      </c>
      <c r="P235" s="187">
        <v>104.5</v>
      </c>
      <c r="Q235" s="140"/>
      <c r="R235" s="144"/>
      <c r="S235" s="144"/>
      <c r="T235" s="140"/>
      <c r="U235" s="144"/>
      <c r="V235" s="144"/>
      <c r="W235" s="140"/>
      <c r="X235" s="144"/>
      <c r="Y235" s="144"/>
      <c r="Z235" s="115"/>
    </row>
    <row r="236" spans="1:26" s="73" customFormat="1" ht="12.75">
      <c r="A236" s="189" t="s">
        <v>105</v>
      </c>
      <c r="B236" s="208">
        <v>1723</v>
      </c>
      <c r="C236" s="213">
        <f t="shared" si="33"/>
        <v>1498</v>
      </c>
      <c r="D236" s="214">
        <f t="shared" si="34"/>
        <v>115.02002670226969</v>
      </c>
      <c r="E236" s="208">
        <v>629</v>
      </c>
      <c r="F236" s="208">
        <v>616</v>
      </c>
      <c r="G236" s="187">
        <v>102.1</v>
      </c>
      <c r="H236" s="208">
        <v>1094</v>
      </c>
      <c r="I236" s="208">
        <v>882</v>
      </c>
      <c r="J236" s="187">
        <v>124</v>
      </c>
      <c r="K236" s="208">
        <v>273</v>
      </c>
      <c r="L236" s="208">
        <v>279</v>
      </c>
      <c r="M236" s="187">
        <v>97.8</v>
      </c>
      <c r="N236" s="208">
        <v>1996</v>
      </c>
      <c r="O236" s="208">
        <v>1777</v>
      </c>
      <c r="P236" s="187">
        <v>112.3</v>
      </c>
      <c r="Q236" s="140"/>
      <c r="R236" s="144"/>
      <c r="S236" s="144"/>
      <c r="T236" s="140"/>
      <c r="U236" s="144"/>
      <c r="V236" s="144"/>
      <c r="W236" s="140"/>
      <c r="X236" s="144"/>
      <c r="Y236" s="144"/>
      <c r="Z236" s="116"/>
    </row>
    <row r="237" spans="1:26" s="36" customFormat="1" ht="12.75">
      <c r="A237" s="265" t="s">
        <v>72</v>
      </c>
      <c r="B237" s="208">
        <v>551</v>
      </c>
      <c r="C237" s="213">
        <f>I237</f>
        <v>377</v>
      </c>
      <c r="D237" s="214">
        <f t="shared" si="34"/>
        <v>146.15384615384613</v>
      </c>
      <c r="E237" s="208">
        <v>11</v>
      </c>
      <c r="F237" s="190" t="s">
        <v>207</v>
      </c>
      <c r="G237" s="190" t="s">
        <v>207</v>
      </c>
      <c r="H237" s="208">
        <v>540</v>
      </c>
      <c r="I237" s="208">
        <v>377</v>
      </c>
      <c r="J237" s="187">
        <v>143.2</v>
      </c>
      <c r="K237" s="208">
        <v>785</v>
      </c>
      <c r="L237" s="208">
        <v>811</v>
      </c>
      <c r="M237" s="187">
        <v>96.8</v>
      </c>
      <c r="N237" s="208">
        <v>1336</v>
      </c>
      <c r="O237" s="208">
        <v>1188</v>
      </c>
      <c r="P237" s="187">
        <v>112.5</v>
      </c>
      <c r="Q237" s="140"/>
      <c r="R237" s="140"/>
      <c r="S237" s="140"/>
      <c r="T237" s="140"/>
      <c r="U237" s="144"/>
      <c r="V237" s="144"/>
      <c r="W237" s="140"/>
      <c r="X237" s="144"/>
      <c r="Y237" s="144"/>
      <c r="Z237" s="120"/>
    </row>
    <row r="238" spans="1:26" ht="12.75">
      <c r="A238" s="265" t="s">
        <v>73</v>
      </c>
      <c r="B238" s="208">
        <v>202</v>
      </c>
      <c r="C238" s="213">
        <f t="shared" si="33"/>
        <v>219</v>
      </c>
      <c r="D238" s="214">
        <f t="shared" si="34"/>
        <v>92.23744292237443</v>
      </c>
      <c r="E238" s="208">
        <v>10</v>
      </c>
      <c r="F238" s="208">
        <v>12</v>
      </c>
      <c r="G238" s="187">
        <v>83.3</v>
      </c>
      <c r="H238" s="208">
        <v>192</v>
      </c>
      <c r="I238" s="208">
        <v>207</v>
      </c>
      <c r="J238" s="187">
        <v>92.8</v>
      </c>
      <c r="K238" s="208">
        <v>63</v>
      </c>
      <c r="L238" s="208">
        <v>71</v>
      </c>
      <c r="M238" s="187">
        <v>88.7</v>
      </c>
      <c r="N238" s="208">
        <v>265</v>
      </c>
      <c r="O238" s="208">
        <v>290</v>
      </c>
      <c r="P238" s="187">
        <v>91.4</v>
      </c>
      <c r="Q238" s="140"/>
      <c r="R238" s="144"/>
      <c r="S238" s="144"/>
      <c r="T238" s="140"/>
      <c r="U238" s="144"/>
      <c r="V238" s="144"/>
      <c r="W238" s="140"/>
      <c r="X238" s="144"/>
      <c r="Y238" s="144"/>
      <c r="Z238" s="115"/>
    </row>
    <row r="239" spans="1:26" ht="12.75">
      <c r="A239" s="265" t="s">
        <v>74</v>
      </c>
      <c r="B239" s="208">
        <v>26287</v>
      </c>
      <c r="C239" s="213">
        <f t="shared" si="33"/>
        <v>25240</v>
      </c>
      <c r="D239" s="214">
        <f t="shared" si="34"/>
        <v>104.14817749603804</v>
      </c>
      <c r="E239" s="208">
        <v>1585</v>
      </c>
      <c r="F239" s="208">
        <v>1617</v>
      </c>
      <c r="G239" s="187">
        <v>98</v>
      </c>
      <c r="H239" s="208">
        <v>24702</v>
      </c>
      <c r="I239" s="208">
        <v>23623</v>
      </c>
      <c r="J239" s="187">
        <v>104.6</v>
      </c>
      <c r="K239" s="208">
        <v>33209</v>
      </c>
      <c r="L239" s="208">
        <v>31235</v>
      </c>
      <c r="M239" s="187">
        <v>106.3</v>
      </c>
      <c r="N239" s="208">
        <v>59496</v>
      </c>
      <c r="O239" s="208">
        <v>56475</v>
      </c>
      <c r="P239" s="187">
        <v>105.3</v>
      </c>
      <c r="Q239" s="140"/>
      <c r="R239" s="144"/>
      <c r="S239" s="144"/>
      <c r="T239" s="140"/>
      <c r="U239" s="144"/>
      <c r="V239" s="144"/>
      <c r="W239" s="140"/>
      <c r="X239" s="144"/>
      <c r="Y239" s="144"/>
      <c r="Z239" s="115"/>
    </row>
    <row r="240" spans="1:26" ht="12.75">
      <c r="A240" s="265" t="s">
        <v>75</v>
      </c>
      <c r="B240" s="208">
        <v>41535</v>
      </c>
      <c r="C240" s="213">
        <f t="shared" si="33"/>
        <v>39161</v>
      </c>
      <c r="D240" s="214">
        <f t="shared" si="34"/>
        <v>106.06215367329742</v>
      </c>
      <c r="E240" s="208">
        <v>1324</v>
      </c>
      <c r="F240" s="208">
        <v>1545</v>
      </c>
      <c r="G240" s="187">
        <v>85.7</v>
      </c>
      <c r="H240" s="208">
        <v>40211</v>
      </c>
      <c r="I240" s="208">
        <v>37616</v>
      </c>
      <c r="J240" s="187">
        <v>106.9</v>
      </c>
      <c r="K240" s="208">
        <v>47758</v>
      </c>
      <c r="L240" s="208">
        <v>47248</v>
      </c>
      <c r="M240" s="187">
        <v>101.1</v>
      </c>
      <c r="N240" s="208">
        <v>89293</v>
      </c>
      <c r="O240" s="208">
        <v>86409</v>
      </c>
      <c r="P240" s="187">
        <v>103.3</v>
      </c>
      <c r="Q240" s="140"/>
      <c r="R240" s="144"/>
      <c r="S240" s="144"/>
      <c r="T240" s="140"/>
      <c r="U240" s="144"/>
      <c r="V240" s="144"/>
      <c r="W240" s="140"/>
      <c r="X240" s="144"/>
      <c r="Y240" s="144"/>
      <c r="Z240" s="115"/>
    </row>
    <row r="241" spans="1:26" ht="12.75">
      <c r="A241" s="265" t="s">
        <v>76</v>
      </c>
      <c r="B241" s="208">
        <v>104</v>
      </c>
      <c r="C241" s="213">
        <f t="shared" si="33"/>
        <v>19</v>
      </c>
      <c r="D241" s="214" t="s">
        <v>216</v>
      </c>
      <c r="E241" s="208">
        <v>104</v>
      </c>
      <c r="F241" s="208">
        <v>17</v>
      </c>
      <c r="G241" s="187">
        <v>611.8</v>
      </c>
      <c r="H241" s="190" t="s">
        <v>207</v>
      </c>
      <c r="I241" s="208">
        <v>2</v>
      </c>
      <c r="J241" s="190" t="s">
        <v>207</v>
      </c>
      <c r="K241" s="208">
        <v>7</v>
      </c>
      <c r="L241" s="208">
        <v>8</v>
      </c>
      <c r="M241" s="187">
        <v>87.5</v>
      </c>
      <c r="N241" s="208">
        <v>111</v>
      </c>
      <c r="O241" s="208">
        <v>27</v>
      </c>
      <c r="P241" s="187">
        <v>411.1</v>
      </c>
      <c r="Q241" s="140"/>
      <c r="R241" s="144"/>
      <c r="S241" s="140"/>
      <c r="T241" s="140"/>
      <c r="U241" s="140"/>
      <c r="V241" s="144"/>
      <c r="W241" s="140"/>
      <c r="X241" s="144"/>
      <c r="Y241" s="144"/>
      <c r="Z241" s="115"/>
    </row>
    <row r="242" spans="1:26" ht="12.75">
      <c r="A242" s="265" t="s">
        <v>77</v>
      </c>
      <c r="B242" s="208">
        <v>11</v>
      </c>
      <c r="C242" s="213">
        <f>I242</f>
        <v>3</v>
      </c>
      <c r="D242" s="214" t="s">
        <v>217</v>
      </c>
      <c r="E242" s="190" t="s">
        <v>207</v>
      </c>
      <c r="F242" s="190" t="s">
        <v>207</v>
      </c>
      <c r="G242" s="190" t="s">
        <v>207</v>
      </c>
      <c r="H242" s="208">
        <v>11</v>
      </c>
      <c r="I242" s="208">
        <v>3</v>
      </c>
      <c r="J242" s="187" t="s">
        <v>217</v>
      </c>
      <c r="K242" s="190" t="s">
        <v>207</v>
      </c>
      <c r="L242" s="190" t="s">
        <v>207</v>
      </c>
      <c r="M242" s="190" t="s">
        <v>207</v>
      </c>
      <c r="N242" s="208">
        <v>11</v>
      </c>
      <c r="O242" s="208">
        <v>3</v>
      </c>
      <c r="P242" s="187" t="s">
        <v>217</v>
      </c>
      <c r="Q242" s="140"/>
      <c r="R242" s="140"/>
      <c r="S242" s="140"/>
      <c r="T242" s="140"/>
      <c r="U242" s="144"/>
      <c r="V242" s="144"/>
      <c r="W242" s="140"/>
      <c r="X242" s="140"/>
      <c r="Y242" s="140"/>
      <c r="Z242" s="115"/>
    </row>
    <row r="243" spans="1:26" ht="12.75">
      <c r="A243" s="265" t="s">
        <v>78</v>
      </c>
      <c r="B243" s="208">
        <v>28904</v>
      </c>
      <c r="C243" s="213">
        <f t="shared" si="33"/>
        <v>22212</v>
      </c>
      <c r="D243" s="214">
        <f t="shared" si="34"/>
        <v>130.12785881505494</v>
      </c>
      <c r="E243" s="208">
        <v>7302</v>
      </c>
      <c r="F243" s="208">
        <v>6659</v>
      </c>
      <c r="G243" s="187">
        <v>109.7</v>
      </c>
      <c r="H243" s="208">
        <v>21602</v>
      </c>
      <c r="I243" s="208">
        <v>15553</v>
      </c>
      <c r="J243" s="187">
        <v>138.9</v>
      </c>
      <c r="K243" s="208">
        <v>10820</v>
      </c>
      <c r="L243" s="208">
        <v>15297</v>
      </c>
      <c r="M243" s="187">
        <v>70.7</v>
      </c>
      <c r="N243" s="208">
        <v>39724</v>
      </c>
      <c r="O243" s="208">
        <v>37509</v>
      </c>
      <c r="P243" s="187">
        <v>105.9</v>
      </c>
      <c r="Q243" s="140"/>
      <c r="R243" s="144"/>
      <c r="S243" s="144"/>
      <c r="T243" s="140"/>
      <c r="U243" s="144"/>
      <c r="V243" s="144"/>
      <c r="W243" s="140"/>
      <c r="X243" s="144"/>
      <c r="Y243" s="144"/>
      <c r="Z243" s="115"/>
    </row>
    <row r="244" spans="1:26" s="86" customFormat="1" ht="12.75">
      <c r="A244" s="188" t="s">
        <v>106</v>
      </c>
      <c r="B244" s="208">
        <v>667</v>
      </c>
      <c r="C244" s="213">
        <v>637</v>
      </c>
      <c r="D244" s="214">
        <f t="shared" si="34"/>
        <v>104.70957613814758</v>
      </c>
      <c r="E244" s="190" t="s">
        <v>208</v>
      </c>
      <c r="F244" s="190" t="s">
        <v>208</v>
      </c>
      <c r="G244" s="187" t="s">
        <v>207</v>
      </c>
      <c r="H244" s="208">
        <v>654</v>
      </c>
      <c r="I244" s="208">
        <v>624</v>
      </c>
      <c r="J244" s="187">
        <v>104.8</v>
      </c>
      <c r="K244" s="208">
        <v>43</v>
      </c>
      <c r="L244" s="208">
        <v>72</v>
      </c>
      <c r="M244" s="187">
        <v>59.7</v>
      </c>
      <c r="N244" s="208">
        <v>710</v>
      </c>
      <c r="O244" s="208">
        <v>709</v>
      </c>
      <c r="P244" s="187">
        <v>100.1</v>
      </c>
      <c r="Q244" s="140"/>
      <c r="R244" s="140"/>
      <c r="S244" s="144"/>
      <c r="T244" s="140"/>
      <c r="U244" s="144"/>
      <c r="V244" s="144"/>
      <c r="W244" s="140"/>
      <c r="X244" s="144"/>
      <c r="Y244" s="144"/>
      <c r="Z244" s="120"/>
    </row>
    <row r="245" spans="1:26" s="73" customFormat="1" ht="12.75">
      <c r="A245" s="253" t="s">
        <v>79</v>
      </c>
      <c r="B245" s="208">
        <v>221</v>
      </c>
      <c r="C245" s="213">
        <f t="shared" si="33"/>
        <v>171</v>
      </c>
      <c r="D245" s="214">
        <f t="shared" si="34"/>
        <v>129.23976608187135</v>
      </c>
      <c r="E245" s="208">
        <v>90</v>
      </c>
      <c r="F245" s="208">
        <v>80</v>
      </c>
      <c r="G245" s="187">
        <v>112.5</v>
      </c>
      <c r="H245" s="208">
        <v>131</v>
      </c>
      <c r="I245" s="208">
        <v>91</v>
      </c>
      <c r="J245" s="187">
        <v>144</v>
      </c>
      <c r="K245" s="208">
        <v>46</v>
      </c>
      <c r="L245" s="208">
        <v>61</v>
      </c>
      <c r="M245" s="187">
        <v>75.4</v>
      </c>
      <c r="N245" s="208">
        <v>267</v>
      </c>
      <c r="O245" s="208">
        <v>232</v>
      </c>
      <c r="P245" s="187">
        <v>115.1</v>
      </c>
      <c r="Q245" s="140"/>
      <c r="R245" s="144"/>
      <c r="S245" s="144"/>
      <c r="T245" s="140"/>
      <c r="U245" s="144"/>
      <c r="V245" s="144"/>
      <c r="W245" s="140"/>
      <c r="X245" s="144"/>
      <c r="Y245" s="144"/>
      <c r="Z245" s="116"/>
    </row>
    <row r="246" spans="1:26" ht="12.75">
      <c r="A246" s="254" t="s">
        <v>81</v>
      </c>
      <c r="B246" s="211" t="s">
        <v>207</v>
      </c>
      <c r="C246" s="210" t="s">
        <v>207</v>
      </c>
      <c r="D246" s="217" t="s">
        <v>207</v>
      </c>
      <c r="E246" s="211" t="s">
        <v>207</v>
      </c>
      <c r="F246" s="211" t="s">
        <v>207</v>
      </c>
      <c r="G246" s="211" t="s">
        <v>207</v>
      </c>
      <c r="H246" s="211" t="s">
        <v>207</v>
      </c>
      <c r="I246" s="211" t="s">
        <v>207</v>
      </c>
      <c r="J246" s="211" t="s">
        <v>207</v>
      </c>
      <c r="K246" s="211" t="s">
        <v>207</v>
      </c>
      <c r="L246" s="210">
        <v>4</v>
      </c>
      <c r="M246" s="211" t="s">
        <v>207</v>
      </c>
      <c r="N246" s="211" t="s">
        <v>207</v>
      </c>
      <c r="O246" s="210">
        <v>4</v>
      </c>
      <c r="P246" s="211" t="s">
        <v>207</v>
      </c>
      <c r="Q246" s="140"/>
      <c r="R246" s="140"/>
      <c r="S246" s="140"/>
      <c r="T246" s="140"/>
      <c r="U246" s="140"/>
      <c r="V246" s="140"/>
      <c r="W246" s="140"/>
      <c r="X246" s="144"/>
      <c r="Y246" s="144"/>
      <c r="Z246" s="115"/>
    </row>
    <row r="247" spans="1:26" ht="12.75">
      <c r="A247" s="37"/>
      <c r="B247" s="72"/>
      <c r="C247" s="72"/>
      <c r="D247" s="40"/>
      <c r="E247" s="95"/>
      <c r="F247" s="72"/>
      <c r="G247" s="40"/>
      <c r="H247" s="95"/>
      <c r="I247" s="72"/>
      <c r="J247" s="40"/>
      <c r="K247" s="94"/>
      <c r="L247" s="72"/>
      <c r="M247" s="40"/>
      <c r="O247" s="65"/>
      <c r="P247" s="65"/>
      <c r="Q247" s="71"/>
      <c r="R247" s="71"/>
      <c r="S247" s="71"/>
      <c r="T247" s="71"/>
      <c r="U247" s="71"/>
      <c r="V247" s="71"/>
      <c r="W247" s="71"/>
      <c r="X247" s="65"/>
      <c r="Y247" s="65"/>
      <c r="Z247" s="115"/>
    </row>
    <row r="248" spans="15:20" ht="12.75">
      <c r="O248" s="102"/>
      <c r="P248" s="102"/>
      <c r="Q248" s="102"/>
      <c r="R248" s="102"/>
      <c r="S248" s="102"/>
      <c r="T248" s="102"/>
    </row>
    <row r="249" spans="1:13" ht="27" customHeight="1">
      <c r="A249" s="453" t="s">
        <v>247</v>
      </c>
      <c r="B249" s="453"/>
      <c r="C249" s="453"/>
      <c r="D249" s="453"/>
      <c r="E249" s="453"/>
      <c r="F249" s="453"/>
      <c r="G249" s="453"/>
      <c r="H249" s="453"/>
      <c r="I249" s="453"/>
      <c r="J249" s="453"/>
      <c r="K249" s="453"/>
      <c r="L249" s="453"/>
      <c r="M249" s="453"/>
    </row>
    <row r="250" spans="2:16" ht="12.75"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P250" s="101" t="s">
        <v>96</v>
      </c>
    </row>
    <row r="251" spans="1:16" ht="15.75" customHeight="1">
      <c r="A251" s="398"/>
      <c r="B251" s="397" t="s">
        <v>201</v>
      </c>
      <c r="C251" s="397"/>
      <c r="D251" s="397"/>
      <c r="E251" s="387" t="s">
        <v>115</v>
      </c>
      <c r="F251" s="388"/>
      <c r="G251" s="388"/>
      <c r="H251" s="388"/>
      <c r="I251" s="388"/>
      <c r="J251" s="388"/>
      <c r="K251" s="379" t="s">
        <v>114</v>
      </c>
      <c r="L251" s="380"/>
      <c r="M251" s="385"/>
      <c r="N251" s="397" t="s">
        <v>211</v>
      </c>
      <c r="O251" s="397"/>
      <c r="P251" s="387"/>
    </row>
    <row r="252" spans="1:16" ht="31.5" customHeight="1">
      <c r="A252" s="398"/>
      <c r="B252" s="397"/>
      <c r="C252" s="397"/>
      <c r="D252" s="397"/>
      <c r="E252" s="397" t="s">
        <v>112</v>
      </c>
      <c r="F252" s="397"/>
      <c r="G252" s="397"/>
      <c r="H252" s="397" t="s">
        <v>113</v>
      </c>
      <c r="I252" s="397"/>
      <c r="J252" s="397"/>
      <c r="K252" s="381"/>
      <c r="L252" s="382"/>
      <c r="M252" s="386"/>
      <c r="N252" s="397"/>
      <c r="O252" s="397"/>
      <c r="P252" s="387"/>
    </row>
    <row r="253" spans="1:16" ht="45.75" customHeight="1">
      <c r="A253" s="398"/>
      <c r="B253" s="183" t="s">
        <v>203</v>
      </c>
      <c r="C253" s="183" t="s">
        <v>184</v>
      </c>
      <c r="D253" s="183" t="s">
        <v>204</v>
      </c>
      <c r="E253" s="183" t="s">
        <v>203</v>
      </c>
      <c r="F253" s="183" t="s">
        <v>184</v>
      </c>
      <c r="G253" s="183" t="s">
        <v>204</v>
      </c>
      <c r="H253" s="183" t="s">
        <v>203</v>
      </c>
      <c r="I253" s="183" t="s">
        <v>184</v>
      </c>
      <c r="J253" s="183" t="s">
        <v>204</v>
      </c>
      <c r="K253" s="183" t="s">
        <v>203</v>
      </c>
      <c r="L253" s="183" t="s">
        <v>184</v>
      </c>
      <c r="M253" s="183" t="s">
        <v>204</v>
      </c>
      <c r="N253" s="183" t="s">
        <v>203</v>
      </c>
      <c r="O253" s="183" t="s">
        <v>184</v>
      </c>
      <c r="P253" s="184" t="s">
        <v>204</v>
      </c>
    </row>
    <row r="254" spans="1:25" ht="12.75">
      <c r="A254" s="256" t="s">
        <v>65</v>
      </c>
      <c r="B254" s="208">
        <v>37472142</v>
      </c>
      <c r="C254" s="213">
        <f>F254+I254</f>
        <v>37617422</v>
      </c>
      <c r="D254" s="214">
        <f aca="true" t="shared" si="35" ref="D254:D271">B254/C254*100</f>
        <v>99.61379596932507</v>
      </c>
      <c r="E254" s="208">
        <v>36966468</v>
      </c>
      <c r="F254" s="208">
        <v>37106601</v>
      </c>
      <c r="G254" s="187">
        <v>99.6</v>
      </c>
      <c r="H254" s="208">
        <f>SUM(H255:H274)</f>
        <v>505674</v>
      </c>
      <c r="I254" s="208">
        <f>SUM(I255:I274)</f>
        <v>510821</v>
      </c>
      <c r="J254" s="187">
        <f>H254/I254%</f>
        <v>98.99240634194757</v>
      </c>
      <c r="K254" s="208">
        <v>8442181</v>
      </c>
      <c r="L254" s="208">
        <f>SUM(L255:L274)</f>
        <v>8400847</v>
      </c>
      <c r="M254" s="187">
        <f>K254/L254%</f>
        <v>100.4920218163716</v>
      </c>
      <c r="N254" s="208">
        <f>SUM(N255:N274)</f>
        <v>45914323</v>
      </c>
      <c r="O254" s="208">
        <f>SUM(O255:O274)</f>
        <v>46018269</v>
      </c>
      <c r="P254" s="187">
        <f>N254/O254%</f>
        <v>99.77412014345867</v>
      </c>
      <c r="Q254" s="140"/>
      <c r="R254" s="144"/>
      <c r="S254" s="144"/>
      <c r="T254" s="140"/>
      <c r="U254" s="144"/>
      <c r="V254" s="144"/>
      <c r="W254" s="140"/>
      <c r="X254" s="144"/>
      <c r="Y254" s="144"/>
    </row>
    <row r="255" spans="1:25" s="73" customFormat="1" ht="12.75">
      <c r="A255" s="188" t="s">
        <v>104</v>
      </c>
      <c r="B255" s="208">
        <v>690701</v>
      </c>
      <c r="C255" s="213">
        <f aca="true" t="shared" si="36" ref="C255:C271">F255+I255</f>
        <v>983568</v>
      </c>
      <c r="D255" s="214">
        <f t="shared" si="35"/>
        <v>70.22402111496105</v>
      </c>
      <c r="E255" s="208">
        <v>671785</v>
      </c>
      <c r="F255" s="208">
        <v>959110</v>
      </c>
      <c r="G255" s="187">
        <v>70</v>
      </c>
      <c r="H255" s="208">
        <v>18916</v>
      </c>
      <c r="I255" s="208">
        <v>24458</v>
      </c>
      <c r="J255" s="187">
        <f aca="true" t="shared" si="37" ref="J255:J274">H255/I255%</f>
        <v>77.34074740371248</v>
      </c>
      <c r="K255" s="208">
        <v>426860</v>
      </c>
      <c r="L255" s="208">
        <v>456992</v>
      </c>
      <c r="M255" s="187">
        <f aca="true" t="shared" si="38" ref="M255:M274">K255/L255%</f>
        <v>93.4064491282123</v>
      </c>
      <c r="N255" s="208">
        <v>1117561</v>
      </c>
      <c r="O255" s="208">
        <v>1440560</v>
      </c>
      <c r="P255" s="187">
        <f aca="true" t="shared" si="39" ref="P255:P274">N255/O255%</f>
        <v>77.5782334647637</v>
      </c>
      <c r="Q255" s="140"/>
      <c r="R255" s="144"/>
      <c r="S255" s="144"/>
      <c r="T255" s="140"/>
      <c r="U255" s="144"/>
      <c r="V255" s="144"/>
      <c r="W255" s="140"/>
      <c r="X255" s="144"/>
      <c r="Y255" s="144"/>
    </row>
    <row r="256" spans="1:25" ht="12.75">
      <c r="A256" s="253" t="s">
        <v>66</v>
      </c>
      <c r="B256" s="208">
        <v>7856792</v>
      </c>
      <c r="C256" s="213">
        <f t="shared" si="36"/>
        <v>8898223</v>
      </c>
      <c r="D256" s="214">
        <f t="shared" si="35"/>
        <v>88.29619127324635</v>
      </c>
      <c r="E256" s="208">
        <v>7847259</v>
      </c>
      <c r="F256" s="208">
        <v>8888378</v>
      </c>
      <c r="G256" s="187">
        <v>88.3</v>
      </c>
      <c r="H256" s="208">
        <v>9533</v>
      </c>
      <c r="I256" s="208">
        <v>9845</v>
      </c>
      <c r="J256" s="187">
        <f t="shared" si="37"/>
        <v>96.83087861858812</v>
      </c>
      <c r="K256" s="208">
        <v>852583</v>
      </c>
      <c r="L256" s="208">
        <v>809627</v>
      </c>
      <c r="M256" s="187">
        <f t="shared" si="38"/>
        <v>105.30565309704345</v>
      </c>
      <c r="N256" s="208">
        <v>8709375</v>
      </c>
      <c r="O256" s="208">
        <v>9707850</v>
      </c>
      <c r="P256" s="187">
        <f t="shared" si="39"/>
        <v>89.71476691543441</v>
      </c>
      <c r="Q256" s="140"/>
      <c r="R256" s="144"/>
      <c r="S256" s="144"/>
      <c r="T256" s="140"/>
      <c r="U256" s="144"/>
      <c r="V256" s="144"/>
      <c r="W256" s="140"/>
      <c r="X256" s="144"/>
      <c r="Y256" s="144"/>
    </row>
    <row r="257" spans="1:25" ht="12.75">
      <c r="A257" s="253" t="s">
        <v>67</v>
      </c>
      <c r="B257" s="208">
        <v>738770</v>
      </c>
      <c r="C257" s="213">
        <f t="shared" si="36"/>
        <v>737356</v>
      </c>
      <c r="D257" s="214">
        <f t="shared" si="35"/>
        <v>100.19176625673352</v>
      </c>
      <c r="E257" s="208">
        <v>714468</v>
      </c>
      <c r="F257" s="208">
        <v>727539</v>
      </c>
      <c r="G257" s="187">
        <v>98.2</v>
      </c>
      <c r="H257" s="208">
        <v>24302</v>
      </c>
      <c r="I257" s="208">
        <v>9817</v>
      </c>
      <c r="J257" s="187">
        <f t="shared" si="37"/>
        <v>247.5501680757869</v>
      </c>
      <c r="K257" s="208">
        <v>464332</v>
      </c>
      <c r="L257" s="208">
        <v>483335</v>
      </c>
      <c r="M257" s="187">
        <f t="shared" si="38"/>
        <v>96.06835838497108</v>
      </c>
      <c r="N257" s="208">
        <v>1203102</v>
      </c>
      <c r="O257" s="208">
        <v>1220691</v>
      </c>
      <c r="P257" s="187">
        <f t="shared" si="39"/>
        <v>98.5590948077769</v>
      </c>
      <c r="Q257" s="140"/>
      <c r="R257" s="144"/>
      <c r="S257" s="144"/>
      <c r="T257" s="140"/>
      <c r="U257" s="144"/>
      <c r="V257" s="144"/>
      <c r="W257" s="140"/>
      <c r="X257" s="144"/>
      <c r="Y257" s="144"/>
    </row>
    <row r="258" spans="1:25" s="73" customFormat="1" ht="12.75">
      <c r="A258" s="253" t="s">
        <v>68</v>
      </c>
      <c r="B258" s="208">
        <v>9278205</v>
      </c>
      <c r="C258" s="213">
        <f t="shared" si="36"/>
        <v>8712542</v>
      </c>
      <c r="D258" s="214">
        <f t="shared" si="35"/>
        <v>106.49251389548537</v>
      </c>
      <c r="E258" s="208">
        <v>9218784</v>
      </c>
      <c r="F258" s="208">
        <v>8645112</v>
      </c>
      <c r="G258" s="187">
        <v>106.6</v>
      </c>
      <c r="H258" s="208">
        <v>59421</v>
      </c>
      <c r="I258" s="208">
        <v>67430</v>
      </c>
      <c r="J258" s="187">
        <f t="shared" si="37"/>
        <v>88.12249740471601</v>
      </c>
      <c r="K258" s="208">
        <v>617090</v>
      </c>
      <c r="L258" s="208">
        <v>521682</v>
      </c>
      <c r="M258" s="187">
        <f t="shared" si="38"/>
        <v>118.28853592801745</v>
      </c>
      <c r="N258" s="208">
        <v>9895295</v>
      </c>
      <c r="O258" s="208">
        <v>9234224</v>
      </c>
      <c r="P258" s="187">
        <f t="shared" si="39"/>
        <v>107.15892315369433</v>
      </c>
      <c r="Q258" s="140"/>
      <c r="R258" s="144"/>
      <c r="S258" s="144"/>
      <c r="T258" s="140"/>
      <c r="U258" s="144"/>
      <c r="V258" s="144"/>
      <c r="W258" s="140"/>
      <c r="X258" s="144"/>
      <c r="Y258" s="144"/>
    </row>
    <row r="259" spans="1:25" ht="12.75">
      <c r="A259" s="253" t="s">
        <v>69</v>
      </c>
      <c r="B259" s="208">
        <v>59842</v>
      </c>
      <c r="C259" s="213">
        <f t="shared" si="36"/>
        <v>44818</v>
      </c>
      <c r="D259" s="214">
        <f t="shared" si="35"/>
        <v>133.522245526351</v>
      </c>
      <c r="E259" s="208">
        <v>55114</v>
      </c>
      <c r="F259" s="208">
        <v>40245</v>
      </c>
      <c r="G259" s="187">
        <v>136.9</v>
      </c>
      <c r="H259" s="208">
        <v>4728</v>
      </c>
      <c r="I259" s="208">
        <v>4573</v>
      </c>
      <c r="J259" s="187">
        <f t="shared" si="37"/>
        <v>103.3894598731686</v>
      </c>
      <c r="K259" s="208">
        <v>27916</v>
      </c>
      <c r="L259" s="208">
        <v>29557</v>
      </c>
      <c r="M259" s="187">
        <f t="shared" si="38"/>
        <v>94.4480156984809</v>
      </c>
      <c r="N259" s="208">
        <v>87758</v>
      </c>
      <c r="O259" s="208">
        <v>74375</v>
      </c>
      <c r="P259" s="187">
        <f t="shared" si="39"/>
        <v>117.99394957983193</v>
      </c>
      <c r="Q259" s="140"/>
      <c r="R259" s="144"/>
      <c r="S259" s="144"/>
      <c r="T259" s="140"/>
      <c r="U259" s="144"/>
      <c r="V259" s="144"/>
      <c r="W259" s="140"/>
      <c r="X259" s="144"/>
      <c r="Y259" s="144"/>
    </row>
    <row r="260" spans="1:25" ht="12.75">
      <c r="A260" s="253" t="s">
        <v>70</v>
      </c>
      <c r="B260" s="208">
        <v>975749</v>
      </c>
      <c r="C260" s="213">
        <f t="shared" si="36"/>
        <v>1130286</v>
      </c>
      <c r="D260" s="214">
        <f t="shared" si="35"/>
        <v>86.32761973518207</v>
      </c>
      <c r="E260" s="208">
        <v>950504</v>
      </c>
      <c r="F260" s="208">
        <v>1106508</v>
      </c>
      <c r="G260" s="187">
        <v>85.9</v>
      </c>
      <c r="H260" s="208">
        <v>25245</v>
      </c>
      <c r="I260" s="208">
        <v>23778</v>
      </c>
      <c r="J260" s="187">
        <f t="shared" si="37"/>
        <v>106.16956850870552</v>
      </c>
      <c r="K260" s="208">
        <v>307793</v>
      </c>
      <c r="L260" s="208">
        <v>307272</v>
      </c>
      <c r="M260" s="187">
        <f t="shared" si="38"/>
        <v>100.16955661433519</v>
      </c>
      <c r="N260" s="208">
        <v>1283542</v>
      </c>
      <c r="O260" s="208">
        <v>1437558</v>
      </c>
      <c r="P260" s="187">
        <f t="shared" si="39"/>
        <v>89.2862757537435</v>
      </c>
      <c r="Q260" s="140"/>
      <c r="R260" s="144"/>
      <c r="S260" s="144"/>
      <c r="T260" s="140"/>
      <c r="U260" s="144"/>
      <c r="V260" s="144"/>
      <c r="W260" s="140"/>
      <c r="X260" s="144"/>
      <c r="Y260" s="144"/>
    </row>
    <row r="261" spans="1:25" ht="12.75">
      <c r="A261" s="253" t="s">
        <v>71</v>
      </c>
      <c r="B261" s="208">
        <v>1139548</v>
      </c>
      <c r="C261" s="213">
        <f t="shared" si="36"/>
        <v>1148972</v>
      </c>
      <c r="D261" s="214">
        <f t="shared" si="35"/>
        <v>99.17978854140918</v>
      </c>
      <c r="E261" s="208">
        <v>1083348</v>
      </c>
      <c r="F261" s="208">
        <v>1092652</v>
      </c>
      <c r="G261" s="187">
        <v>99.1</v>
      </c>
      <c r="H261" s="208">
        <v>56200</v>
      </c>
      <c r="I261" s="208">
        <v>56320</v>
      </c>
      <c r="J261" s="187">
        <f t="shared" si="37"/>
        <v>99.78693181818181</v>
      </c>
      <c r="K261" s="208">
        <v>851674</v>
      </c>
      <c r="L261" s="208">
        <v>865058</v>
      </c>
      <c r="M261" s="187">
        <f t="shared" si="38"/>
        <v>98.45282050452109</v>
      </c>
      <c r="N261" s="208">
        <v>1991222</v>
      </c>
      <c r="O261" s="208">
        <v>2014030</v>
      </c>
      <c r="P261" s="187">
        <f t="shared" si="39"/>
        <v>98.86754417759418</v>
      </c>
      <c r="Q261" s="140"/>
      <c r="R261" s="144"/>
      <c r="S261" s="144"/>
      <c r="T261" s="140"/>
      <c r="U261" s="144"/>
      <c r="V261" s="144"/>
      <c r="W261" s="140"/>
      <c r="X261" s="144"/>
      <c r="Y261" s="144"/>
    </row>
    <row r="262" spans="1:25" s="73" customFormat="1" ht="12.75">
      <c r="A262" s="189" t="s">
        <v>105</v>
      </c>
      <c r="B262" s="208">
        <v>1517578</v>
      </c>
      <c r="C262" s="213">
        <f t="shared" si="36"/>
        <v>1467067</v>
      </c>
      <c r="D262" s="214">
        <f t="shared" si="35"/>
        <v>103.44299203785512</v>
      </c>
      <c r="E262" s="208">
        <v>1481886</v>
      </c>
      <c r="F262" s="208">
        <v>1418404</v>
      </c>
      <c r="G262" s="187">
        <v>104.5</v>
      </c>
      <c r="H262" s="208">
        <v>35692</v>
      </c>
      <c r="I262" s="208">
        <v>48663</v>
      </c>
      <c r="J262" s="187">
        <f t="shared" si="37"/>
        <v>73.34525203953723</v>
      </c>
      <c r="K262" s="208">
        <v>533502</v>
      </c>
      <c r="L262" s="208">
        <v>651867</v>
      </c>
      <c r="M262" s="187">
        <f t="shared" si="38"/>
        <v>81.84215491810446</v>
      </c>
      <c r="N262" s="208">
        <v>2051080</v>
      </c>
      <c r="O262" s="208">
        <v>2118934</v>
      </c>
      <c r="P262" s="187">
        <f t="shared" si="39"/>
        <v>96.79772942432373</v>
      </c>
      <c r="Q262" s="140"/>
      <c r="R262" s="144"/>
      <c r="S262" s="144"/>
      <c r="T262" s="140"/>
      <c r="U262" s="144"/>
      <c r="V262" s="144"/>
      <c r="W262" s="140"/>
      <c r="X262" s="144"/>
      <c r="Y262" s="144"/>
    </row>
    <row r="263" spans="1:25" s="36" customFormat="1" ht="12.75">
      <c r="A263" s="253" t="s">
        <v>72</v>
      </c>
      <c r="B263" s="208">
        <v>3139559</v>
      </c>
      <c r="C263" s="213">
        <f t="shared" si="36"/>
        <v>3101568</v>
      </c>
      <c r="D263" s="214">
        <f t="shared" si="35"/>
        <v>101.22489656844537</v>
      </c>
      <c r="E263" s="208">
        <v>3087208</v>
      </c>
      <c r="F263" s="208">
        <v>3026222</v>
      </c>
      <c r="G263" s="187">
        <v>102</v>
      </c>
      <c r="H263" s="208">
        <v>52351</v>
      </c>
      <c r="I263" s="208">
        <v>75346</v>
      </c>
      <c r="J263" s="187">
        <f t="shared" si="37"/>
        <v>69.48079526451305</v>
      </c>
      <c r="K263" s="208">
        <v>319443</v>
      </c>
      <c r="L263" s="208">
        <v>331082</v>
      </c>
      <c r="M263" s="187">
        <f t="shared" si="38"/>
        <v>96.48455669592427</v>
      </c>
      <c r="N263" s="208">
        <v>3459002</v>
      </c>
      <c r="O263" s="208">
        <v>3432650</v>
      </c>
      <c r="P263" s="187">
        <f t="shared" si="39"/>
        <v>100.76768677261008</v>
      </c>
      <c r="Q263" s="140"/>
      <c r="R263" s="144"/>
      <c r="S263" s="144"/>
      <c r="T263" s="140"/>
      <c r="U263" s="144"/>
      <c r="V263" s="144"/>
      <c r="W263" s="140"/>
      <c r="X263" s="144"/>
      <c r="Y263" s="144"/>
    </row>
    <row r="264" spans="1:25" ht="12.75">
      <c r="A264" s="253" t="s">
        <v>73</v>
      </c>
      <c r="B264" s="208">
        <v>2192089</v>
      </c>
      <c r="C264" s="213">
        <f t="shared" si="36"/>
        <v>2366099</v>
      </c>
      <c r="D264" s="214">
        <f t="shared" si="35"/>
        <v>92.64570079273943</v>
      </c>
      <c r="E264" s="208">
        <v>2176444</v>
      </c>
      <c r="F264" s="208">
        <v>2359025</v>
      </c>
      <c r="G264" s="187">
        <v>92.3</v>
      </c>
      <c r="H264" s="208">
        <v>15645</v>
      </c>
      <c r="I264" s="208">
        <v>7074</v>
      </c>
      <c r="J264" s="187">
        <f t="shared" si="37"/>
        <v>221.16200169635286</v>
      </c>
      <c r="K264" s="208">
        <v>860375</v>
      </c>
      <c r="L264" s="208">
        <v>796668</v>
      </c>
      <c r="M264" s="187">
        <f t="shared" si="38"/>
        <v>107.99668117710263</v>
      </c>
      <c r="N264" s="208">
        <v>3052464</v>
      </c>
      <c r="O264" s="208">
        <v>3162767</v>
      </c>
      <c r="P264" s="187">
        <f t="shared" si="39"/>
        <v>96.51245254550841</v>
      </c>
      <c r="Q264" s="140"/>
      <c r="R264" s="144"/>
      <c r="S264" s="144"/>
      <c r="T264" s="140"/>
      <c r="U264" s="144"/>
      <c r="V264" s="144"/>
      <c r="W264" s="140"/>
      <c r="X264" s="144"/>
      <c r="Y264" s="144"/>
    </row>
    <row r="265" spans="1:25" ht="12.75">
      <c r="A265" s="253" t="s">
        <v>74</v>
      </c>
      <c r="B265" s="190">
        <v>19159</v>
      </c>
      <c r="C265" s="213">
        <f>I265</f>
        <v>3748</v>
      </c>
      <c r="D265" s="214" t="s">
        <v>260</v>
      </c>
      <c r="E265" s="190" t="s">
        <v>208</v>
      </c>
      <c r="F265" s="190" t="s">
        <v>207</v>
      </c>
      <c r="G265" s="190" t="s">
        <v>207</v>
      </c>
      <c r="H265" s="208">
        <v>16159</v>
      </c>
      <c r="I265" s="208">
        <v>3748</v>
      </c>
      <c r="J265" s="187">
        <f t="shared" si="37"/>
        <v>431.136606189968</v>
      </c>
      <c r="K265" s="208">
        <v>110390</v>
      </c>
      <c r="L265" s="208">
        <v>107981</v>
      </c>
      <c r="M265" s="187">
        <f t="shared" si="38"/>
        <v>102.23094803715469</v>
      </c>
      <c r="N265" s="208">
        <v>129549</v>
      </c>
      <c r="O265" s="208">
        <v>111729</v>
      </c>
      <c r="P265" s="187">
        <f t="shared" si="39"/>
        <v>115.9493059098354</v>
      </c>
      <c r="Q265" s="140"/>
      <c r="R265" s="140"/>
      <c r="S265" s="144"/>
      <c r="T265" s="140"/>
      <c r="U265" s="144"/>
      <c r="V265" s="144"/>
      <c r="W265" s="140"/>
      <c r="X265" s="144"/>
      <c r="Y265" s="144"/>
    </row>
    <row r="266" spans="1:25" ht="12.75">
      <c r="A266" s="253" t="s">
        <v>75</v>
      </c>
      <c r="B266" s="208">
        <v>988864</v>
      </c>
      <c r="C266" s="213">
        <f t="shared" si="36"/>
        <v>721886</v>
      </c>
      <c r="D266" s="214">
        <f t="shared" si="35"/>
        <v>136.98340181136635</v>
      </c>
      <c r="E266" s="208">
        <v>986434</v>
      </c>
      <c r="F266" s="208">
        <v>719679</v>
      </c>
      <c r="G266" s="187">
        <v>137.1</v>
      </c>
      <c r="H266" s="208">
        <v>2430</v>
      </c>
      <c r="I266" s="208">
        <v>2207</v>
      </c>
      <c r="J266" s="187">
        <f t="shared" si="37"/>
        <v>110.10421386497508</v>
      </c>
      <c r="K266" s="208">
        <v>16636</v>
      </c>
      <c r="L266" s="208">
        <v>16732</v>
      </c>
      <c r="M266" s="187">
        <f t="shared" si="38"/>
        <v>99.42624910351422</v>
      </c>
      <c r="N266" s="208">
        <v>1005500</v>
      </c>
      <c r="O266" s="208">
        <v>738618</v>
      </c>
      <c r="P266" s="187">
        <f t="shared" si="39"/>
        <v>136.1326152354803</v>
      </c>
      <c r="Q266" s="140"/>
      <c r="R266" s="144"/>
      <c r="S266" s="144"/>
      <c r="T266" s="140"/>
      <c r="U266" s="144"/>
      <c r="V266" s="144"/>
      <c r="W266" s="140"/>
      <c r="X266" s="144"/>
      <c r="Y266" s="144"/>
    </row>
    <row r="267" spans="1:25" ht="12.75">
      <c r="A267" s="253" t="s">
        <v>76</v>
      </c>
      <c r="B267" s="208">
        <v>817502</v>
      </c>
      <c r="C267" s="213">
        <f t="shared" si="36"/>
        <v>830452</v>
      </c>
      <c r="D267" s="214">
        <f t="shared" si="35"/>
        <v>98.44060824707509</v>
      </c>
      <c r="E267" s="208">
        <v>794093</v>
      </c>
      <c r="F267" s="208">
        <v>804965</v>
      </c>
      <c r="G267" s="187">
        <v>98.6</v>
      </c>
      <c r="H267" s="208">
        <v>23409</v>
      </c>
      <c r="I267" s="208">
        <v>25487</v>
      </c>
      <c r="J267" s="187">
        <f t="shared" si="37"/>
        <v>91.84682387099305</v>
      </c>
      <c r="K267" s="208">
        <v>243405</v>
      </c>
      <c r="L267" s="208">
        <v>281819</v>
      </c>
      <c r="M267" s="187">
        <f t="shared" si="38"/>
        <v>86.36926537955212</v>
      </c>
      <c r="N267" s="208">
        <v>1060907</v>
      </c>
      <c r="O267" s="208">
        <v>1112271</v>
      </c>
      <c r="P267" s="187">
        <f t="shared" si="39"/>
        <v>95.38206066686986</v>
      </c>
      <c r="Q267" s="140"/>
      <c r="R267" s="144"/>
      <c r="S267" s="144"/>
      <c r="T267" s="140"/>
      <c r="U267" s="144"/>
      <c r="V267" s="144"/>
      <c r="W267" s="140"/>
      <c r="X267" s="144"/>
      <c r="Y267" s="144"/>
    </row>
    <row r="268" spans="1:25" ht="12.75">
      <c r="A268" s="253" t="s">
        <v>77</v>
      </c>
      <c r="B268" s="208">
        <v>2808184</v>
      </c>
      <c r="C268" s="213">
        <f t="shared" si="36"/>
        <v>2438737</v>
      </c>
      <c r="D268" s="214">
        <f t="shared" si="35"/>
        <v>115.1491120198693</v>
      </c>
      <c r="E268" s="208">
        <v>2799684</v>
      </c>
      <c r="F268" s="208">
        <v>2432025</v>
      </c>
      <c r="G268" s="187">
        <v>115.1</v>
      </c>
      <c r="H268" s="208">
        <v>8500</v>
      </c>
      <c r="I268" s="208">
        <v>6712</v>
      </c>
      <c r="J268" s="187">
        <f t="shared" si="37"/>
        <v>126.63885578069129</v>
      </c>
      <c r="K268" s="208">
        <v>794320</v>
      </c>
      <c r="L268" s="208">
        <v>613806</v>
      </c>
      <c r="M268" s="187">
        <f t="shared" si="38"/>
        <v>129.4089663509317</v>
      </c>
      <c r="N268" s="208">
        <v>3602504</v>
      </c>
      <c r="O268" s="208">
        <v>3052543</v>
      </c>
      <c r="P268" s="187">
        <f t="shared" si="39"/>
        <v>118.0164865818434</v>
      </c>
      <c r="Q268" s="140"/>
      <c r="R268" s="144"/>
      <c r="S268" s="144"/>
      <c r="T268" s="140"/>
      <c r="U268" s="144"/>
      <c r="V268" s="144"/>
      <c r="W268" s="140"/>
      <c r="X268" s="144"/>
      <c r="Y268" s="144"/>
    </row>
    <row r="269" spans="1:25" ht="12.75">
      <c r="A269" s="253" t="s">
        <v>78</v>
      </c>
      <c r="B269" s="208">
        <v>857851</v>
      </c>
      <c r="C269" s="213">
        <f t="shared" si="36"/>
        <v>753464</v>
      </c>
      <c r="D269" s="214">
        <f t="shared" si="35"/>
        <v>113.85427837295478</v>
      </c>
      <c r="E269" s="208">
        <v>722088</v>
      </c>
      <c r="F269" s="208">
        <v>623044</v>
      </c>
      <c r="G269" s="187">
        <v>115.9</v>
      </c>
      <c r="H269" s="208">
        <v>135763</v>
      </c>
      <c r="I269" s="208">
        <v>130420</v>
      </c>
      <c r="J269" s="187">
        <f t="shared" si="37"/>
        <v>104.09676429995399</v>
      </c>
      <c r="K269" s="208">
        <v>1263722</v>
      </c>
      <c r="L269" s="208">
        <v>1414583</v>
      </c>
      <c r="M269" s="187">
        <f t="shared" si="38"/>
        <v>89.3353023470521</v>
      </c>
      <c r="N269" s="208">
        <v>2121573</v>
      </c>
      <c r="O269" s="208">
        <v>2168047</v>
      </c>
      <c r="P269" s="187">
        <f t="shared" si="39"/>
        <v>97.85641178443086</v>
      </c>
      <c r="Q269" s="140"/>
      <c r="R269" s="144"/>
      <c r="S269" s="144"/>
      <c r="T269" s="140"/>
      <c r="U269" s="144"/>
      <c r="V269" s="144"/>
      <c r="W269" s="140"/>
      <c r="X269" s="144"/>
      <c r="Y269" s="144"/>
    </row>
    <row r="270" spans="1:25" s="86" customFormat="1" ht="12.75">
      <c r="A270" s="188" t="s">
        <v>102</v>
      </c>
      <c r="B270" s="208">
        <v>56617</v>
      </c>
      <c r="C270" s="213">
        <f t="shared" si="36"/>
        <v>60593</v>
      </c>
      <c r="D270" s="214">
        <f t="shared" si="35"/>
        <v>93.43818592906771</v>
      </c>
      <c r="E270" s="208">
        <v>52073</v>
      </c>
      <c r="F270" s="208">
        <v>53426</v>
      </c>
      <c r="G270" s="187">
        <v>97.5</v>
      </c>
      <c r="H270" s="208">
        <v>4544</v>
      </c>
      <c r="I270" s="208">
        <v>7167</v>
      </c>
      <c r="J270" s="187">
        <f t="shared" si="37"/>
        <v>63.40170224640714</v>
      </c>
      <c r="K270" s="208">
        <v>38012</v>
      </c>
      <c r="L270" s="208">
        <v>46334</v>
      </c>
      <c r="M270" s="187">
        <f t="shared" si="38"/>
        <v>82.03910735097337</v>
      </c>
      <c r="N270" s="208">
        <v>94629</v>
      </c>
      <c r="O270" s="208">
        <v>106927</v>
      </c>
      <c r="P270" s="187">
        <f t="shared" si="39"/>
        <v>88.49869537160868</v>
      </c>
      <c r="Q270" s="140"/>
      <c r="R270" s="144"/>
      <c r="S270" s="144"/>
      <c r="T270" s="140"/>
      <c r="U270" s="144"/>
      <c r="V270" s="144"/>
      <c r="W270" s="140"/>
      <c r="X270" s="144"/>
      <c r="Y270" s="144"/>
    </row>
    <row r="271" spans="1:25" s="73" customFormat="1" ht="12.75">
      <c r="A271" s="253" t="s">
        <v>79</v>
      </c>
      <c r="B271" s="208">
        <v>3596518</v>
      </c>
      <c r="C271" s="213">
        <f t="shared" si="36"/>
        <v>3481116</v>
      </c>
      <c r="D271" s="214">
        <f t="shared" si="35"/>
        <v>103.31508631140129</v>
      </c>
      <c r="E271" s="208">
        <v>3590096</v>
      </c>
      <c r="F271" s="208">
        <v>3477213</v>
      </c>
      <c r="G271" s="187">
        <v>103.2</v>
      </c>
      <c r="H271" s="208">
        <v>6422</v>
      </c>
      <c r="I271" s="208">
        <v>3903</v>
      </c>
      <c r="J271" s="187">
        <f t="shared" si="37"/>
        <v>164.54009736100434</v>
      </c>
      <c r="K271" s="208">
        <v>419500</v>
      </c>
      <c r="L271" s="208">
        <v>428360</v>
      </c>
      <c r="M271" s="187">
        <f t="shared" si="38"/>
        <v>97.93164627883088</v>
      </c>
      <c r="N271" s="208">
        <v>4016018</v>
      </c>
      <c r="O271" s="208">
        <v>3909476</v>
      </c>
      <c r="P271" s="187">
        <f t="shared" si="39"/>
        <v>102.72522455694829</v>
      </c>
      <c r="Q271" s="140"/>
      <c r="R271" s="144"/>
      <c r="S271" s="144"/>
      <c r="T271" s="140"/>
      <c r="U271" s="144"/>
      <c r="V271" s="144"/>
      <c r="W271" s="140"/>
      <c r="X271" s="144"/>
      <c r="Y271" s="144"/>
    </row>
    <row r="272" spans="1:25" ht="12.75">
      <c r="A272" s="189" t="s">
        <v>109</v>
      </c>
      <c r="B272" s="190" t="s">
        <v>207</v>
      </c>
      <c r="C272" s="213" t="s">
        <v>207</v>
      </c>
      <c r="D272" s="214" t="s">
        <v>207</v>
      </c>
      <c r="E272" s="190" t="s">
        <v>207</v>
      </c>
      <c r="F272" s="190" t="s">
        <v>207</v>
      </c>
      <c r="G272" s="190" t="s">
        <v>207</v>
      </c>
      <c r="H272" s="190" t="s">
        <v>207</v>
      </c>
      <c r="I272" s="190" t="s">
        <v>207</v>
      </c>
      <c r="J272" s="187" t="s">
        <v>207</v>
      </c>
      <c r="K272" s="208">
        <v>767</v>
      </c>
      <c r="L272" s="208">
        <v>589</v>
      </c>
      <c r="M272" s="187">
        <f t="shared" si="38"/>
        <v>130.2207130730051</v>
      </c>
      <c r="N272" s="208">
        <v>767</v>
      </c>
      <c r="O272" s="213">
        <v>589</v>
      </c>
      <c r="P272" s="187">
        <f t="shared" si="39"/>
        <v>130.2207130730051</v>
      </c>
      <c r="Q272" s="140"/>
      <c r="R272" s="140"/>
      <c r="S272" s="140"/>
      <c r="T272" s="140"/>
      <c r="U272" s="140"/>
      <c r="V272" s="140"/>
      <c r="W272" s="140"/>
      <c r="X272" s="144"/>
      <c r="Y272" s="144"/>
    </row>
    <row r="273" spans="1:25" ht="12.75">
      <c r="A273" s="253" t="s">
        <v>80</v>
      </c>
      <c r="B273" s="208">
        <v>31</v>
      </c>
      <c r="C273" s="213">
        <v>31</v>
      </c>
      <c r="D273" s="214">
        <f>B273/C273*100</f>
        <v>100</v>
      </c>
      <c r="E273" s="208">
        <v>31</v>
      </c>
      <c r="F273" s="208">
        <v>31</v>
      </c>
      <c r="G273" s="187">
        <v>100</v>
      </c>
      <c r="H273" s="190" t="s">
        <v>207</v>
      </c>
      <c r="I273" s="190" t="s">
        <v>207</v>
      </c>
      <c r="J273" s="187" t="s">
        <v>207</v>
      </c>
      <c r="K273" s="208">
        <v>8533</v>
      </c>
      <c r="L273" s="208">
        <v>9540</v>
      </c>
      <c r="M273" s="187">
        <f t="shared" si="38"/>
        <v>89.44444444444444</v>
      </c>
      <c r="N273" s="208">
        <v>8564</v>
      </c>
      <c r="O273" s="213">
        <v>9571</v>
      </c>
      <c r="P273" s="187">
        <f t="shared" si="39"/>
        <v>89.47863337164351</v>
      </c>
      <c r="Q273" s="140"/>
      <c r="R273" s="144"/>
      <c r="S273" s="144"/>
      <c r="T273" s="140"/>
      <c r="U273" s="140"/>
      <c r="V273" s="140"/>
      <c r="W273" s="140"/>
      <c r="X273" s="144"/>
      <c r="Y273" s="144"/>
    </row>
    <row r="274" spans="1:25" ht="12.75">
      <c r="A274" s="254" t="s">
        <v>81</v>
      </c>
      <c r="B274" s="208">
        <v>738583</v>
      </c>
      <c r="C274" s="213">
        <f>F274+I274</f>
        <v>736896</v>
      </c>
      <c r="D274" s="214">
        <f>B274/C274*100</f>
        <v>100.22893325516762</v>
      </c>
      <c r="E274" s="208">
        <v>732169</v>
      </c>
      <c r="F274" s="208">
        <v>733023</v>
      </c>
      <c r="G274" s="187">
        <v>99.9</v>
      </c>
      <c r="H274" s="208">
        <v>6414</v>
      </c>
      <c r="I274" s="208">
        <v>3873</v>
      </c>
      <c r="J274" s="187">
        <f t="shared" si="37"/>
        <v>165.6080557707204</v>
      </c>
      <c r="K274" s="208">
        <v>285328</v>
      </c>
      <c r="L274" s="208">
        <v>227963</v>
      </c>
      <c r="M274" s="187">
        <f t="shared" si="38"/>
        <v>125.16417137868864</v>
      </c>
      <c r="N274" s="210">
        <v>1023911</v>
      </c>
      <c r="O274" s="210">
        <v>964859</v>
      </c>
      <c r="P274" s="212">
        <f t="shared" si="39"/>
        <v>106.12027249577399</v>
      </c>
      <c r="Q274" s="140"/>
      <c r="R274" s="144"/>
      <c r="S274" s="144"/>
      <c r="T274" s="140"/>
      <c r="U274" s="144"/>
      <c r="V274" s="144"/>
      <c r="W274" s="140"/>
      <c r="X274" s="144"/>
      <c r="Y274" s="144"/>
    </row>
    <row r="275" spans="1:13" ht="13.5" customHeight="1">
      <c r="A275" s="98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7" spans="1:12" ht="12.75">
      <c r="A277" s="11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1:12" ht="12.75">
      <c r="A278" s="117"/>
      <c r="B278" s="107"/>
      <c r="C278" s="107"/>
      <c r="D278" s="107"/>
      <c r="E278" s="107"/>
      <c r="F278" s="117"/>
      <c r="G278" s="107"/>
      <c r="H278" s="107"/>
      <c r="I278" s="107"/>
      <c r="J278" s="107"/>
      <c r="K278" s="107"/>
      <c r="L278" s="118"/>
    </row>
  </sheetData>
  <sheetProtection/>
  <mergeCells count="106">
    <mergeCell ref="E251:J251"/>
    <mergeCell ref="K251:M252"/>
    <mergeCell ref="N251:P252"/>
    <mergeCell ref="A169:P169"/>
    <mergeCell ref="A249:M249"/>
    <mergeCell ref="A251:A253"/>
    <mergeCell ref="B251:D252"/>
    <mergeCell ref="N197:P198"/>
    <mergeCell ref="E171:J171"/>
    <mergeCell ref="K171:M172"/>
    <mergeCell ref="N171:P172"/>
    <mergeCell ref="B144:D145"/>
    <mergeCell ref="N225:P226"/>
    <mergeCell ref="A223:P223"/>
    <mergeCell ref="E116:J116"/>
    <mergeCell ref="K116:M117"/>
    <mergeCell ref="N116:P117"/>
    <mergeCell ref="E144:J144"/>
    <mergeCell ref="K144:M145"/>
    <mergeCell ref="N144:P145"/>
    <mergeCell ref="A144:A146"/>
    <mergeCell ref="T61:U61"/>
    <mergeCell ref="V61:V62"/>
    <mergeCell ref="B116:D117"/>
    <mergeCell ref="H89:I89"/>
    <mergeCell ref="A114:M114"/>
    <mergeCell ref="A116:A118"/>
    <mergeCell ref="A87:A90"/>
    <mergeCell ref="E89:F89"/>
    <mergeCell ref="Q89:R89"/>
    <mergeCell ref="E252:G252"/>
    <mergeCell ref="Z61:AA61"/>
    <mergeCell ref="AB61:AB62"/>
    <mergeCell ref="A1:P1"/>
    <mergeCell ref="A3:P3"/>
    <mergeCell ref="A32:A34"/>
    <mergeCell ref="B32:D33"/>
    <mergeCell ref="E32:J32"/>
    <mergeCell ref="K32:M33"/>
    <mergeCell ref="N32:P33"/>
    <mergeCell ref="A142:P142"/>
    <mergeCell ref="H33:J33"/>
    <mergeCell ref="A30:P30"/>
    <mergeCell ref="A195:P195"/>
    <mergeCell ref="H252:J252"/>
    <mergeCell ref="A225:A227"/>
    <mergeCell ref="B225:D226"/>
    <mergeCell ref="E226:G226"/>
    <mergeCell ref="H226:J226"/>
    <mergeCell ref="E225:J225"/>
    <mergeCell ref="E197:J197"/>
    <mergeCell ref="K197:M198"/>
    <mergeCell ref="G89:G90"/>
    <mergeCell ref="K225:M226"/>
    <mergeCell ref="J89:J90"/>
    <mergeCell ref="E117:G117"/>
    <mergeCell ref="H117:J117"/>
    <mergeCell ref="M89:M90"/>
    <mergeCell ref="E145:G145"/>
    <mergeCell ref="H145:J145"/>
    <mergeCell ref="N89:O89"/>
    <mergeCell ref="P89:P90"/>
    <mergeCell ref="A197:A199"/>
    <mergeCell ref="B197:D198"/>
    <mergeCell ref="E198:G198"/>
    <mergeCell ref="H198:J198"/>
    <mergeCell ref="A171:A173"/>
    <mergeCell ref="B171:D172"/>
    <mergeCell ref="E172:G172"/>
    <mergeCell ref="H172:J172"/>
    <mergeCell ref="B89:C89"/>
    <mergeCell ref="D89:D90"/>
    <mergeCell ref="H61:I61"/>
    <mergeCell ref="E61:F61"/>
    <mergeCell ref="G61:G62"/>
    <mergeCell ref="K89:L89"/>
    <mergeCell ref="P61:P62"/>
    <mergeCell ref="Q61:R61"/>
    <mergeCell ref="W61:X61"/>
    <mergeCell ref="K61:L61"/>
    <mergeCell ref="S89:S90"/>
    <mergeCell ref="N61:O61"/>
    <mergeCell ref="B87:S87"/>
    <mergeCell ref="M61:M62"/>
    <mergeCell ref="B88:J88"/>
    <mergeCell ref="K88:S88"/>
    <mergeCell ref="A59:A62"/>
    <mergeCell ref="B59:J60"/>
    <mergeCell ref="K60:S60"/>
    <mergeCell ref="B61:C61"/>
    <mergeCell ref="D61:D62"/>
    <mergeCell ref="S61:S62"/>
    <mergeCell ref="J61:J62"/>
    <mergeCell ref="K59:AB59"/>
    <mergeCell ref="T60:AB60"/>
    <mergeCell ref="Y61:Y62"/>
    <mergeCell ref="A57:S57"/>
    <mergeCell ref="K5:M6"/>
    <mergeCell ref="N5:P6"/>
    <mergeCell ref="A2:P2"/>
    <mergeCell ref="A5:A7"/>
    <mergeCell ref="B5:D6"/>
    <mergeCell ref="E6:G6"/>
    <mergeCell ref="H6:J6"/>
    <mergeCell ref="E5:J5"/>
    <mergeCell ref="E33:G33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8" manualBreakCount="8">
    <brk id="29" max="18" man="1"/>
    <brk id="55" max="255" man="1"/>
    <brk id="84" max="255" man="1"/>
    <brk id="112" max="255" man="1"/>
    <brk id="140" max="255" man="1"/>
    <brk id="194" max="13" man="1"/>
    <brk id="221" max="255" man="1"/>
    <brk id="2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"/>
  <sheetViews>
    <sheetView workbookViewId="0" topLeftCell="A1">
      <selection activeCell="A1" sqref="A1:C1"/>
    </sheetView>
  </sheetViews>
  <sheetFormatPr defaultColWidth="9.00390625" defaultRowHeight="12.75"/>
  <cols>
    <col min="1" max="1" width="32.25390625" style="99" customWidth="1"/>
    <col min="2" max="2" width="40.875" style="99" customWidth="1"/>
    <col min="3" max="3" width="39.25390625" style="99" customWidth="1"/>
    <col min="4" max="4" width="9.125" style="102" customWidth="1"/>
    <col min="5" max="6" width="9.125" style="99" customWidth="1"/>
    <col min="7" max="7" width="10.75390625" style="99" bestFit="1" customWidth="1"/>
    <col min="8" max="16384" width="9.125" style="99" customWidth="1"/>
  </cols>
  <sheetData>
    <row r="1" spans="1:3" ht="55.5" customHeight="1">
      <c r="A1" s="430" t="s">
        <v>263</v>
      </c>
      <c r="B1" s="430"/>
      <c r="C1" s="430"/>
    </row>
    <row r="2" spans="1:3" ht="26.25" customHeight="1">
      <c r="A2" s="449" t="s">
        <v>221</v>
      </c>
      <c r="B2" s="449"/>
      <c r="C2" s="449"/>
    </row>
    <row r="3" spans="2:3" ht="12.75">
      <c r="B3" s="100"/>
      <c r="C3" s="100"/>
    </row>
    <row r="4" spans="1:3" ht="16.5" customHeight="1">
      <c r="A4" s="378"/>
      <c r="B4" s="379" t="s">
        <v>113</v>
      </c>
      <c r="C4" s="379" t="s">
        <v>114</v>
      </c>
    </row>
    <row r="5" spans="1:3" ht="30" customHeight="1">
      <c r="A5" s="378"/>
      <c r="B5" s="381"/>
      <c r="C5" s="381"/>
    </row>
    <row r="6" spans="1:14" s="36" customFormat="1" ht="12.75">
      <c r="A6" s="252" t="s">
        <v>65</v>
      </c>
      <c r="B6" s="269">
        <v>3487964</v>
      </c>
      <c r="C6" s="269">
        <v>3946529</v>
      </c>
      <c r="D6" s="266"/>
      <c r="E6" s="144"/>
      <c r="F6" s="144"/>
      <c r="G6" s="140"/>
      <c r="H6" s="144"/>
      <c r="I6" s="144"/>
      <c r="J6" s="140"/>
      <c r="K6" s="144"/>
      <c r="L6" s="144"/>
      <c r="M6" s="87"/>
      <c r="N6" s="83"/>
    </row>
    <row r="7" spans="1:14" s="36" customFormat="1" ht="12.75">
      <c r="A7" s="188" t="s">
        <v>104</v>
      </c>
      <c r="B7" s="269">
        <v>402879</v>
      </c>
      <c r="C7" s="269">
        <v>292225</v>
      </c>
      <c r="D7" s="266"/>
      <c r="E7" s="144"/>
      <c r="F7" s="144"/>
      <c r="G7" s="140"/>
      <c r="H7" s="144"/>
      <c r="I7" s="144"/>
      <c r="J7" s="140"/>
      <c r="K7" s="144"/>
      <c r="L7" s="144"/>
      <c r="M7" s="83"/>
      <c r="N7" s="83"/>
    </row>
    <row r="8" spans="1:14" s="36" customFormat="1" ht="12.75">
      <c r="A8" s="253" t="s">
        <v>66</v>
      </c>
      <c r="B8" s="269">
        <v>84786</v>
      </c>
      <c r="C8" s="269">
        <v>195429</v>
      </c>
      <c r="D8" s="266"/>
      <c r="E8" s="144"/>
      <c r="F8" s="144"/>
      <c r="G8" s="140"/>
      <c r="H8" s="144"/>
      <c r="I8" s="144"/>
      <c r="J8" s="140"/>
      <c r="K8" s="144"/>
      <c r="L8" s="144"/>
      <c r="M8" s="87"/>
      <c r="N8" s="83"/>
    </row>
    <row r="9" spans="1:14" s="36" customFormat="1" ht="12.75">
      <c r="A9" s="253" t="s">
        <v>67</v>
      </c>
      <c r="B9" s="269">
        <v>324543</v>
      </c>
      <c r="C9" s="269">
        <v>233482</v>
      </c>
      <c r="D9" s="266"/>
      <c r="E9" s="144"/>
      <c r="F9" s="144"/>
      <c r="G9" s="140"/>
      <c r="H9" s="144"/>
      <c r="I9" s="144"/>
      <c r="J9" s="140"/>
      <c r="K9" s="144"/>
      <c r="L9" s="144"/>
      <c r="M9" s="87"/>
      <c r="N9" s="83"/>
    </row>
    <row r="10" spans="1:14" s="36" customFormat="1" ht="12.75">
      <c r="A10" s="253" t="s">
        <v>68</v>
      </c>
      <c r="B10" s="269">
        <v>285561</v>
      </c>
      <c r="C10" s="269">
        <v>307632</v>
      </c>
      <c r="D10" s="266"/>
      <c r="E10" s="144"/>
      <c r="F10" s="144"/>
      <c r="G10" s="140"/>
      <c r="H10" s="144"/>
      <c r="I10" s="144"/>
      <c r="J10" s="140"/>
      <c r="K10" s="144"/>
      <c r="L10" s="144"/>
      <c r="M10" s="87"/>
      <c r="N10" s="83"/>
    </row>
    <row r="11" spans="1:14" s="36" customFormat="1" ht="12.75">
      <c r="A11" s="253" t="s">
        <v>69</v>
      </c>
      <c r="B11" s="269">
        <v>112500</v>
      </c>
      <c r="C11" s="269">
        <v>109630</v>
      </c>
      <c r="D11" s="266"/>
      <c r="E11" s="144"/>
      <c r="F11" s="144"/>
      <c r="G11" s="140"/>
      <c r="H11" s="144"/>
      <c r="I11" s="144"/>
      <c r="J11" s="140"/>
      <c r="K11" s="144"/>
      <c r="L11" s="144"/>
      <c r="M11" s="87"/>
      <c r="N11" s="83"/>
    </row>
    <row r="12" spans="1:14" s="36" customFormat="1" ht="12.75">
      <c r="A12" s="253" t="s">
        <v>70</v>
      </c>
      <c r="B12" s="269">
        <v>544927</v>
      </c>
      <c r="C12" s="269">
        <v>239031</v>
      </c>
      <c r="D12" s="266"/>
      <c r="E12" s="144"/>
      <c r="F12" s="144"/>
      <c r="G12" s="140"/>
      <c r="H12" s="144"/>
      <c r="I12" s="144"/>
      <c r="J12" s="140"/>
      <c r="K12" s="144"/>
      <c r="L12" s="144"/>
      <c r="M12" s="87"/>
      <c r="N12" s="83"/>
    </row>
    <row r="13" spans="1:14" s="36" customFormat="1" ht="12.75">
      <c r="A13" s="253" t="s">
        <v>71</v>
      </c>
      <c r="B13" s="269">
        <v>217860</v>
      </c>
      <c r="C13" s="269">
        <v>255131</v>
      </c>
      <c r="D13" s="266"/>
      <c r="E13" s="144"/>
      <c r="F13" s="144"/>
      <c r="G13" s="140"/>
      <c r="H13" s="144"/>
      <c r="I13" s="144"/>
      <c r="J13" s="140"/>
      <c r="K13" s="144"/>
      <c r="L13" s="144"/>
      <c r="M13" s="87"/>
      <c r="N13" s="83"/>
    </row>
    <row r="14" spans="1:14" s="36" customFormat="1" ht="12.75">
      <c r="A14" s="189" t="s">
        <v>105</v>
      </c>
      <c r="B14" s="269">
        <v>222086</v>
      </c>
      <c r="C14" s="269">
        <v>249915</v>
      </c>
      <c r="D14" s="266"/>
      <c r="E14" s="144"/>
      <c r="F14" s="144"/>
      <c r="G14" s="140"/>
      <c r="H14" s="144"/>
      <c r="I14" s="144"/>
      <c r="J14" s="140"/>
      <c r="K14" s="144"/>
      <c r="L14" s="144"/>
      <c r="M14" s="83"/>
      <c r="N14" s="83"/>
    </row>
    <row r="15" spans="1:14" s="36" customFormat="1" ht="14.25" customHeight="1">
      <c r="A15" s="253" t="s">
        <v>72</v>
      </c>
      <c r="B15" s="269">
        <v>247119</v>
      </c>
      <c r="C15" s="269">
        <v>186687</v>
      </c>
      <c r="D15" s="266"/>
      <c r="E15" s="144"/>
      <c r="F15" s="144"/>
      <c r="G15" s="140"/>
      <c r="H15" s="144"/>
      <c r="I15" s="144"/>
      <c r="J15" s="140"/>
      <c r="K15" s="144"/>
      <c r="L15" s="144"/>
      <c r="M15" s="87"/>
      <c r="N15" s="83"/>
    </row>
    <row r="16" spans="1:14" s="36" customFormat="1" ht="14.25" customHeight="1">
      <c r="A16" s="253" t="s">
        <v>73</v>
      </c>
      <c r="B16" s="269">
        <v>115635</v>
      </c>
      <c r="C16" s="269">
        <v>169262</v>
      </c>
      <c r="D16" s="266"/>
      <c r="E16" s="144"/>
      <c r="F16" s="144"/>
      <c r="G16" s="140"/>
      <c r="H16" s="144"/>
      <c r="I16" s="144"/>
      <c r="J16" s="140"/>
      <c r="K16" s="144"/>
      <c r="L16" s="144"/>
      <c r="M16" s="87"/>
      <c r="N16" s="83"/>
    </row>
    <row r="17" spans="1:14" s="36" customFormat="1" ht="14.25" customHeight="1">
      <c r="A17" s="253" t="s">
        <v>74</v>
      </c>
      <c r="B17" s="269">
        <v>148473</v>
      </c>
      <c r="C17" s="269">
        <v>232341</v>
      </c>
      <c r="D17" s="266"/>
      <c r="E17" s="144"/>
      <c r="F17" s="144"/>
      <c r="G17" s="140"/>
      <c r="H17" s="144"/>
      <c r="I17" s="144"/>
      <c r="J17" s="140"/>
      <c r="K17" s="144"/>
      <c r="L17" s="144"/>
      <c r="M17" s="87"/>
      <c r="N17" s="83"/>
    </row>
    <row r="18" spans="1:14" s="36" customFormat="1" ht="14.25" customHeight="1">
      <c r="A18" s="253" t="s">
        <v>75</v>
      </c>
      <c r="B18" s="269">
        <v>7746</v>
      </c>
      <c r="C18" s="269">
        <v>13276</v>
      </c>
      <c r="D18" s="266"/>
      <c r="E18" s="144"/>
      <c r="F18" s="144"/>
      <c r="G18" s="140"/>
      <c r="H18" s="144"/>
      <c r="I18" s="144"/>
      <c r="J18" s="140"/>
      <c r="K18" s="144"/>
      <c r="L18" s="144"/>
      <c r="M18" s="87"/>
      <c r="N18" s="83"/>
    </row>
    <row r="19" spans="1:14" s="36" customFormat="1" ht="14.25" customHeight="1">
      <c r="A19" s="253" t="s">
        <v>76</v>
      </c>
      <c r="B19" s="269">
        <v>217767</v>
      </c>
      <c r="C19" s="269">
        <v>179352</v>
      </c>
      <c r="D19" s="266"/>
      <c r="E19" s="144"/>
      <c r="F19" s="144"/>
      <c r="G19" s="140"/>
      <c r="H19" s="144"/>
      <c r="I19" s="144"/>
      <c r="J19" s="140"/>
      <c r="K19" s="144"/>
      <c r="L19" s="144"/>
      <c r="M19" s="87"/>
      <c r="N19" s="83"/>
    </row>
    <row r="20" spans="1:14" s="36" customFormat="1" ht="14.25" customHeight="1">
      <c r="A20" s="253" t="s">
        <v>77</v>
      </c>
      <c r="B20" s="269">
        <v>54393</v>
      </c>
      <c r="C20" s="269">
        <v>114062</v>
      </c>
      <c r="D20" s="266"/>
      <c r="E20" s="144"/>
      <c r="F20" s="144"/>
      <c r="G20" s="140"/>
      <c r="H20" s="144"/>
      <c r="I20" s="144"/>
      <c r="J20" s="140"/>
      <c r="K20" s="144"/>
      <c r="L20" s="144"/>
      <c r="M20" s="87"/>
      <c r="N20" s="83"/>
    </row>
    <row r="21" spans="1:14" s="36" customFormat="1" ht="14.25" customHeight="1">
      <c r="A21" s="253" t="s">
        <v>78</v>
      </c>
      <c r="B21" s="269">
        <v>219072</v>
      </c>
      <c r="C21" s="269">
        <v>831149</v>
      </c>
      <c r="D21" s="266"/>
      <c r="E21" s="144"/>
      <c r="F21" s="144"/>
      <c r="G21" s="140"/>
      <c r="H21" s="144"/>
      <c r="I21" s="144"/>
      <c r="J21" s="140"/>
      <c r="K21" s="144"/>
      <c r="L21" s="144"/>
      <c r="M21" s="87"/>
      <c r="N21" s="83"/>
    </row>
    <row r="22" spans="1:14" s="36" customFormat="1" ht="14.25" customHeight="1">
      <c r="A22" s="188" t="s">
        <v>102</v>
      </c>
      <c r="B22" s="269">
        <v>112127</v>
      </c>
      <c r="C22" s="269">
        <v>49462</v>
      </c>
      <c r="D22" s="266"/>
      <c r="E22" s="144"/>
      <c r="F22" s="144"/>
      <c r="G22" s="140"/>
      <c r="H22" s="144"/>
      <c r="I22" s="144"/>
      <c r="J22" s="140"/>
      <c r="K22" s="144"/>
      <c r="L22" s="144"/>
      <c r="M22" s="83"/>
      <c r="N22" s="83"/>
    </row>
    <row r="23" spans="1:14" s="36" customFormat="1" ht="12.75">
      <c r="A23" s="253" t="s">
        <v>79</v>
      </c>
      <c r="B23" s="269">
        <v>166889</v>
      </c>
      <c r="C23" s="269">
        <v>200893</v>
      </c>
      <c r="D23" s="266"/>
      <c r="E23" s="144"/>
      <c r="F23" s="144"/>
      <c r="G23" s="140"/>
      <c r="H23" s="144"/>
      <c r="I23" s="144"/>
      <c r="J23" s="140"/>
      <c r="K23" s="144"/>
      <c r="L23" s="144"/>
      <c r="M23" s="87"/>
      <c r="N23" s="83"/>
    </row>
    <row r="24" spans="1:14" s="36" customFormat="1" ht="12.75">
      <c r="A24" s="189" t="s">
        <v>109</v>
      </c>
      <c r="B24" s="269">
        <v>59</v>
      </c>
      <c r="C24" s="269">
        <v>179</v>
      </c>
      <c r="D24" s="266"/>
      <c r="E24" s="140"/>
      <c r="F24" s="140"/>
      <c r="G24" s="140"/>
      <c r="H24" s="140"/>
      <c r="I24" s="144"/>
      <c r="J24" s="140"/>
      <c r="K24" s="144"/>
      <c r="L24" s="144"/>
      <c r="M24" s="87"/>
      <c r="N24" s="83"/>
    </row>
    <row r="25" spans="1:14" s="36" customFormat="1" ht="12.75">
      <c r="A25" s="253" t="s">
        <v>80</v>
      </c>
      <c r="B25" s="270" t="s">
        <v>207</v>
      </c>
      <c r="C25" s="269">
        <v>2006</v>
      </c>
      <c r="D25" s="266"/>
      <c r="E25" s="140"/>
      <c r="F25" s="140"/>
      <c r="G25" s="140"/>
      <c r="H25" s="144"/>
      <c r="I25" s="144"/>
      <c r="J25" s="140"/>
      <c r="K25" s="144"/>
      <c r="L25" s="144"/>
      <c r="M25" s="87"/>
      <c r="N25" s="83"/>
    </row>
    <row r="26" spans="1:14" s="36" customFormat="1" ht="12.75">
      <c r="A26" s="254" t="s">
        <v>81</v>
      </c>
      <c r="B26" s="271">
        <v>3542</v>
      </c>
      <c r="C26" s="271">
        <v>85385</v>
      </c>
      <c r="D26" s="266"/>
      <c r="E26" s="144"/>
      <c r="F26" s="144"/>
      <c r="G26" s="140"/>
      <c r="H26" s="144"/>
      <c r="I26" s="144"/>
      <c r="J26" s="140"/>
      <c r="K26" s="144"/>
      <c r="L26" s="144"/>
      <c r="M26" s="87"/>
      <c r="N26" s="83"/>
    </row>
    <row r="27" spans="1:12" s="36" customFormat="1" ht="12.75">
      <c r="A27" s="24"/>
      <c r="B27" s="24"/>
      <c r="C27" s="24"/>
      <c r="D27" s="66"/>
      <c r="E27" s="66"/>
      <c r="F27" s="66"/>
      <c r="G27" s="66"/>
      <c r="H27" s="66"/>
      <c r="I27" s="66"/>
      <c r="J27" s="66"/>
      <c r="K27" s="66"/>
      <c r="L27" s="66"/>
    </row>
    <row r="29" spans="1:3" ht="31.5" customHeight="1">
      <c r="A29" s="450" t="s">
        <v>222</v>
      </c>
      <c r="B29" s="450"/>
      <c r="C29" s="450"/>
    </row>
    <row r="30" spans="2:3" ht="12.75">
      <c r="B30" s="100"/>
      <c r="C30" s="100"/>
    </row>
    <row r="31" spans="1:3" ht="30" customHeight="1">
      <c r="A31" s="272"/>
      <c r="B31" s="183" t="s">
        <v>113</v>
      </c>
      <c r="C31" s="184" t="s">
        <v>114</v>
      </c>
    </row>
    <row r="32" spans="1:3" ht="30" customHeight="1">
      <c r="A32" s="252" t="s">
        <v>65</v>
      </c>
      <c r="B32" s="269">
        <v>9754155</v>
      </c>
      <c r="C32" s="269">
        <v>8200802</v>
      </c>
    </row>
    <row r="33" spans="1:6" ht="14.25" customHeight="1">
      <c r="A33" s="188" t="s">
        <v>104</v>
      </c>
      <c r="B33" s="269">
        <v>627002</v>
      </c>
      <c r="C33" s="269">
        <v>373586</v>
      </c>
      <c r="E33" s="102"/>
      <c r="F33" s="102"/>
    </row>
    <row r="34" spans="1:12" s="36" customFormat="1" ht="12.75">
      <c r="A34" s="253" t="s">
        <v>66</v>
      </c>
      <c r="B34" s="269">
        <v>103599</v>
      </c>
      <c r="C34" s="269">
        <v>368470</v>
      </c>
      <c r="D34" s="266"/>
      <c r="E34" s="144"/>
      <c r="F34" s="144"/>
      <c r="G34" s="140"/>
      <c r="H34" s="144"/>
      <c r="I34" s="144"/>
      <c r="J34" s="140"/>
      <c r="K34" s="144"/>
      <c r="L34" s="144"/>
    </row>
    <row r="35" spans="1:12" s="36" customFormat="1" ht="12.75">
      <c r="A35" s="253" t="s">
        <v>67</v>
      </c>
      <c r="B35" s="269">
        <v>631339</v>
      </c>
      <c r="C35" s="269">
        <v>400427</v>
      </c>
      <c r="D35" s="266"/>
      <c r="E35" s="144"/>
      <c r="F35" s="144"/>
      <c r="G35" s="140"/>
      <c r="H35" s="144"/>
      <c r="I35" s="144"/>
      <c r="J35" s="140"/>
      <c r="K35" s="144"/>
      <c r="L35" s="144"/>
    </row>
    <row r="36" spans="1:12" s="36" customFormat="1" ht="12.75">
      <c r="A36" s="253" t="s">
        <v>68</v>
      </c>
      <c r="B36" s="269">
        <v>1470368</v>
      </c>
      <c r="C36" s="269">
        <v>722978</v>
      </c>
      <c r="D36" s="266"/>
      <c r="E36" s="144"/>
      <c r="F36" s="144"/>
      <c r="G36" s="140"/>
      <c r="H36" s="144"/>
      <c r="I36" s="144"/>
      <c r="J36" s="140"/>
      <c r="K36" s="144"/>
      <c r="L36" s="144"/>
    </row>
    <row r="37" spans="1:12" s="36" customFormat="1" ht="12.75">
      <c r="A37" s="253" t="s">
        <v>69</v>
      </c>
      <c r="B37" s="269">
        <v>230915</v>
      </c>
      <c r="C37" s="269">
        <v>205294</v>
      </c>
      <c r="D37" s="266"/>
      <c r="E37" s="144"/>
      <c r="F37" s="144"/>
      <c r="G37" s="140"/>
      <c r="H37" s="144"/>
      <c r="I37" s="144"/>
      <c r="J37" s="140"/>
      <c r="K37" s="144"/>
      <c r="L37" s="144"/>
    </row>
    <row r="38" spans="1:12" s="36" customFormat="1" ht="12.75">
      <c r="A38" s="253" t="s">
        <v>70</v>
      </c>
      <c r="B38" s="269">
        <v>606946</v>
      </c>
      <c r="C38" s="269">
        <v>476294</v>
      </c>
      <c r="D38" s="266"/>
      <c r="E38" s="144"/>
      <c r="F38" s="144"/>
      <c r="G38" s="140"/>
      <c r="H38" s="144"/>
      <c r="I38" s="144"/>
      <c r="J38" s="140"/>
      <c r="K38" s="144"/>
      <c r="L38" s="144"/>
    </row>
    <row r="39" spans="1:12" s="36" customFormat="1" ht="12.75">
      <c r="A39" s="253" t="s">
        <v>71</v>
      </c>
      <c r="B39" s="269">
        <v>1987609</v>
      </c>
      <c r="C39" s="269">
        <v>1298990</v>
      </c>
      <c r="D39" s="266"/>
      <c r="E39" s="144"/>
      <c r="F39" s="144"/>
      <c r="G39" s="140"/>
      <c r="H39" s="144"/>
      <c r="I39" s="144"/>
      <c r="J39" s="140"/>
      <c r="K39" s="144"/>
      <c r="L39" s="144"/>
    </row>
    <row r="40" spans="1:12" s="36" customFormat="1" ht="12.75">
      <c r="A40" s="189" t="s">
        <v>105</v>
      </c>
      <c r="B40" s="269">
        <v>678400</v>
      </c>
      <c r="C40" s="269">
        <v>599958</v>
      </c>
      <c r="D40" s="266"/>
      <c r="E40" s="144"/>
      <c r="F40" s="144"/>
      <c r="G40" s="140"/>
      <c r="H40" s="144"/>
      <c r="I40" s="144"/>
      <c r="J40" s="140"/>
      <c r="K40" s="144"/>
      <c r="L40" s="144"/>
    </row>
    <row r="41" spans="1:12" s="36" customFormat="1" ht="12.75">
      <c r="A41" s="253" t="s">
        <v>72</v>
      </c>
      <c r="B41" s="269">
        <v>324577</v>
      </c>
      <c r="C41" s="269">
        <v>195730</v>
      </c>
      <c r="D41" s="266"/>
      <c r="E41" s="144"/>
      <c r="F41" s="144"/>
      <c r="G41" s="140"/>
      <c r="H41" s="144"/>
      <c r="I41" s="144"/>
      <c r="J41" s="140"/>
      <c r="K41" s="144"/>
      <c r="L41" s="144"/>
    </row>
    <row r="42" spans="1:12" s="36" customFormat="1" ht="12.75">
      <c r="A42" s="253" t="s">
        <v>73</v>
      </c>
      <c r="B42" s="269">
        <v>126284</v>
      </c>
      <c r="C42" s="269">
        <v>217078</v>
      </c>
      <c r="D42" s="266"/>
      <c r="E42" s="144"/>
      <c r="F42" s="144"/>
      <c r="G42" s="140"/>
      <c r="H42" s="144"/>
      <c r="I42" s="144"/>
      <c r="J42" s="140"/>
      <c r="K42" s="144"/>
      <c r="L42" s="144"/>
    </row>
    <row r="43" spans="1:12" s="36" customFormat="1" ht="12.75">
      <c r="A43" s="253" t="s">
        <v>74</v>
      </c>
      <c r="B43" s="269">
        <v>353016</v>
      </c>
      <c r="C43" s="269">
        <v>199347</v>
      </c>
      <c r="D43" s="266"/>
      <c r="E43" s="144"/>
      <c r="F43" s="144"/>
      <c r="G43" s="140"/>
      <c r="H43" s="144"/>
      <c r="I43" s="144"/>
      <c r="J43" s="140"/>
      <c r="K43" s="144"/>
      <c r="L43" s="144"/>
    </row>
    <row r="44" spans="1:12" s="36" customFormat="1" ht="12.75">
      <c r="A44" s="253" t="s">
        <v>75</v>
      </c>
      <c r="B44" s="269">
        <v>117738</v>
      </c>
      <c r="C44" s="269">
        <v>129914</v>
      </c>
      <c r="D44" s="266"/>
      <c r="E44" s="144"/>
      <c r="F44" s="144"/>
      <c r="G44" s="140"/>
      <c r="H44" s="144"/>
      <c r="I44" s="144"/>
      <c r="J44" s="140"/>
      <c r="K44" s="144"/>
      <c r="L44" s="144"/>
    </row>
    <row r="45" spans="1:12" s="36" customFormat="1" ht="12.75">
      <c r="A45" s="253" t="s">
        <v>76</v>
      </c>
      <c r="B45" s="269">
        <v>232386</v>
      </c>
      <c r="C45" s="269">
        <v>275216</v>
      </c>
      <c r="D45" s="266"/>
      <c r="E45" s="144"/>
      <c r="F45" s="144"/>
      <c r="G45" s="140"/>
      <c r="H45" s="144"/>
      <c r="I45" s="144"/>
      <c r="J45" s="140"/>
      <c r="K45" s="144"/>
      <c r="L45" s="144"/>
    </row>
    <row r="46" spans="1:12" s="36" customFormat="1" ht="12.75">
      <c r="A46" s="253" t="s">
        <v>77</v>
      </c>
      <c r="B46" s="269">
        <v>53071</v>
      </c>
      <c r="C46" s="269">
        <v>264690</v>
      </c>
      <c r="D46" s="266"/>
      <c r="E46" s="144"/>
      <c r="F46" s="144"/>
      <c r="G46" s="140"/>
      <c r="H46" s="144"/>
      <c r="I46" s="144"/>
      <c r="J46" s="140"/>
      <c r="K46" s="144"/>
      <c r="L46" s="144"/>
    </row>
    <row r="47" spans="1:12" s="36" customFormat="1" ht="12.75">
      <c r="A47" s="253" t="s">
        <v>78</v>
      </c>
      <c r="B47" s="269">
        <v>1833851</v>
      </c>
      <c r="C47" s="269">
        <v>2059414</v>
      </c>
      <c r="D47" s="266"/>
      <c r="E47" s="144"/>
      <c r="F47" s="144"/>
      <c r="G47" s="140"/>
      <c r="H47" s="144"/>
      <c r="I47" s="144"/>
      <c r="J47" s="140"/>
      <c r="K47" s="144"/>
      <c r="L47" s="144"/>
    </row>
    <row r="48" spans="1:12" s="36" customFormat="1" ht="12.75">
      <c r="A48" s="188" t="s">
        <v>102</v>
      </c>
      <c r="B48" s="269">
        <v>169598</v>
      </c>
      <c r="C48" s="269">
        <v>51277</v>
      </c>
      <c r="D48" s="266"/>
      <c r="E48" s="144"/>
      <c r="F48" s="144"/>
      <c r="G48" s="140"/>
      <c r="H48" s="144"/>
      <c r="I48" s="144"/>
      <c r="J48" s="140"/>
      <c r="K48" s="144"/>
      <c r="L48" s="144"/>
    </row>
    <row r="49" spans="1:12" s="36" customFormat="1" ht="12.75">
      <c r="A49" s="253" t="s">
        <v>79</v>
      </c>
      <c r="B49" s="269">
        <v>200386</v>
      </c>
      <c r="C49" s="269">
        <v>264596</v>
      </c>
      <c r="D49" s="266"/>
      <c r="E49" s="144"/>
      <c r="F49" s="144"/>
      <c r="G49" s="140"/>
      <c r="H49" s="144"/>
      <c r="I49" s="144"/>
      <c r="J49" s="140"/>
      <c r="K49" s="144"/>
      <c r="L49" s="144"/>
    </row>
    <row r="50" spans="1:12" s="36" customFormat="1" ht="12.75">
      <c r="A50" s="189" t="s">
        <v>109</v>
      </c>
      <c r="B50" s="270" t="s">
        <v>207</v>
      </c>
      <c r="C50" s="269">
        <v>532</v>
      </c>
      <c r="D50" s="266"/>
      <c r="E50" s="144"/>
      <c r="F50" s="144"/>
      <c r="G50" s="140"/>
      <c r="H50" s="144"/>
      <c r="I50" s="144"/>
      <c r="J50" s="140"/>
      <c r="K50" s="144"/>
      <c r="L50" s="144"/>
    </row>
    <row r="51" spans="1:12" s="36" customFormat="1" ht="12.75">
      <c r="A51" s="253" t="s">
        <v>80</v>
      </c>
      <c r="B51" s="270" t="s">
        <v>207</v>
      </c>
      <c r="C51" s="269">
        <v>540</v>
      </c>
      <c r="D51" s="266"/>
      <c r="E51" s="144"/>
      <c r="F51" s="144"/>
      <c r="G51" s="140"/>
      <c r="H51" s="144"/>
      <c r="I51" s="144"/>
      <c r="J51" s="140"/>
      <c r="K51" s="144"/>
      <c r="L51" s="144"/>
    </row>
    <row r="52" spans="1:12" s="36" customFormat="1" ht="12.75">
      <c r="A52" s="254" t="s">
        <v>81</v>
      </c>
      <c r="B52" s="271">
        <v>7070</v>
      </c>
      <c r="C52" s="271">
        <v>96471</v>
      </c>
      <c r="D52" s="266"/>
      <c r="E52" s="144"/>
      <c r="F52" s="144"/>
      <c r="G52" s="140"/>
      <c r="H52" s="140"/>
      <c r="I52" s="144"/>
      <c r="J52" s="140"/>
      <c r="K52" s="144"/>
      <c r="L52" s="144"/>
    </row>
    <row r="53" spans="2:4" s="105" customFormat="1" ht="12.75">
      <c r="B53" s="75"/>
      <c r="C53" s="75"/>
      <c r="D53" s="268"/>
    </row>
    <row r="55" spans="1:3" ht="28.5" customHeight="1">
      <c r="A55" s="446" t="s">
        <v>223</v>
      </c>
      <c r="B55" s="446"/>
      <c r="C55" s="446"/>
    </row>
    <row r="56" spans="2:3" ht="12.75">
      <c r="B56" s="100"/>
      <c r="C56" s="100"/>
    </row>
    <row r="57" spans="1:3" ht="36" customHeight="1">
      <c r="A57" s="272"/>
      <c r="B57" s="183" t="s">
        <v>113</v>
      </c>
      <c r="C57" s="184" t="s">
        <v>114</v>
      </c>
    </row>
    <row r="58" spans="1:3" ht="30.75" customHeight="1">
      <c r="A58" s="252" t="s">
        <v>65</v>
      </c>
      <c r="B58" s="269">
        <v>634994</v>
      </c>
      <c r="C58" s="269">
        <v>1259611</v>
      </c>
    </row>
    <row r="59" spans="1:6" ht="19.5" customHeight="1">
      <c r="A59" s="188" t="s">
        <v>104</v>
      </c>
      <c r="B59" s="269">
        <v>52321</v>
      </c>
      <c r="C59" s="269">
        <v>58152</v>
      </c>
      <c r="E59" s="102"/>
      <c r="F59" s="102"/>
    </row>
    <row r="60" spans="1:12" ht="12.75">
      <c r="A60" s="253" t="s">
        <v>66</v>
      </c>
      <c r="B60" s="269">
        <v>4738</v>
      </c>
      <c r="C60" s="269">
        <v>29447</v>
      </c>
      <c r="D60" s="266"/>
      <c r="E60" s="144"/>
      <c r="F60" s="144"/>
      <c r="G60" s="140"/>
      <c r="H60" s="144"/>
      <c r="I60" s="144"/>
      <c r="J60" s="140"/>
      <c r="K60" s="144"/>
      <c r="L60" s="144"/>
    </row>
    <row r="61" spans="1:12" s="73" customFormat="1" ht="12.75">
      <c r="A61" s="253" t="s">
        <v>67</v>
      </c>
      <c r="B61" s="269">
        <v>42726</v>
      </c>
      <c r="C61" s="269">
        <v>104230</v>
      </c>
      <c r="D61" s="266"/>
      <c r="E61" s="144"/>
      <c r="F61" s="144"/>
      <c r="G61" s="140"/>
      <c r="H61" s="144"/>
      <c r="I61" s="144"/>
      <c r="J61" s="140"/>
      <c r="K61" s="144"/>
      <c r="L61" s="144"/>
    </row>
    <row r="62" spans="1:12" ht="12.75">
      <c r="A62" s="253" t="s">
        <v>68</v>
      </c>
      <c r="B62" s="269">
        <v>44364</v>
      </c>
      <c r="C62" s="269">
        <v>88734</v>
      </c>
      <c r="D62" s="266"/>
      <c r="E62" s="144"/>
      <c r="F62" s="144"/>
      <c r="G62" s="140"/>
      <c r="H62" s="144"/>
      <c r="I62" s="144"/>
      <c r="J62" s="140"/>
      <c r="K62" s="144"/>
      <c r="L62" s="144"/>
    </row>
    <row r="63" spans="1:12" ht="12.75">
      <c r="A63" s="253" t="s">
        <v>69</v>
      </c>
      <c r="B63" s="269">
        <v>36841</v>
      </c>
      <c r="C63" s="269">
        <v>78217</v>
      </c>
      <c r="D63" s="266"/>
      <c r="E63" s="144"/>
      <c r="F63" s="144"/>
      <c r="G63" s="140"/>
      <c r="H63" s="144"/>
      <c r="I63" s="144"/>
      <c r="J63" s="140"/>
      <c r="K63" s="144"/>
      <c r="L63" s="144"/>
    </row>
    <row r="64" spans="1:12" s="73" customFormat="1" ht="12.75">
      <c r="A64" s="253" t="s">
        <v>70</v>
      </c>
      <c r="B64" s="269">
        <v>62148</v>
      </c>
      <c r="C64" s="269">
        <v>119552</v>
      </c>
      <c r="D64" s="266"/>
      <c r="E64" s="144"/>
      <c r="F64" s="144"/>
      <c r="G64" s="140"/>
      <c r="H64" s="144"/>
      <c r="I64" s="144"/>
      <c r="J64" s="140"/>
      <c r="K64" s="144"/>
      <c r="L64" s="144"/>
    </row>
    <row r="65" spans="1:12" ht="12.75">
      <c r="A65" s="253" t="s">
        <v>71</v>
      </c>
      <c r="B65" s="269">
        <v>37524</v>
      </c>
      <c r="C65" s="269">
        <v>76912</v>
      </c>
      <c r="D65" s="266"/>
      <c r="E65" s="144"/>
      <c r="F65" s="144"/>
      <c r="G65" s="140"/>
      <c r="H65" s="144"/>
      <c r="I65" s="144"/>
      <c r="J65" s="140"/>
      <c r="K65" s="144"/>
      <c r="L65" s="144"/>
    </row>
    <row r="66" spans="1:12" ht="12.75">
      <c r="A66" s="189" t="s">
        <v>105</v>
      </c>
      <c r="B66" s="269">
        <v>83110</v>
      </c>
      <c r="C66" s="269">
        <v>137611</v>
      </c>
      <c r="D66" s="266"/>
      <c r="E66" s="144"/>
      <c r="F66" s="144"/>
      <c r="G66" s="140"/>
      <c r="H66" s="144"/>
      <c r="I66" s="144"/>
      <c r="J66" s="140"/>
      <c r="K66" s="144"/>
      <c r="L66" s="144"/>
    </row>
    <row r="67" spans="1:12" ht="12.75">
      <c r="A67" s="253" t="s">
        <v>72</v>
      </c>
      <c r="B67" s="269">
        <v>75671</v>
      </c>
      <c r="C67" s="269">
        <v>64033</v>
      </c>
      <c r="D67" s="266"/>
      <c r="E67" s="140"/>
      <c r="F67" s="144"/>
      <c r="G67" s="140"/>
      <c r="H67" s="144"/>
      <c r="I67" s="144"/>
      <c r="J67" s="140"/>
      <c r="K67" s="144"/>
      <c r="L67" s="144"/>
    </row>
    <row r="68" spans="1:12" s="73" customFormat="1" ht="12.75">
      <c r="A68" s="253" t="s">
        <v>73</v>
      </c>
      <c r="B68" s="269">
        <v>17220</v>
      </c>
      <c r="C68" s="269">
        <v>30277</v>
      </c>
      <c r="D68" s="266"/>
      <c r="E68" s="144"/>
      <c r="F68" s="144"/>
      <c r="G68" s="140"/>
      <c r="H68" s="144"/>
      <c r="I68" s="144"/>
      <c r="J68" s="140"/>
      <c r="K68" s="144"/>
      <c r="L68" s="144"/>
    </row>
    <row r="69" spans="1:12" s="36" customFormat="1" ht="12.75">
      <c r="A69" s="253" t="s">
        <v>74</v>
      </c>
      <c r="B69" s="269">
        <v>19320</v>
      </c>
      <c r="C69" s="269">
        <v>123080</v>
      </c>
      <c r="D69" s="266"/>
      <c r="E69" s="144"/>
      <c r="F69" s="144"/>
      <c r="G69" s="140"/>
      <c r="H69" s="144"/>
      <c r="I69" s="144"/>
      <c r="J69" s="140"/>
      <c r="K69" s="144"/>
      <c r="L69" s="144"/>
    </row>
    <row r="70" spans="1:12" ht="12.75">
      <c r="A70" s="253" t="s">
        <v>75</v>
      </c>
      <c r="B70" s="269">
        <v>29862</v>
      </c>
      <c r="C70" s="269">
        <v>51563</v>
      </c>
      <c r="D70" s="266"/>
      <c r="E70" s="144"/>
      <c r="F70" s="144"/>
      <c r="G70" s="140"/>
      <c r="H70" s="144"/>
      <c r="I70" s="144"/>
      <c r="J70" s="140"/>
      <c r="K70" s="144"/>
      <c r="L70" s="144"/>
    </row>
    <row r="71" spans="1:12" ht="12.75">
      <c r="A71" s="253" t="s">
        <v>76</v>
      </c>
      <c r="B71" s="269">
        <v>20860</v>
      </c>
      <c r="C71" s="269">
        <v>30620</v>
      </c>
      <c r="D71" s="266"/>
      <c r="E71" s="144"/>
      <c r="F71" s="144"/>
      <c r="G71" s="140"/>
      <c r="H71" s="144"/>
      <c r="I71" s="144"/>
      <c r="J71" s="140"/>
      <c r="K71" s="144"/>
      <c r="L71" s="144"/>
    </row>
    <row r="72" spans="1:12" ht="12.75">
      <c r="A72" s="253" t="s">
        <v>77</v>
      </c>
      <c r="B72" s="269">
        <v>547</v>
      </c>
      <c r="C72" s="269">
        <v>7619</v>
      </c>
      <c r="D72" s="266"/>
      <c r="E72" s="144"/>
      <c r="F72" s="144"/>
      <c r="G72" s="140"/>
      <c r="H72" s="144"/>
      <c r="I72" s="144"/>
      <c r="J72" s="140"/>
      <c r="K72" s="144"/>
      <c r="L72" s="144"/>
    </row>
    <row r="73" spans="1:12" ht="12.75">
      <c r="A73" s="253" t="s">
        <v>78</v>
      </c>
      <c r="B73" s="269">
        <v>46286</v>
      </c>
      <c r="C73" s="269">
        <v>158677</v>
      </c>
      <c r="D73" s="266"/>
      <c r="E73" s="144"/>
      <c r="F73" s="144"/>
      <c r="G73" s="140"/>
      <c r="H73" s="144"/>
      <c r="I73" s="144"/>
      <c r="J73" s="140"/>
      <c r="K73" s="144"/>
      <c r="L73" s="144"/>
    </row>
    <row r="74" spans="1:12" ht="12.75">
      <c r="A74" s="188" t="s">
        <v>102</v>
      </c>
      <c r="B74" s="269">
        <v>29131</v>
      </c>
      <c r="C74" s="269">
        <v>23710</v>
      </c>
      <c r="D74" s="266"/>
      <c r="E74" s="144"/>
      <c r="F74" s="144"/>
      <c r="G74" s="140"/>
      <c r="H74" s="144"/>
      <c r="I74" s="144"/>
      <c r="J74" s="140"/>
      <c r="K74" s="144"/>
      <c r="L74" s="144"/>
    </row>
    <row r="75" spans="1:12" ht="12.75">
      <c r="A75" s="253" t="s">
        <v>79</v>
      </c>
      <c r="B75" s="269">
        <v>32206</v>
      </c>
      <c r="C75" s="269">
        <v>71142</v>
      </c>
      <c r="D75" s="266"/>
      <c r="E75" s="144"/>
      <c r="F75" s="144"/>
      <c r="G75" s="140"/>
      <c r="H75" s="144"/>
      <c r="I75" s="144"/>
      <c r="J75" s="140"/>
      <c r="K75" s="144"/>
      <c r="L75" s="144"/>
    </row>
    <row r="76" spans="1:12" s="86" customFormat="1" ht="12.75">
      <c r="A76" s="189" t="s">
        <v>109</v>
      </c>
      <c r="B76" s="270" t="s">
        <v>207</v>
      </c>
      <c r="C76" s="269">
        <v>169</v>
      </c>
      <c r="D76" s="266"/>
      <c r="E76" s="140"/>
      <c r="F76" s="144"/>
      <c r="G76" s="140"/>
      <c r="H76" s="144"/>
      <c r="I76" s="144"/>
      <c r="J76" s="140"/>
      <c r="K76" s="144"/>
      <c r="L76" s="144"/>
    </row>
    <row r="77" spans="1:12" s="73" customFormat="1" ht="12.75">
      <c r="A77" s="253" t="s">
        <v>80</v>
      </c>
      <c r="B77" s="270" t="s">
        <v>207</v>
      </c>
      <c r="C77" s="269">
        <v>612</v>
      </c>
      <c r="D77" s="266"/>
      <c r="E77" s="144"/>
      <c r="F77" s="144"/>
      <c r="G77" s="140"/>
      <c r="H77" s="144"/>
      <c r="I77" s="144"/>
      <c r="J77" s="140"/>
      <c r="K77" s="144"/>
      <c r="L77" s="144"/>
    </row>
    <row r="78" spans="1:12" ht="12.75">
      <c r="A78" s="254" t="s">
        <v>81</v>
      </c>
      <c r="B78" s="271">
        <v>119</v>
      </c>
      <c r="C78" s="271">
        <v>5254</v>
      </c>
      <c r="D78" s="266"/>
      <c r="E78" s="140"/>
      <c r="F78" s="140"/>
      <c r="G78" s="140"/>
      <c r="H78" s="140"/>
      <c r="I78" s="140"/>
      <c r="J78" s="140"/>
      <c r="K78" s="144"/>
      <c r="L78" s="144"/>
    </row>
    <row r="79" spans="1:12" ht="12.75">
      <c r="A79" s="37"/>
      <c r="B79" s="89"/>
      <c r="C79" s="89"/>
      <c r="D79" s="267"/>
      <c r="E79" s="71"/>
      <c r="F79" s="65"/>
      <c r="G79" s="71"/>
      <c r="H79" s="65"/>
      <c r="I79" s="71"/>
      <c r="J79" s="71"/>
      <c r="K79" s="65"/>
      <c r="L79" s="65"/>
    </row>
    <row r="80" spans="1:3" ht="24.75" customHeight="1">
      <c r="A80" s="452" t="s">
        <v>224</v>
      </c>
      <c r="B80" s="452"/>
      <c r="C80" s="452"/>
    </row>
    <row r="81" spans="2:3" ht="12.75">
      <c r="B81" s="100"/>
      <c r="C81" s="100"/>
    </row>
    <row r="82" spans="1:3" ht="32.25" customHeight="1">
      <c r="A82" s="272"/>
      <c r="B82" s="183" t="s">
        <v>113</v>
      </c>
      <c r="C82" s="184" t="s">
        <v>114</v>
      </c>
    </row>
    <row r="83" spans="1:3" ht="21" customHeight="1">
      <c r="A83" s="252" t="s">
        <v>65</v>
      </c>
      <c r="B83" s="269">
        <v>44108</v>
      </c>
      <c r="C83" s="269">
        <v>197296</v>
      </c>
    </row>
    <row r="84" spans="1:6" ht="17.25" customHeight="1">
      <c r="A84" s="188" t="s">
        <v>104</v>
      </c>
      <c r="B84" s="269">
        <v>669</v>
      </c>
      <c r="C84" s="269">
        <v>3909</v>
      </c>
      <c r="E84" s="102"/>
      <c r="F84" s="102"/>
    </row>
    <row r="85" spans="1:12" ht="12.75">
      <c r="A85" s="253" t="s">
        <v>66</v>
      </c>
      <c r="B85" s="269">
        <v>2882</v>
      </c>
      <c r="C85" s="269">
        <v>42469</v>
      </c>
      <c r="D85" s="266"/>
      <c r="E85" s="144"/>
      <c r="F85" s="144"/>
      <c r="G85" s="140"/>
      <c r="H85" s="144"/>
      <c r="I85" s="144"/>
      <c r="J85" s="140"/>
      <c r="K85" s="144"/>
      <c r="L85" s="144"/>
    </row>
    <row r="86" spans="1:12" s="73" customFormat="1" ht="12.75">
      <c r="A86" s="253" t="s">
        <v>67</v>
      </c>
      <c r="B86" s="269">
        <v>889</v>
      </c>
      <c r="C86" s="269">
        <v>4672</v>
      </c>
      <c r="D86" s="266"/>
      <c r="E86" s="140"/>
      <c r="F86" s="140"/>
      <c r="G86" s="140"/>
      <c r="H86" s="144"/>
      <c r="I86" s="144"/>
      <c r="J86" s="140"/>
      <c r="K86" s="144"/>
      <c r="L86" s="144"/>
    </row>
    <row r="87" spans="1:12" ht="12.75">
      <c r="A87" s="253" t="s">
        <v>68</v>
      </c>
      <c r="B87" s="269">
        <v>13196</v>
      </c>
      <c r="C87" s="269">
        <v>2880</v>
      </c>
      <c r="D87" s="266"/>
      <c r="E87" s="144"/>
      <c r="F87" s="144"/>
      <c r="G87" s="140"/>
      <c r="H87" s="144"/>
      <c r="I87" s="144"/>
      <c r="J87" s="140"/>
      <c r="K87" s="144"/>
      <c r="L87" s="144"/>
    </row>
    <row r="88" spans="1:12" ht="12.75">
      <c r="A88" s="253" t="s">
        <v>69</v>
      </c>
      <c r="B88" s="269">
        <v>5</v>
      </c>
      <c r="C88" s="269">
        <v>100</v>
      </c>
      <c r="D88" s="266"/>
      <c r="E88" s="140"/>
      <c r="F88" s="144"/>
      <c r="G88" s="140"/>
      <c r="H88" s="144"/>
      <c r="I88" s="144"/>
      <c r="J88" s="140"/>
      <c r="K88" s="144"/>
      <c r="L88" s="144"/>
    </row>
    <row r="89" spans="1:12" s="73" customFormat="1" ht="12.75">
      <c r="A89" s="253" t="s">
        <v>70</v>
      </c>
      <c r="B89" s="269">
        <v>1100</v>
      </c>
      <c r="C89" s="269">
        <v>4515</v>
      </c>
      <c r="D89" s="266"/>
      <c r="E89" s="144"/>
      <c r="F89" s="144"/>
      <c r="G89" s="140"/>
      <c r="H89" s="144"/>
      <c r="I89" s="144"/>
      <c r="J89" s="140"/>
      <c r="K89" s="144"/>
      <c r="L89" s="144"/>
    </row>
    <row r="90" spans="1:12" ht="12.75">
      <c r="A90" s="253" t="s">
        <v>71</v>
      </c>
      <c r="B90" s="269">
        <v>1030</v>
      </c>
      <c r="C90" s="269">
        <v>4230</v>
      </c>
      <c r="D90" s="266"/>
      <c r="E90" s="144"/>
      <c r="F90" s="144"/>
      <c r="G90" s="140"/>
      <c r="H90" s="144"/>
      <c r="I90" s="144"/>
      <c r="J90" s="140"/>
      <c r="K90" s="144"/>
      <c r="L90" s="144"/>
    </row>
    <row r="91" spans="1:12" ht="12.75">
      <c r="A91" s="189" t="s">
        <v>105</v>
      </c>
      <c r="B91" s="269">
        <v>1423</v>
      </c>
      <c r="C91" s="269">
        <v>3668</v>
      </c>
      <c r="D91" s="266"/>
      <c r="E91" s="144"/>
      <c r="F91" s="144"/>
      <c r="G91" s="140"/>
      <c r="H91" s="144"/>
      <c r="I91" s="144"/>
      <c r="J91" s="140"/>
      <c r="K91" s="144"/>
      <c r="L91" s="144"/>
    </row>
    <row r="92" spans="1:12" ht="12.75">
      <c r="A92" s="253" t="s">
        <v>72</v>
      </c>
      <c r="B92" s="269">
        <v>8301</v>
      </c>
      <c r="C92" s="269">
        <v>9431</v>
      </c>
      <c r="D92" s="266"/>
      <c r="E92" s="140"/>
      <c r="F92" s="144"/>
      <c r="G92" s="140"/>
      <c r="H92" s="144"/>
      <c r="I92" s="144"/>
      <c r="J92" s="140"/>
      <c r="K92" s="144"/>
      <c r="L92" s="144"/>
    </row>
    <row r="93" spans="1:12" s="73" customFormat="1" ht="12.75">
      <c r="A93" s="253" t="s">
        <v>73</v>
      </c>
      <c r="B93" s="269">
        <v>7645</v>
      </c>
      <c r="C93" s="269">
        <v>40845</v>
      </c>
      <c r="D93" s="266"/>
      <c r="E93" s="144"/>
      <c r="F93" s="144"/>
      <c r="G93" s="140"/>
      <c r="H93" s="144"/>
      <c r="I93" s="144"/>
      <c r="J93" s="140"/>
      <c r="K93" s="144"/>
      <c r="L93" s="144"/>
    </row>
    <row r="94" spans="1:12" s="36" customFormat="1" ht="12.75">
      <c r="A94" s="253" t="s">
        <v>74</v>
      </c>
      <c r="B94" s="269">
        <v>50</v>
      </c>
      <c r="C94" s="269">
        <v>613</v>
      </c>
      <c r="D94" s="266"/>
      <c r="E94" s="144"/>
      <c r="F94" s="144"/>
      <c r="G94" s="140"/>
      <c r="H94" s="144"/>
      <c r="I94" s="144"/>
      <c r="J94" s="140"/>
      <c r="K94" s="144"/>
      <c r="L94" s="144"/>
    </row>
    <row r="95" spans="1:12" ht="12.75">
      <c r="A95" s="253" t="s">
        <v>76</v>
      </c>
      <c r="B95" s="269">
        <v>1101</v>
      </c>
      <c r="C95" s="269">
        <v>9217</v>
      </c>
      <c r="D95" s="266"/>
      <c r="E95" s="140"/>
      <c r="F95" s="140"/>
      <c r="G95" s="140"/>
      <c r="H95" s="144"/>
      <c r="I95" s="144"/>
      <c r="J95" s="140"/>
      <c r="K95" s="144"/>
      <c r="L95" s="144"/>
    </row>
    <row r="96" spans="1:12" ht="12.75">
      <c r="A96" s="253" t="s">
        <v>77</v>
      </c>
      <c r="B96" s="269">
        <v>2758</v>
      </c>
      <c r="C96" s="269">
        <v>41779</v>
      </c>
      <c r="D96" s="266"/>
      <c r="E96" s="144"/>
      <c r="F96" s="144"/>
      <c r="G96" s="140"/>
      <c r="H96" s="144"/>
      <c r="I96" s="144"/>
      <c r="J96" s="140"/>
      <c r="K96" s="144"/>
      <c r="L96" s="144"/>
    </row>
    <row r="97" spans="1:12" ht="12.75">
      <c r="A97" s="253" t="s">
        <v>78</v>
      </c>
      <c r="B97" s="269">
        <v>110</v>
      </c>
      <c r="C97" s="269">
        <v>265</v>
      </c>
      <c r="D97" s="266"/>
      <c r="E97" s="144"/>
      <c r="F97" s="144"/>
      <c r="G97" s="140"/>
      <c r="H97" s="144"/>
      <c r="I97" s="144"/>
      <c r="J97" s="140"/>
      <c r="K97" s="144"/>
      <c r="L97" s="144"/>
    </row>
    <row r="98" spans="1:12" ht="12.75">
      <c r="A98" s="188" t="s">
        <v>102</v>
      </c>
      <c r="B98" s="269">
        <v>35</v>
      </c>
      <c r="C98" s="269">
        <v>249</v>
      </c>
      <c r="D98" s="266"/>
      <c r="E98" s="140"/>
      <c r="F98" s="140"/>
      <c r="G98" s="140"/>
      <c r="H98" s="144"/>
      <c r="I98" s="144"/>
      <c r="J98" s="140"/>
      <c r="K98" s="144"/>
      <c r="L98" s="144"/>
    </row>
    <row r="99" spans="1:12" s="86" customFormat="1" ht="12.75">
      <c r="A99" s="253" t="s">
        <v>79</v>
      </c>
      <c r="B99" s="269">
        <v>2113</v>
      </c>
      <c r="C99" s="269">
        <v>27334</v>
      </c>
      <c r="D99" s="266"/>
      <c r="E99" s="140"/>
      <c r="F99" s="140"/>
      <c r="G99" s="140"/>
      <c r="H99" s="144"/>
      <c r="I99" s="144"/>
      <c r="J99" s="140"/>
      <c r="K99" s="144"/>
      <c r="L99" s="144"/>
    </row>
    <row r="100" spans="1:12" s="73" customFormat="1" ht="12.75">
      <c r="A100" s="189" t="s">
        <v>109</v>
      </c>
      <c r="B100" s="270" t="s">
        <v>207</v>
      </c>
      <c r="C100" s="269">
        <v>5</v>
      </c>
      <c r="D100" s="266"/>
      <c r="E100" s="144"/>
      <c r="F100" s="144"/>
      <c r="G100" s="140"/>
      <c r="H100" s="144"/>
      <c r="I100" s="144"/>
      <c r="J100" s="140"/>
      <c r="K100" s="144"/>
      <c r="L100" s="144"/>
    </row>
    <row r="101" spans="1:12" ht="12.75">
      <c r="A101" s="253" t="s">
        <v>80</v>
      </c>
      <c r="B101" s="270" t="s">
        <v>207</v>
      </c>
      <c r="C101" s="269">
        <v>109</v>
      </c>
      <c r="D101" s="266"/>
      <c r="E101" s="140"/>
      <c r="F101" s="140"/>
      <c r="G101" s="140"/>
      <c r="H101" s="140"/>
      <c r="I101" s="140"/>
      <c r="J101" s="140"/>
      <c r="K101" s="144"/>
      <c r="L101" s="144"/>
    </row>
    <row r="102" spans="1:12" ht="12.75">
      <c r="A102" s="254" t="s">
        <v>81</v>
      </c>
      <c r="B102" s="271">
        <v>801</v>
      </c>
      <c r="C102" s="271">
        <v>1006</v>
      </c>
      <c r="D102" s="266"/>
      <c r="E102" s="144"/>
      <c r="F102" s="144"/>
      <c r="G102" s="140"/>
      <c r="H102" s="140"/>
      <c r="I102" s="140"/>
      <c r="J102" s="140"/>
      <c r="K102" s="144"/>
      <c r="L102" s="144"/>
    </row>
    <row r="103" spans="1:12" ht="12.75">
      <c r="A103" s="37"/>
      <c r="B103" s="119"/>
      <c r="C103" s="119"/>
      <c r="D103" s="267"/>
      <c r="E103" s="71"/>
      <c r="F103" s="71"/>
      <c r="G103" s="71"/>
      <c r="H103" s="65"/>
      <c r="I103" s="65"/>
      <c r="J103" s="71"/>
      <c r="K103" s="65"/>
      <c r="L103" s="65"/>
    </row>
    <row r="104" spans="1:6" ht="24.75" customHeight="1">
      <c r="A104" s="448" t="s">
        <v>225</v>
      </c>
      <c r="B104" s="448"/>
      <c r="C104" s="448"/>
      <c r="E104" s="102"/>
      <c r="F104" s="102"/>
    </row>
    <row r="105" spans="2:3" ht="12.75">
      <c r="B105" s="100"/>
      <c r="C105" s="100"/>
    </row>
    <row r="106" spans="1:3" ht="24" customHeight="1">
      <c r="A106" s="272"/>
      <c r="B106" s="183" t="s">
        <v>113</v>
      </c>
      <c r="C106" s="184" t="s">
        <v>114</v>
      </c>
    </row>
    <row r="107" spans="1:3" ht="26.25" customHeight="1">
      <c r="A107" s="252" t="s">
        <v>65</v>
      </c>
      <c r="B107" s="269">
        <v>2171071</v>
      </c>
      <c r="C107" s="269">
        <v>1693082</v>
      </c>
    </row>
    <row r="108" spans="1:3" ht="22.5" customHeight="1">
      <c r="A108" s="188" t="s">
        <v>104</v>
      </c>
      <c r="B108" s="269">
        <v>251188</v>
      </c>
      <c r="C108" s="269">
        <v>101453</v>
      </c>
    </row>
    <row r="109" spans="1:13" ht="12.75">
      <c r="A109" s="253" t="s">
        <v>66</v>
      </c>
      <c r="B109" s="269">
        <v>78165</v>
      </c>
      <c r="C109" s="269">
        <v>118783</v>
      </c>
      <c r="D109" s="266"/>
      <c r="E109" s="144"/>
      <c r="F109" s="144"/>
      <c r="G109" s="140"/>
      <c r="H109" s="144"/>
      <c r="I109" s="144"/>
      <c r="J109" s="140"/>
      <c r="K109" s="144"/>
      <c r="L109" s="144"/>
      <c r="M109" s="115"/>
    </row>
    <row r="110" spans="1:13" s="73" customFormat="1" ht="12.75">
      <c r="A110" s="253" t="s">
        <v>67</v>
      </c>
      <c r="B110" s="269">
        <v>231428</v>
      </c>
      <c r="C110" s="269">
        <v>65805</v>
      </c>
      <c r="D110" s="266"/>
      <c r="E110" s="144"/>
      <c r="F110" s="144"/>
      <c r="G110" s="140"/>
      <c r="H110" s="144"/>
      <c r="I110" s="144"/>
      <c r="J110" s="140"/>
      <c r="K110" s="144"/>
      <c r="L110" s="144"/>
      <c r="M110" s="116"/>
    </row>
    <row r="111" spans="1:13" ht="12.75">
      <c r="A111" s="253" t="s">
        <v>68</v>
      </c>
      <c r="B111" s="269">
        <v>117185</v>
      </c>
      <c r="C111" s="269">
        <v>101009</v>
      </c>
      <c r="D111" s="266"/>
      <c r="E111" s="144"/>
      <c r="F111" s="144"/>
      <c r="G111" s="140"/>
      <c r="H111" s="144"/>
      <c r="I111" s="144"/>
      <c r="J111" s="140"/>
      <c r="K111" s="144"/>
      <c r="L111" s="144"/>
      <c r="M111" s="115"/>
    </row>
    <row r="112" spans="1:13" ht="12.75">
      <c r="A112" s="253" t="s">
        <v>69</v>
      </c>
      <c r="B112" s="269">
        <v>86383</v>
      </c>
      <c r="C112" s="269">
        <v>56223</v>
      </c>
      <c r="D112" s="266"/>
      <c r="E112" s="144"/>
      <c r="F112" s="144"/>
      <c r="G112" s="140"/>
      <c r="H112" s="144"/>
      <c r="I112" s="144"/>
      <c r="J112" s="140"/>
      <c r="K112" s="144"/>
      <c r="L112" s="144"/>
      <c r="M112" s="115"/>
    </row>
    <row r="113" spans="1:13" s="73" customFormat="1" ht="12.75">
      <c r="A113" s="253" t="s">
        <v>70</v>
      </c>
      <c r="B113" s="269">
        <v>213744</v>
      </c>
      <c r="C113" s="269">
        <v>68918</v>
      </c>
      <c r="D113" s="266"/>
      <c r="E113" s="144"/>
      <c r="F113" s="144"/>
      <c r="G113" s="140"/>
      <c r="H113" s="144"/>
      <c r="I113" s="144"/>
      <c r="J113" s="140"/>
      <c r="K113" s="144"/>
      <c r="L113" s="144"/>
      <c r="M113" s="116"/>
    </row>
    <row r="114" spans="1:13" ht="12.75">
      <c r="A114" s="253" t="s">
        <v>71</v>
      </c>
      <c r="B114" s="269">
        <v>88895</v>
      </c>
      <c r="C114" s="269">
        <v>91837</v>
      </c>
      <c r="D114" s="266"/>
      <c r="E114" s="144"/>
      <c r="F114" s="144"/>
      <c r="G114" s="140"/>
      <c r="H114" s="144"/>
      <c r="I114" s="144"/>
      <c r="J114" s="140"/>
      <c r="K114" s="144"/>
      <c r="L114" s="144"/>
      <c r="M114" s="115"/>
    </row>
    <row r="115" spans="1:13" ht="12.75">
      <c r="A115" s="189" t="s">
        <v>105</v>
      </c>
      <c r="B115" s="269">
        <v>105418</v>
      </c>
      <c r="C115" s="269">
        <v>77706</v>
      </c>
      <c r="D115" s="266"/>
      <c r="E115" s="144"/>
      <c r="F115" s="144"/>
      <c r="G115" s="140"/>
      <c r="H115" s="144"/>
      <c r="I115" s="144"/>
      <c r="J115" s="140"/>
      <c r="K115" s="144"/>
      <c r="L115" s="144"/>
      <c r="M115" s="115"/>
    </row>
    <row r="116" spans="1:13" ht="12.75">
      <c r="A116" s="253" t="s">
        <v>72</v>
      </c>
      <c r="B116" s="269">
        <v>212570</v>
      </c>
      <c r="C116" s="269">
        <v>109423</v>
      </c>
      <c r="D116" s="266"/>
      <c r="E116" s="144"/>
      <c r="F116" s="144"/>
      <c r="G116" s="140"/>
      <c r="H116" s="144"/>
      <c r="I116" s="144"/>
      <c r="J116" s="140"/>
      <c r="K116" s="144"/>
      <c r="L116" s="144"/>
      <c r="M116" s="115"/>
    </row>
    <row r="117" spans="1:13" s="73" customFormat="1" ht="12.75">
      <c r="A117" s="253" t="s">
        <v>73</v>
      </c>
      <c r="B117" s="269">
        <v>63827</v>
      </c>
      <c r="C117" s="269">
        <v>68745</v>
      </c>
      <c r="D117" s="266"/>
      <c r="E117" s="144"/>
      <c r="F117" s="144"/>
      <c r="G117" s="140"/>
      <c r="H117" s="144"/>
      <c r="I117" s="144"/>
      <c r="J117" s="140"/>
      <c r="K117" s="144"/>
      <c r="L117" s="144"/>
      <c r="M117" s="116"/>
    </row>
    <row r="118" spans="1:13" s="36" customFormat="1" ht="12.75">
      <c r="A118" s="253" t="s">
        <v>74</v>
      </c>
      <c r="B118" s="269">
        <v>114818</v>
      </c>
      <c r="C118" s="269">
        <v>120726</v>
      </c>
      <c r="D118" s="266"/>
      <c r="E118" s="144"/>
      <c r="F118" s="144"/>
      <c r="G118" s="140"/>
      <c r="H118" s="144"/>
      <c r="I118" s="144"/>
      <c r="J118" s="140"/>
      <c r="K118" s="144"/>
      <c r="L118" s="144"/>
      <c r="M118" s="120"/>
    </row>
    <row r="119" spans="1:13" ht="12.75">
      <c r="A119" s="253" t="s">
        <v>75</v>
      </c>
      <c r="B119" s="269">
        <v>66006</v>
      </c>
      <c r="C119" s="269">
        <v>64361</v>
      </c>
      <c r="D119" s="266"/>
      <c r="E119" s="144"/>
      <c r="F119" s="144"/>
      <c r="G119" s="140"/>
      <c r="H119" s="144"/>
      <c r="I119" s="144"/>
      <c r="J119" s="140"/>
      <c r="K119" s="144"/>
      <c r="L119" s="144"/>
      <c r="M119" s="115"/>
    </row>
    <row r="120" spans="1:13" ht="12.75">
      <c r="A120" s="253" t="s">
        <v>76</v>
      </c>
      <c r="B120" s="269">
        <v>157518</v>
      </c>
      <c r="C120" s="269">
        <v>91327</v>
      </c>
      <c r="D120" s="266"/>
      <c r="E120" s="144"/>
      <c r="F120" s="144"/>
      <c r="G120" s="140"/>
      <c r="H120" s="144"/>
      <c r="I120" s="144"/>
      <c r="J120" s="140"/>
      <c r="K120" s="144"/>
      <c r="L120" s="144"/>
      <c r="M120" s="115"/>
    </row>
    <row r="121" spans="1:13" ht="12.75">
      <c r="A121" s="253" t="s">
        <v>77</v>
      </c>
      <c r="B121" s="269">
        <v>41143</v>
      </c>
      <c r="C121" s="269">
        <v>72995</v>
      </c>
      <c r="D121" s="266"/>
      <c r="E121" s="144"/>
      <c r="F121" s="144"/>
      <c r="G121" s="140"/>
      <c r="H121" s="144"/>
      <c r="I121" s="144"/>
      <c r="J121" s="140"/>
      <c r="K121" s="144"/>
      <c r="L121" s="144"/>
      <c r="M121" s="115"/>
    </row>
    <row r="122" spans="1:13" ht="12.75">
      <c r="A122" s="253" t="s">
        <v>78</v>
      </c>
      <c r="B122" s="269">
        <v>99125</v>
      </c>
      <c r="C122" s="269">
        <v>325226</v>
      </c>
      <c r="D122" s="266"/>
      <c r="E122" s="144"/>
      <c r="F122" s="144"/>
      <c r="G122" s="140"/>
      <c r="H122" s="144"/>
      <c r="I122" s="144"/>
      <c r="J122" s="140"/>
      <c r="K122" s="144"/>
      <c r="L122" s="144"/>
      <c r="M122" s="115"/>
    </row>
    <row r="123" spans="1:13" ht="12.75">
      <c r="A123" s="188" t="s">
        <v>102</v>
      </c>
      <c r="B123" s="269">
        <v>129914</v>
      </c>
      <c r="C123" s="269">
        <v>50444</v>
      </c>
      <c r="D123" s="266"/>
      <c r="E123" s="144"/>
      <c r="F123" s="144"/>
      <c r="G123" s="140"/>
      <c r="H123" s="144"/>
      <c r="I123" s="144"/>
      <c r="J123" s="140"/>
      <c r="K123" s="144"/>
      <c r="L123" s="144"/>
      <c r="M123" s="115"/>
    </row>
    <row r="124" spans="1:13" ht="12.75">
      <c r="A124" s="253" t="s">
        <v>79</v>
      </c>
      <c r="B124" s="269">
        <v>112760</v>
      </c>
      <c r="C124" s="269">
        <v>90480</v>
      </c>
      <c r="D124" s="266"/>
      <c r="E124" s="144"/>
      <c r="F124" s="144"/>
      <c r="G124" s="140"/>
      <c r="H124" s="144"/>
      <c r="I124" s="144"/>
      <c r="J124" s="140"/>
      <c r="K124" s="144"/>
      <c r="L124" s="144"/>
      <c r="M124" s="115"/>
    </row>
    <row r="125" spans="1:13" s="86" customFormat="1" ht="12.75">
      <c r="A125" s="189" t="s">
        <v>109</v>
      </c>
      <c r="B125" s="269">
        <v>3</v>
      </c>
      <c r="C125" s="269">
        <v>266</v>
      </c>
      <c r="D125" s="266"/>
      <c r="E125" s="144"/>
      <c r="F125" s="144"/>
      <c r="G125" s="140"/>
      <c r="H125" s="144"/>
      <c r="I125" s="144"/>
      <c r="J125" s="140"/>
      <c r="K125" s="144"/>
      <c r="L125" s="144"/>
      <c r="M125" s="120"/>
    </row>
    <row r="126" spans="1:13" s="73" customFormat="1" ht="12.75">
      <c r="A126" s="253" t="s">
        <v>80</v>
      </c>
      <c r="B126" s="270" t="s">
        <v>207</v>
      </c>
      <c r="C126" s="269">
        <v>1358</v>
      </c>
      <c r="D126" s="266"/>
      <c r="E126" s="144"/>
      <c r="F126" s="144"/>
      <c r="G126" s="140"/>
      <c r="H126" s="144"/>
      <c r="I126" s="144"/>
      <c r="J126" s="140"/>
      <c r="K126" s="144"/>
      <c r="L126" s="144"/>
      <c r="M126" s="116"/>
    </row>
    <row r="127" spans="1:13" ht="12.75">
      <c r="A127" s="254" t="s">
        <v>81</v>
      </c>
      <c r="B127" s="271">
        <v>981</v>
      </c>
      <c r="C127" s="271">
        <v>15997</v>
      </c>
      <c r="D127" s="266"/>
      <c r="E127" s="144"/>
      <c r="F127" s="144"/>
      <c r="G127" s="140"/>
      <c r="H127" s="140"/>
      <c r="I127" s="144"/>
      <c r="J127" s="140"/>
      <c r="K127" s="144"/>
      <c r="L127" s="144"/>
      <c r="M127" s="115"/>
    </row>
    <row r="128" spans="1:13" ht="12.75">
      <c r="A128" s="37"/>
      <c r="B128" s="65"/>
      <c r="C128" s="65"/>
      <c r="D128" s="267"/>
      <c r="E128" s="65"/>
      <c r="F128" s="65"/>
      <c r="G128" s="71"/>
      <c r="H128" s="65"/>
      <c r="I128" s="65"/>
      <c r="J128" s="71"/>
      <c r="K128" s="65"/>
      <c r="L128" s="65"/>
      <c r="M128" s="115"/>
    </row>
    <row r="130" spans="1:3" ht="26.25" customHeight="1">
      <c r="A130" s="451" t="s">
        <v>226</v>
      </c>
      <c r="B130" s="451"/>
      <c r="C130" s="451"/>
    </row>
    <row r="131" spans="2:3" ht="12.75">
      <c r="B131" s="100"/>
      <c r="C131" s="100"/>
    </row>
    <row r="132" spans="1:3" ht="27.75" customHeight="1">
      <c r="A132" s="272"/>
      <c r="B132" s="183" t="s">
        <v>113</v>
      </c>
      <c r="C132" s="184" t="s">
        <v>114</v>
      </c>
    </row>
    <row r="133" spans="1:3" ht="22.5" customHeight="1">
      <c r="A133" s="252" t="s">
        <v>65</v>
      </c>
      <c r="B133" s="269">
        <v>131285</v>
      </c>
      <c r="C133" s="269">
        <v>125160</v>
      </c>
    </row>
    <row r="134" spans="1:7" ht="12" customHeight="1">
      <c r="A134" s="188" t="s">
        <v>104</v>
      </c>
      <c r="B134" s="269">
        <v>280</v>
      </c>
      <c r="C134" s="269">
        <v>33</v>
      </c>
      <c r="E134" s="102"/>
      <c r="F134" s="102"/>
      <c r="G134" s="102"/>
    </row>
    <row r="135" spans="1:13" ht="12.75">
      <c r="A135" s="253" t="s">
        <v>66</v>
      </c>
      <c r="B135" s="269">
        <v>6</v>
      </c>
      <c r="C135" s="269">
        <v>78</v>
      </c>
      <c r="D135" s="266"/>
      <c r="E135" s="144"/>
      <c r="F135" s="144"/>
      <c r="G135" s="140"/>
      <c r="H135" s="144"/>
      <c r="I135" s="144"/>
      <c r="J135" s="140"/>
      <c r="K135" s="144"/>
      <c r="L135" s="144"/>
      <c r="M135" s="115"/>
    </row>
    <row r="136" spans="1:13" s="73" customFormat="1" ht="12.75">
      <c r="A136" s="253" t="s">
        <v>67</v>
      </c>
      <c r="B136" s="269">
        <v>12772</v>
      </c>
      <c r="C136" s="269">
        <v>8286</v>
      </c>
      <c r="D136" s="266"/>
      <c r="E136" s="144"/>
      <c r="F136" s="144"/>
      <c r="G136" s="140"/>
      <c r="H136" s="144"/>
      <c r="I136" s="144"/>
      <c r="J136" s="140"/>
      <c r="K136" s="144"/>
      <c r="L136" s="144"/>
      <c r="M136" s="116"/>
    </row>
    <row r="137" spans="1:13" ht="12.75">
      <c r="A137" s="253" t="s">
        <v>68</v>
      </c>
      <c r="B137" s="269">
        <v>1700</v>
      </c>
      <c r="C137" s="269">
        <v>517</v>
      </c>
      <c r="D137" s="266"/>
      <c r="E137" s="144"/>
      <c r="F137" s="144"/>
      <c r="G137" s="140"/>
      <c r="H137" s="140"/>
      <c r="I137" s="140"/>
      <c r="J137" s="140"/>
      <c r="K137" s="144"/>
      <c r="L137" s="144"/>
      <c r="M137" s="115"/>
    </row>
    <row r="138" spans="1:13" ht="12.75">
      <c r="A138" s="253" t="s">
        <v>69</v>
      </c>
      <c r="B138" s="269">
        <v>20452</v>
      </c>
      <c r="C138" s="269">
        <v>19199</v>
      </c>
      <c r="D138" s="266"/>
      <c r="E138" s="144"/>
      <c r="F138" s="144"/>
      <c r="G138" s="140"/>
      <c r="H138" s="144"/>
      <c r="I138" s="144"/>
      <c r="J138" s="140"/>
      <c r="K138" s="144"/>
      <c r="L138" s="144"/>
      <c r="M138" s="115"/>
    </row>
    <row r="139" spans="1:13" s="73" customFormat="1" ht="12.75">
      <c r="A139" s="253" t="s">
        <v>70</v>
      </c>
      <c r="B139" s="269">
        <v>2080</v>
      </c>
      <c r="C139" s="269">
        <v>517</v>
      </c>
      <c r="D139" s="266"/>
      <c r="E139" s="144"/>
      <c r="F139" s="144"/>
      <c r="G139" s="140"/>
      <c r="H139" s="144"/>
      <c r="I139" s="144"/>
      <c r="J139" s="140"/>
      <c r="K139" s="144"/>
      <c r="L139" s="144"/>
      <c r="M139" s="116"/>
    </row>
    <row r="140" spans="1:13" ht="12.75">
      <c r="A140" s="253" t="s">
        <v>71</v>
      </c>
      <c r="B140" s="269">
        <v>4678</v>
      </c>
      <c r="C140" s="269">
        <v>2831</v>
      </c>
      <c r="D140" s="266"/>
      <c r="E140" s="144"/>
      <c r="F140" s="144"/>
      <c r="G140" s="140"/>
      <c r="H140" s="144"/>
      <c r="I140" s="144"/>
      <c r="J140" s="140"/>
      <c r="K140" s="144"/>
      <c r="L140" s="144"/>
      <c r="M140" s="115"/>
    </row>
    <row r="141" spans="1:13" ht="12.75">
      <c r="A141" s="189" t="s">
        <v>105</v>
      </c>
      <c r="B141" s="269">
        <v>1088</v>
      </c>
      <c r="C141" s="269">
        <v>273</v>
      </c>
      <c r="D141" s="266"/>
      <c r="E141" s="144"/>
      <c r="F141" s="144"/>
      <c r="G141" s="140"/>
      <c r="H141" s="144"/>
      <c r="I141" s="144"/>
      <c r="J141" s="140"/>
      <c r="K141" s="144"/>
      <c r="L141" s="144"/>
      <c r="M141" s="115"/>
    </row>
    <row r="142" spans="1:13" ht="12.75">
      <c r="A142" s="253" t="s">
        <v>72</v>
      </c>
      <c r="B142" s="269">
        <v>542</v>
      </c>
      <c r="C142" s="269">
        <v>785</v>
      </c>
      <c r="D142" s="266"/>
      <c r="E142" s="144"/>
      <c r="F142" s="144"/>
      <c r="G142" s="140"/>
      <c r="H142" s="144"/>
      <c r="I142" s="144"/>
      <c r="J142" s="140"/>
      <c r="K142" s="144"/>
      <c r="L142" s="144"/>
      <c r="M142" s="115"/>
    </row>
    <row r="143" spans="1:13" s="73" customFormat="1" ht="12.75">
      <c r="A143" s="253" t="s">
        <v>73</v>
      </c>
      <c r="B143" s="269">
        <v>192</v>
      </c>
      <c r="C143" s="269">
        <v>63</v>
      </c>
      <c r="D143" s="266"/>
      <c r="E143" s="144"/>
      <c r="F143" s="144"/>
      <c r="G143" s="140"/>
      <c r="H143" s="144"/>
      <c r="I143" s="144"/>
      <c r="J143" s="140"/>
      <c r="K143" s="144"/>
      <c r="L143" s="144"/>
      <c r="M143" s="116"/>
    </row>
    <row r="144" spans="1:13" s="36" customFormat="1" ht="12.75">
      <c r="A144" s="253" t="s">
        <v>74</v>
      </c>
      <c r="B144" s="269">
        <v>24796</v>
      </c>
      <c r="C144" s="269">
        <v>33831</v>
      </c>
      <c r="D144" s="266"/>
      <c r="E144" s="140"/>
      <c r="F144" s="140"/>
      <c r="G144" s="140"/>
      <c r="H144" s="144"/>
      <c r="I144" s="144"/>
      <c r="J144" s="140"/>
      <c r="K144" s="144"/>
      <c r="L144" s="144"/>
      <c r="M144" s="120"/>
    </row>
    <row r="145" spans="1:13" ht="12.75">
      <c r="A145" s="253" t="s">
        <v>75</v>
      </c>
      <c r="B145" s="269">
        <v>40242</v>
      </c>
      <c r="C145" s="269">
        <v>47908</v>
      </c>
      <c r="D145" s="266"/>
      <c r="E145" s="144"/>
      <c r="F145" s="144"/>
      <c r="G145" s="140"/>
      <c r="H145" s="144"/>
      <c r="I145" s="144"/>
      <c r="J145" s="140"/>
      <c r="K145" s="144"/>
      <c r="L145" s="144"/>
      <c r="M145" s="115"/>
    </row>
    <row r="146" spans="1:13" ht="12.75">
      <c r="A146" s="253" t="s">
        <v>76</v>
      </c>
      <c r="B146" s="270" t="s">
        <v>207</v>
      </c>
      <c r="C146" s="269">
        <v>7</v>
      </c>
      <c r="D146" s="266"/>
      <c r="E146" s="144"/>
      <c r="F146" s="144"/>
      <c r="G146" s="140"/>
      <c r="H146" s="144"/>
      <c r="I146" s="144"/>
      <c r="J146" s="140"/>
      <c r="K146" s="144"/>
      <c r="L146" s="144"/>
      <c r="M146" s="115"/>
    </row>
    <row r="147" spans="1:13" ht="12.75">
      <c r="A147" s="253" t="s">
        <v>77</v>
      </c>
      <c r="B147" s="269">
        <v>11</v>
      </c>
      <c r="C147" s="270" t="s">
        <v>207</v>
      </c>
      <c r="D147" s="266"/>
      <c r="E147" s="144"/>
      <c r="F147" s="144"/>
      <c r="G147" s="140"/>
      <c r="H147" s="144"/>
      <c r="I147" s="144"/>
      <c r="J147" s="140"/>
      <c r="K147" s="144"/>
      <c r="L147" s="144"/>
      <c r="M147" s="115"/>
    </row>
    <row r="148" spans="1:13" ht="12.75">
      <c r="A148" s="253" t="s">
        <v>78</v>
      </c>
      <c r="B148" s="269">
        <v>21661</v>
      </c>
      <c r="C148" s="269">
        <v>10743</v>
      </c>
      <c r="D148" s="266"/>
      <c r="E148" s="144"/>
      <c r="F148" s="140"/>
      <c r="G148" s="140"/>
      <c r="H148" s="140"/>
      <c r="I148" s="144"/>
      <c r="J148" s="140"/>
      <c r="K148" s="144"/>
      <c r="L148" s="144"/>
      <c r="M148" s="115"/>
    </row>
    <row r="149" spans="1:13" ht="12.75">
      <c r="A149" s="188" t="s">
        <v>102</v>
      </c>
      <c r="B149" s="269">
        <v>654</v>
      </c>
      <c r="C149" s="269">
        <v>43</v>
      </c>
      <c r="D149" s="266"/>
      <c r="E149" s="140"/>
      <c r="F149" s="140"/>
      <c r="G149" s="140"/>
      <c r="H149" s="144"/>
      <c r="I149" s="144"/>
      <c r="J149" s="140"/>
      <c r="K149" s="140"/>
      <c r="L149" s="140"/>
      <c r="M149" s="115"/>
    </row>
    <row r="150" spans="1:13" ht="12.75">
      <c r="A150" s="254" t="s">
        <v>79</v>
      </c>
      <c r="B150" s="271">
        <v>131</v>
      </c>
      <c r="C150" s="271">
        <v>46</v>
      </c>
      <c r="D150" s="266"/>
      <c r="E150" s="144"/>
      <c r="F150" s="144"/>
      <c r="G150" s="140"/>
      <c r="H150" s="144"/>
      <c r="I150" s="144"/>
      <c r="J150" s="140"/>
      <c r="K150" s="144"/>
      <c r="L150" s="144"/>
      <c r="M150" s="115"/>
    </row>
    <row r="151" spans="1:13" ht="12.75">
      <c r="A151" s="37"/>
      <c r="B151" s="95"/>
      <c r="C151" s="94"/>
      <c r="D151" s="267"/>
      <c r="E151" s="71"/>
      <c r="F151" s="71"/>
      <c r="G151" s="71"/>
      <c r="H151" s="71"/>
      <c r="I151" s="71"/>
      <c r="J151" s="71"/>
      <c r="K151" s="65"/>
      <c r="L151" s="65"/>
      <c r="M151" s="115"/>
    </row>
    <row r="152" spans="5:7" ht="12.75">
      <c r="E152" s="102"/>
      <c r="F152" s="102"/>
      <c r="G152" s="102"/>
    </row>
    <row r="153" spans="1:3" ht="27" customHeight="1">
      <c r="A153" s="453" t="s">
        <v>227</v>
      </c>
      <c r="B153" s="453"/>
      <c r="C153" s="453"/>
    </row>
    <row r="154" spans="2:3" ht="12.75">
      <c r="B154" s="100"/>
      <c r="C154" s="100"/>
    </row>
    <row r="155" spans="1:3" ht="15.75" customHeight="1">
      <c r="A155" s="272"/>
      <c r="B155" s="183" t="s">
        <v>113</v>
      </c>
      <c r="C155" s="184" t="s">
        <v>114</v>
      </c>
    </row>
    <row r="156" spans="1:3" ht="31.5" customHeight="1">
      <c r="A156" s="252" t="s">
        <v>65</v>
      </c>
      <c r="B156" s="269">
        <v>508003</v>
      </c>
      <c r="C156" s="269">
        <v>8356753</v>
      </c>
    </row>
    <row r="157" spans="1:3" ht="15.75" customHeight="1">
      <c r="A157" s="188" t="s">
        <v>104</v>
      </c>
      <c r="B157" s="269">
        <v>19396</v>
      </c>
      <c r="C157" s="269">
        <v>426860</v>
      </c>
    </row>
    <row r="158" spans="1:12" ht="12.75">
      <c r="A158" s="253" t="s">
        <v>66</v>
      </c>
      <c r="B158" s="269">
        <v>9069</v>
      </c>
      <c r="C158" s="269">
        <v>855561</v>
      </c>
      <c r="D158" s="266"/>
      <c r="E158" s="144"/>
      <c r="F158" s="144"/>
      <c r="G158" s="140"/>
      <c r="H158" s="144"/>
      <c r="I158" s="144"/>
      <c r="J158" s="140"/>
      <c r="K158" s="144"/>
      <c r="L158" s="144"/>
    </row>
    <row r="159" spans="1:12" s="73" customFormat="1" ht="12.75">
      <c r="A159" s="253" t="s">
        <v>67</v>
      </c>
      <c r="B159" s="269">
        <v>25570</v>
      </c>
      <c r="C159" s="269">
        <v>465045</v>
      </c>
      <c r="D159" s="266"/>
      <c r="E159" s="144"/>
      <c r="F159" s="144"/>
      <c r="G159" s="140"/>
      <c r="H159" s="144"/>
      <c r="I159" s="144"/>
      <c r="J159" s="140"/>
      <c r="K159" s="144"/>
      <c r="L159" s="144"/>
    </row>
    <row r="160" spans="1:12" ht="12.75">
      <c r="A160" s="253" t="s">
        <v>68</v>
      </c>
      <c r="B160" s="269">
        <v>59797</v>
      </c>
      <c r="C160" s="269">
        <v>541866</v>
      </c>
      <c r="D160" s="266"/>
      <c r="E160" s="144"/>
      <c r="F160" s="144"/>
      <c r="G160" s="140"/>
      <c r="H160" s="144"/>
      <c r="I160" s="144"/>
      <c r="J160" s="140"/>
      <c r="K160" s="144"/>
      <c r="L160" s="144"/>
    </row>
    <row r="161" spans="1:12" ht="12.75">
      <c r="A161" s="253" t="s">
        <v>69</v>
      </c>
      <c r="B161" s="269">
        <v>4728</v>
      </c>
      <c r="C161" s="269">
        <v>27916</v>
      </c>
      <c r="D161" s="266"/>
      <c r="E161" s="144"/>
      <c r="F161" s="144"/>
      <c r="G161" s="140"/>
      <c r="H161" s="144"/>
      <c r="I161" s="144"/>
      <c r="J161" s="140"/>
      <c r="K161" s="144"/>
      <c r="L161" s="144"/>
    </row>
    <row r="162" spans="1:12" s="73" customFormat="1" ht="12.75">
      <c r="A162" s="253" t="s">
        <v>70</v>
      </c>
      <c r="B162" s="269">
        <v>25389</v>
      </c>
      <c r="C162" s="269">
        <v>313032</v>
      </c>
      <c r="D162" s="266"/>
      <c r="E162" s="144"/>
      <c r="F162" s="144"/>
      <c r="G162" s="140"/>
      <c r="H162" s="144"/>
      <c r="I162" s="144"/>
      <c r="J162" s="140"/>
      <c r="K162" s="144"/>
      <c r="L162" s="144"/>
    </row>
    <row r="163" spans="1:12" ht="12.75">
      <c r="A163" s="253" t="s">
        <v>71</v>
      </c>
      <c r="B163" s="269">
        <v>56200</v>
      </c>
      <c r="C163" s="269">
        <v>857229</v>
      </c>
      <c r="D163" s="266"/>
      <c r="E163" s="144"/>
      <c r="F163" s="144"/>
      <c r="G163" s="140"/>
      <c r="H163" s="144"/>
      <c r="I163" s="144"/>
      <c r="J163" s="140"/>
      <c r="K163" s="144"/>
      <c r="L163" s="144"/>
    </row>
    <row r="164" spans="1:12" ht="12.75">
      <c r="A164" s="189" t="s">
        <v>105</v>
      </c>
      <c r="B164" s="269">
        <v>35692</v>
      </c>
      <c r="C164" s="269">
        <v>534067</v>
      </c>
      <c r="D164" s="266"/>
      <c r="E164" s="144"/>
      <c r="F164" s="144"/>
      <c r="G164" s="140"/>
      <c r="H164" s="144"/>
      <c r="I164" s="144"/>
      <c r="J164" s="140"/>
      <c r="K164" s="144"/>
      <c r="L164" s="144"/>
    </row>
    <row r="165" spans="1:12" ht="12.75">
      <c r="A165" s="253" t="s">
        <v>72</v>
      </c>
      <c r="B165" s="269">
        <v>52563</v>
      </c>
      <c r="C165" s="269">
        <v>313132</v>
      </c>
      <c r="D165" s="266"/>
      <c r="E165" s="144"/>
      <c r="F165" s="144"/>
      <c r="G165" s="140"/>
      <c r="H165" s="144"/>
      <c r="I165" s="144"/>
      <c r="J165" s="140"/>
      <c r="K165" s="144"/>
      <c r="L165" s="144"/>
    </row>
    <row r="166" spans="1:12" s="73" customFormat="1" ht="12.75">
      <c r="A166" s="253" t="s">
        <v>73</v>
      </c>
      <c r="B166" s="269">
        <v>15659</v>
      </c>
      <c r="C166" s="269">
        <v>856007</v>
      </c>
      <c r="D166" s="266"/>
      <c r="E166" s="144"/>
      <c r="F166" s="144"/>
      <c r="G166" s="140"/>
      <c r="H166" s="144"/>
      <c r="I166" s="144"/>
      <c r="J166" s="140"/>
      <c r="K166" s="144"/>
      <c r="L166" s="144"/>
    </row>
    <row r="167" spans="1:12" s="36" customFormat="1" ht="12.75">
      <c r="A167" s="253" t="s">
        <v>74</v>
      </c>
      <c r="B167" s="269">
        <v>16175</v>
      </c>
      <c r="C167" s="269">
        <v>111018</v>
      </c>
      <c r="D167" s="266"/>
      <c r="E167" s="144"/>
      <c r="F167" s="144"/>
      <c r="G167" s="140"/>
      <c r="H167" s="144"/>
      <c r="I167" s="144"/>
      <c r="J167" s="140"/>
      <c r="K167" s="144"/>
      <c r="L167" s="144"/>
    </row>
    <row r="168" spans="1:12" ht="12.75">
      <c r="A168" s="253" t="s">
        <v>75</v>
      </c>
      <c r="B168" s="269">
        <v>2430</v>
      </c>
      <c r="C168" s="269">
        <v>16636</v>
      </c>
      <c r="D168" s="266"/>
      <c r="E168" s="144"/>
      <c r="F168" s="144"/>
      <c r="G168" s="140"/>
      <c r="H168" s="144"/>
      <c r="I168" s="144"/>
      <c r="J168" s="140"/>
      <c r="K168" s="144"/>
      <c r="L168" s="144"/>
    </row>
    <row r="169" spans="1:12" ht="12.75">
      <c r="A169" s="253" t="s">
        <v>76</v>
      </c>
      <c r="B169" s="269">
        <v>23409</v>
      </c>
      <c r="C169" s="269">
        <v>243543</v>
      </c>
      <c r="D169" s="266"/>
      <c r="E169" s="140"/>
      <c r="F169" s="144"/>
      <c r="G169" s="140"/>
      <c r="H169" s="144"/>
      <c r="I169" s="144"/>
      <c r="J169" s="140"/>
      <c r="K169" s="144"/>
      <c r="L169" s="144"/>
    </row>
    <row r="170" spans="1:12" ht="12.75">
      <c r="A170" s="253" t="s">
        <v>77</v>
      </c>
      <c r="B170" s="269">
        <v>8618</v>
      </c>
      <c r="C170" s="269">
        <v>799877</v>
      </c>
      <c r="D170" s="266"/>
      <c r="E170" s="144"/>
      <c r="F170" s="144"/>
      <c r="G170" s="140"/>
      <c r="H170" s="144"/>
      <c r="I170" s="144"/>
      <c r="J170" s="140"/>
      <c r="K170" s="144"/>
      <c r="L170" s="144"/>
    </row>
    <row r="171" spans="1:12" ht="12.75">
      <c r="A171" s="253" t="s">
        <v>78</v>
      </c>
      <c r="B171" s="269">
        <v>135763</v>
      </c>
      <c r="C171" s="269">
        <v>1294520</v>
      </c>
      <c r="D171" s="266"/>
      <c r="E171" s="144"/>
      <c r="F171" s="144"/>
      <c r="G171" s="140"/>
      <c r="H171" s="144"/>
      <c r="I171" s="144"/>
      <c r="J171" s="140"/>
      <c r="K171" s="144"/>
      <c r="L171" s="144"/>
    </row>
    <row r="172" spans="1:12" ht="12.75">
      <c r="A172" s="188" t="s">
        <v>102</v>
      </c>
      <c r="B172" s="269">
        <v>4544</v>
      </c>
      <c r="C172" s="269">
        <v>37829</v>
      </c>
      <c r="D172" s="266"/>
      <c r="E172" s="144"/>
      <c r="F172" s="144"/>
      <c r="G172" s="140"/>
      <c r="H172" s="144"/>
      <c r="I172" s="144"/>
      <c r="J172" s="140"/>
      <c r="K172" s="144"/>
      <c r="L172" s="144"/>
    </row>
    <row r="173" spans="1:12" ht="12.75">
      <c r="A173" s="253" t="s">
        <v>79</v>
      </c>
      <c r="B173" s="269">
        <v>6352</v>
      </c>
      <c r="C173" s="269">
        <v>419986</v>
      </c>
      <c r="D173" s="266"/>
      <c r="E173" s="144"/>
      <c r="F173" s="144"/>
      <c r="G173" s="140"/>
      <c r="H173" s="144"/>
      <c r="I173" s="144"/>
      <c r="J173" s="140"/>
      <c r="K173" s="144"/>
      <c r="L173" s="144"/>
    </row>
    <row r="174" spans="1:12" s="86" customFormat="1" ht="12.75">
      <c r="A174" s="189" t="s">
        <v>109</v>
      </c>
      <c r="B174" s="270" t="s">
        <v>207</v>
      </c>
      <c r="C174" s="269">
        <v>767</v>
      </c>
      <c r="D174" s="266"/>
      <c r="E174" s="144"/>
      <c r="F174" s="144"/>
      <c r="G174" s="140"/>
      <c r="H174" s="144"/>
      <c r="I174" s="144"/>
      <c r="J174" s="140"/>
      <c r="K174" s="144"/>
      <c r="L174" s="144"/>
    </row>
    <row r="175" spans="1:12" s="73" customFormat="1" ht="12.75">
      <c r="A175" s="253" t="s">
        <v>80</v>
      </c>
      <c r="B175" s="270" t="s">
        <v>207</v>
      </c>
      <c r="C175" s="269">
        <v>8610</v>
      </c>
      <c r="D175" s="266"/>
      <c r="E175" s="144"/>
      <c r="F175" s="144"/>
      <c r="G175" s="140"/>
      <c r="H175" s="144"/>
      <c r="I175" s="144"/>
      <c r="J175" s="140"/>
      <c r="K175" s="144"/>
      <c r="L175" s="144"/>
    </row>
    <row r="176" spans="1:12" ht="12.75">
      <c r="A176" s="254" t="s">
        <v>81</v>
      </c>
      <c r="B176" s="271">
        <v>6649</v>
      </c>
      <c r="C176" s="271">
        <v>233252</v>
      </c>
      <c r="D176" s="266"/>
      <c r="E176" s="140"/>
      <c r="F176" s="140"/>
      <c r="G176" s="140"/>
      <c r="H176" s="140"/>
      <c r="I176" s="140"/>
      <c r="J176" s="140"/>
      <c r="K176" s="144"/>
      <c r="L176" s="144"/>
    </row>
    <row r="177" spans="1:3" ht="12.75">
      <c r="A177" s="98"/>
      <c r="B177" s="24"/>
      <c r="C177" s="24"/>
    </row>
    <row r="178" ht="12.75">
      <c r="A178" s="322" t="s">
        <v>248</v>
      </c>
    </row>
    <row r="179" spans="1:3" ht="12.75">
      <c r="A179" s="117"/>
      <c r="B179" s="107"/>
      <c r="C179" s="107"/>
    </row>
    <row r="180" spans="1:3" ht="12.75">
      <c r="A180" s="117"/>
      <c r="B180" s="107"/>
      <c r="C180" s="107"/>
    </row>
  </sheetData>
  <sheetProtection/>
  <mergeCells count="11">
    <mergeCell ref="A153:C153"/>
    <mergeCell ref="A130:C130"/>
    <mergeCell ref="A104:C104"/>
    <mergeCell ref="A80:C80"/>
    <mergeCell ref="A55:C55"/>
    <mergeCell ref="A29:C29"/>
    <mergeCell ref="A1:C1"/>
    <mergeCell ref="A2:C2"/>
    <mergeCell ref="A4:A5"/>
    <mergeCell ref="B4:B5"/>
    <mergeCell ref="C4:C5"/>
  </mergeCells>
  <printOptions/>
  <pageMargins left="0.5905511811023623" right="0.5905511811023623" top="0.5905511811023623" bottom="0.5905511811023623" header="0" footer="0.3937007874015748"/>
  <pageSetup firstPageNumber="22" useFirstPageNumber="1" fitToHeight="0" fitToWidth="1" horizontalDpi="600" verticalDpi="600" orientation="landscape" paperSize="9" r:id="rId1"/>
  <headerFooter alignWithMargins="0">
    <oddFooter>&amp;R&amp;P</oddFooter>
  </headerFooter>
  <rowBreaks count="5" manualBreakCount="5">
    <brk id="27" max="255" man="1"/>
    <brk id="53" max="255" man="1"/>
    <brk id="103" max="13" man="1"/>
    <brk id="128" max="255" man="1"/>
    <brk id="15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I24" sqref="I24"/>
    </sheetView>
  </sheetViews>
  <sheetFormatPr defaultColWidth="9.00390625" defaultRowHeight="12.75"/>
  <cols>
    <col min="1" max="1" width="23.125" style="41" customWidth="1"/>
    <col min="2" max="4" width="28.375" style="41" customWidth="1"/>
    <col min="5" max="5" width="28.375" style="47" customWidth="1"/>
    <col min="6" max="6" width="27.875" style="41" customWidth="1"/>
    <col min="7" max="16384" width="9.125" style="41" customWidth="1"/>
  </cols>
  <sheetData>
    <row r="1" spans="1:5" ht="32.25" customHeight="1">
      <c r="A1" s="454" t="s">
        <v>165</v>
      </c>
      <c r="B1" s="454"/>
      <c r="C1" s="454"/>
      <c r="D1" s="454"/>
      <c r="E1" s="454"/>
    </row>
    <row r="2" spans="1:6" ht="12.75">
      <c r="A2" s="42"/>
      <c r="B2" s="43"/>
      <c r="C2" s="43"/>
      <c r="D2" s="43"/>
      <c r="F2" s="44" t="s">
        <v>190</v>
      </c>
    </row>
    <row r="3" spans="1:6" ht="15.75" customHeight="1">
      <c r="A3" s="455"/>
      <c r="B3" s="379" t="s">
        <v>201</v>
      </c>
      <c r="C3" s="379" t="s">
        <v>115</v>
      </c>
      <c r="D3" s="385"/>
      <c r="E3" s="379" t="s">
        <v>114</v>
      </c>
      <c r="F3" s="380" t="s">
        <v>211</v>
      </c>
    </row>
    <row r="4" spans="1:6" ht="27" customHeight="1">
      <c r="A4" s="456"/>
      <c r="B4" s="381"/>
      <c r="C4" s="276" t="s">
        <v>112</v>
      </c>
      <c r="D4" s="183" t="s">
        <v>113</v>
      </c>
      <c r="E4" s="381"/>
      <c r="F4" s="382"/>
    </row>
    <row r="5" spans="1:8" ht="12.75">
      <c r="A5" s="273" t="s">
        <v>65</v>
      </c>
      <c r="B5" s="208">
        <v>135</v>
      </c>
      <c r="C5" s="208">
        <v>503</v>
      </c>
      <c r="D5" s="208">
        <v>77</v>
      </c>
      <c r="E5" s="208">
        <v>108</v>
      </c>
      <c r="F5" s="208">
        <v>117</v>
      </c>
      <c r="G5" s="45"/>
      <c r="H5" s="69"/>
    </row>
    <row r="6" spans="1:8" ht="12.75">
      <c r="A6" s="196" t="s">
        <v>104</v>
      </c>
      <c r="B6" s="208">
        <v>50</v>
      </c>
      <c r="C6" s="208">
        <v>344</v>
      </c>
      <c r="D6" s="208">
        <v>47</v>
      </c>
      <c r="E6" s="208">
        <v>87</v>
      </c>
      <c r="F6" s="208">
        <v>67</v>
      </c>
      <c r="G6" s="45"/>
      <c r="H6" s="69"/>
    </row>
    <row r="7" spans="1:8" ht="12.75">
      <c r="A7" s="274" t="s">
        <v>66</v>
      </c>
      <c r="B7" s="208">
        <v>453</v>
      </c>
      <c r="C7" s="208">
        <v>593</v>
      </c>
      <c r="D7" s="208">
        <v>163</v>
      </c>
      <c r="E7" s="208">
        <v>118</v>
      </c>
      <c r="F7" s="208">
        <v>172</v>
      </c>
      <c r="G7" s="45"/>
      <c r="H7" s="69"/>
    </row>
    <row r="8" spans="1:8" ht="12.75">
      <c r="A8" s="274" t="s">
        <v>67</v>
      </c>
      <c r="B8" s="208">
        <v>58</v>
      </c>
      <c r="C8" s="208">
        <v>622</v>
      </c>
      <c r="D8" s="208">
        <v>28</v>
      </c>
      <c r="E8" s="208">
        <v>39</v>
      </c>
      <c r="F8" s="208">
        <v>45</v>
      </c>
      <c r="G8" s="45"/>
      <c r="H8" s="69"/>
    </row>
    <row r="9" spans="1:8" ht="12.75">
      <c r="A9" s="274" t="s">
        <v>68</v>
      </c>
      <c r="B9" s="208">
        <v>244</v>
      </c>
      <c r="C9" s="208">
        <v>502</v>
      </c>
      <c r="D9" s="208">
        <v>210</v>
      </c>
      <c r="E9" s="208">
        <v>205</v>
      </c>
      <c r="F9" s="208">
        <v>219</v>
      </c>
      <c r="G9" s="45"/>
      <c r="H9" s="69"/>
    </row>
    <row r="10" spans="1:8" ht="12.75">
      <c r="A10" s="274" t="s">
        <v>69</v>
      </c>
      <c r="B10" s="208">
        <v>71</v>
      </c>
      <c r="C10" s="208">
        <v>577</v>
      </c>
      <c r="D10" s="208">
        <v>44</v>
      </c>
      <c r="E10" s="208">
        <v>88</v>
      </c>
      <c r="F10" s="208">
        <v>83</v>
      </c>
      <c r="G10" s="45"/>
      <c r="H10" s="69"/>
    </row>
    <row r="11" spans="1:8" ht="12.75">
      <c r="A11" s="274" t="s">
        <v>70</v>
      </c>
      <c r="B11" s="208">
        <v>32</v>
      </c>
      <c r="C11" s="208">
        <v>119</v>
      </c>
      <c r="D11" s="208">
        <v>22</v>
      </c>
      <c r="E11" s="208">
        <v>35</v>
      </c>
      <c r="F11" s="208">
        <v>34</v>
      </c>
      <c r="G11" s="45"/>
      <c r="H11" s="69"/>
    </row>
    <row r="12" spans="1:8" ht="12.75">
      <c r="A12" s="274" t="s">
        <v>71</v>
      </c>
      <c r="B12" s="208">
        <v>152</v>
      </c>
      <c r="C12" s="208">
        <v>360</v>
      </c>
      <c r="D12" s="208">
        <v>145</v>
      </c>
      <c r="E12" s="208">
        <v>151</v>
      </c>
      <c r="F12" s="208">
        <v>151</v>
      </c>
      <c r="G12" s="45"/>
      <c r="H12" s="69"/>
    </row>
    <row r="13" spans="1:8" ht="12.75">
      <c r="A13" s="189" t="s">
        <v>105</v>
      </c>
      <c r="B13" s="208">
        <v>180</v>
      </c>
      <c r="C13" s="208">
        <v>501</v>
      </c>
      <c r="D13" s="208">
        <v>145</v>
      </c>
      <c r="E13" s="208">
        <v>156</v>
      </c>
      <c r="F13" s="208">
        <v>163</v>
      </c>
      <c r="G13" s="45"/>
      <c r="H13" s="69"/>
    </row>
    <row r="14" spans="1:8" ht="12.75">
      <c r="A14" s="274" t="s">
        <v>72</v>
      </c>
      <c r="B14" s="208">
        <v>60</v>
      </c>
      <c r="C14" s="208">
        <v>214</v>
      </c>
      <c r="D14" s="208">
        <v>57</v>
      </c>
      <c r="E14" s="208">
        <v>58</v>
      </c>
      <c r="F14" s="208">
        <v>59</v>
      </c>
      <c r="G14" s="45"/>
      <c r="H14" s="69"/>
    </row>
    <row r="15" spans="1:8" ht="12.75">
      <c r="A15" s="274" t="s">
        <v>73</v>
      </c>
      <c r="B15" s="208">
        <v>360</v>
      </c>
      <c r="C15" s="208">
        <v>513</v>
      </c>
      <c r="D15" s="208">
        <v>121</v>
      </c>
      <c r="E15" s="208">
        <v>143</v>
      </c>
      <c r="F15" s="208">
        <v>197</v>
      </c>
      <c r="G15" s="45"/>
      <c r="H15" s="69"/>
    </row>
    <row r="16" spans="1:8" ht="12.75">
      <c r="A16" s="274" t="s">
        <v>74</v>
      </c>
      <c r="B16" s="208">
        <v>215</v>
      </c>
      <c r="C16" s="208">
        <v>775</v>
      </c>
      <c r="D16" s="208">
        <v>93</v>
      </c>
      <c r="E16" s="208">
        <v>88</v>
      </c>
      <c r="F16" s="208">
        <v>97</v>
      </c>
      <c r="G16" s="45"/>
      <c r="H16" s="69"/>
    </row>
    <row r="17" spans="1:8" ht="12.75">
      <c r="A17" s="274" t="s">
        <v>76</v>
      </c>
      <c r="B17" s="208">
        <v>196</v>
      </c>
      <c r="C17" s="208">
        <v>554</v>
      </c>
      <c r="D17" s="208">
        <v>89</v>
      </c>
      <c r="E17" s="208">
        <v>103</v>
      </c>
      <c r="F17" s="208">
        <v>141</v>
      </c>
      <c r="G17" s="45"/>
      <c r="H17" s="69"/>
    </row>
    <row r="18" spans="1:8" ht="14.25" customHeight="1">
      <c r="A18" s="274" t="s">
        <v>77</v>
      </c>
      <c r="B18" s="208">
        <v>256</v>
      </c>
      <c r="C18" s="208">
        <v>520</v>
      </c>
      <c r="D18" s="208">
        <v>75</v>
      </c>
      <c r="E18" s="208">
        <v>80</v>
      </c>
      <c r="F18" s="208">
        <v>160</v>
      </c>
      <c r="G18" s="45"/>
      <c r="H18" s="69"/>
    </row>
    <row r="19" spans="1:8" ht="12.75">
      <c r="A19" s="274" t="s">
        <v>94</v>
      </c>
      <c r="B19" s="208">
        <v>326</v>
      </c>
      <c r="C19" s="208">
        <v>453</v>
      </c>
      <c r="D19" s="208">
        <v>141</v>
      </c>
      <c r="E19" s="208">
        <v>132</v>
      </c>
      <c r="F19" s="208">
        <v>148</v>
      </c>
      <c r="G19" s="45"/>
      <c r="H19" s="69"/>
    </row>
    <row r="20" spans="1:8" ht="12.75">
      <c r="A20" s="196" t="s">
        <v>106</v>
      </c>
      <c r="B20" s="208">
        <v>38</v>
      </c>
      <c r="C20" s="190" t="s">
        <v>207</v>
      </c>
      <c r="D20" s="208">
        <v>38</v>
      </c>
      <c r="E20" s="208">
        <v>32</v>
      </c>
      <c r="F20" s="208">
        <v>36</v>
      </c>
      <c r="G20" s="45"/>
      <c r="H20" s="69"/>
    </row>
    <row r="21" spans="1:8" ht="12.75">
      <c r="A21" s="274" t="s">
        <v>79</v>
      </c>
      <c r="B21" s="208">
        <v>94</v>
      </c>
      <c r="C21" s="208">
        <v>546</v>
      </c>
      <c r="D21" s="208">
        <v>67</v>
      </c>
      <c r="E21" s="208">
        <v>90</v>
      </c>
      <c r="F21" s="208">
        <v>92</v>
      </c>
      <c r="G21" s="46"/>
      <c r="H21" s="69"/>
    </row>
    <row r="22" spans="1:8" ht="12.75">
      <c r="A22" s="189" t="s">
        <v>109</v>
      </c>
      <c r="B22" s="208">
        <v>120</v>
      </c>
      <c r="C22" s="190" t="s">
        <v>207</v>
      </c>
      <c r="D22" s="208">
        <v>120</v>
      </c>
      <c r="E22" s="208">
        <v>121</v>
      </c>
      <c r="F22" s="208">
        <v>120</v>
      </c>
      <c r="G22" s="45"/>
      <c r="H22" s="69"/>
    </row>
    <row r="23" spans="1:8" ht="12.75">
      <c r="A23" s="274" t="s">
        <v>80</v>
      </c>
      <c r="B23" s="190" t="s">
        <v>207</v>
      </c>
      <c r="C23" s="190" t="s">
        <v>207</v>
      </c>
      <c r="D23" s="190" t="s">
        <v>207</v>
      </c>
      <c r="E23" s="208">
        <v>48</v>
      </c>
      <c r="F23" s="208">
        <v>48</v>
      </c>
      <c r="G23" s="45"/>
      <c r="H23" s="69"/>
    </row>
    <row r="24" spans="1:8" ht="12.75">
      <c r="A24" s="275" t="s">
        <v>81</v>
      </c>
      <c r="B24" s="210">
        <v>255</v>
      </c>
      <c r="C24" s="210">
        <v>465</v>
      </c>
      <c r="D24" s="210">
        <v>74</v>
      </c>
      <c r="E24" s="210">
        <v>87</v>
      </c>
      <c r="F24" s="210">
        <v>125</v>
      </c>
      <c r="G24" s="45"/>
      <c r="H24" s="69"/>
    </row>
    <row r="27" spans="2:6" ht="12.75">
      <c r="B27" s="367"/>
      <c r="C27" s="367"/>
      <c r="D27" s="367"/>
      <c r="E27" s="367"/>
      <c r="F27" s="367"/>
    </row>
    <row r="28" spans="2:6" ht="12.75">
      <c r="B28" s="367"/>
      <c r="C28" s="367"/>
      <c r="D28" s="367"/>
      <c r="E28" s="367"/>
      <c r="F28" s="367"/>
    </row>
    <row r="29" spans="2:6" ht="12.75">
      <c r="B29" s="367"/>
      <c r="C29" s="367"/>
      <c r="D29" s="367"/>
      <c r="E29" s="367"/>
      <c r="F29" s="367"/>
    </row>
    <row r="30" spans="2:6" ht="12.75">
      <c r="B30" s="367"/>
      <c r="C30" s="367"/>
      <c r="D30" s="367"/>
      <c r="E30" s="367"/>
      <c r="F30" s="367"/>
    </row>
    <row r="31" spans="2:6" ht="12.75">
      <c r="B31" s="367"/>
      <c r="C31" s="367"/>
      <c r="D31" s="367"/>
      <c r="E31" s="367"/>
      <c r="F31" s="367"/>
    </row>
    <row r="32" spans="2:6" ht="12.75">
      <c r="B32" s="367"/>
      <c r="C32" s="367"/>
      <c r="D32" s="367"/>
      <c r="E32" s="367"/>
      <c r="F32" s="367"/>
    </row>
    <row r="33" spans="2:6" ht="12.75">
      <c r="B33" s="367"/>
      <c r="C33" s="367"/>
      <c r="D33" s="367"/>
      <c r="E33" s="367"/>
      <c r="F33" s="367"/>
    </row>
    <row r="34" spans="2:6" ht="12.75">
      <c r="B34" s="367"/>
      <c r="C34" s="367"/>
      <c r="D34" s="367"/>
      <c r="E34" s="367"/>
      <c r="F34" s="367"/>
    </row>
    <row r="35" spans="2:6" ht="12.75">
      <c r="B35" s="367"/>
      <c r="C35" s="367"/>
      <c r="D35" s="367"/>
      <c r="E35" s="367"/>
      <c r="F35" s="367"/>
    </row>
    <row r="36" spans="2:6" ht="12.75">
      <c r="B36" s="367"/>
      <c r="C36" s="367"/>
      <c r="D36" s="367"/>
      <c r="E36" s="367"/>
      <c r="F36" s="367"/>
    </row>
    <row r="37" spans="2:6" ht="12.75">
      <c r="B37" s="367"/>
      <c r="C37" s="367"/>
      <c r="D37" s="367"/>
      <c r="E37" s="367"/>
      <c r="F37" s="367"/>
    </row>
    <row r="38" spans="2:6" ht="12.75">
      <c r="B38" s="367"/>
      <c r="C38" s="367"/>
      <c r="D38" s="367"/>
      <c r="E38" s="367"/>
      <c r="F38" s="367"/>
    </row>
    <row r="39" spans="2:6" ht="12.75">
      <c r="B39" s="367"/>
      <c r="C39" s="367"/>
      <c r="D39" s="367"/>
      <c r="E39" s="367"/>
      <c r="F39" s="367"/>
    </row>
    <row r="40" spans="2:6" ht="12.75">
      <c r="B40" s="367"/>
      <c r="C40" s="367"/>
      <c r="D40" s="367"/>
      <c r="E40" s="367"/>
      <c r="F40" s="367"/>
    </row>
    <row r="41" spans="2:6" ht="12.75">
      <c r="B41" s="367"/>
      <c r="C41" s="367"/>
      <c r="D41" s="367"/>
      <c r="E41" s="367"/>
      <c r="F41" s="367"/>
    </row>
    <row r="42" spans="2:6" ht="12.75">
      <c r="B42" s="367"/>
      <c r="C42" s="364"/>
      <c r="D42" s="367"/>
      <c r="E42" s="367"/>
      <c r="F42" s="367"/>
    </row>
    <row r="43" spans="2:6" ht="12.75">
      <c r="B43" s="367"/>
      <c r="C43" s="367"/>
      <c r="D43" s="367"/>
      <c r="E43" s="367"/>
      <c r="F43" s="367"/>
    </row>
    <row r="44" spans="2:6" ht="12.75">
      <c r="B44" s="367"/>
      <c r="C44" s="364"/>
      <c r="D44" s="367"/>
      <c r="E44" s="367"/>
      <c r="F44" s="367"/>
    </row>
    <row r="45" spans="2:6" ht="12.75">
      <c r="B45" s="364"/>
      <c r="C45" s="364"/>
      <c r="D45" s="364"/>
      <c r="E45" s="367"/>
      <c r="F45" s="367"/>
    </row>
    <row r="46" spans="2:6" ht="12.75">
      <c r="B46" s="367"/>
      <c r="C46" s="367"/>
      <c r="D46" s="367"/>
      <c r="E46" s="367"/>
      <c r="F46" s="367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3" sqref="A23"/>
    </sheetView>
  </sheetViews>
  <sheetFormatPr defaultColWidth="9.00390625" defaultRowHeight="12.75"/>
  <cols>
    <col min="1" max="1" width="23.75390625" style="41" customWidth="1"/>
    <col min="2" max="4" width="28.25390625" style="41" customWidth="1"/>
    <col min="5" max="5" width="28.25390625" style="47" customWidth="1"/>
    <col min="6" max="6" width="28.00390625" style="41" customWidth="1"/>
    <col min="7" max="16384" width="9.125" style="41" customWidth="1"/>
  </cols>
  <sheetData>
    <row r="1" spans="1:5" ht="33" customHeight="1">
      <c r="A1" s="454" t="s">
        <v>166</v>
      </c>
      <c r="B1" s="454"/>
      <c r="C1" s="454"/>
      <c r="D1" s="454"/>
      <c r="E1" s="454"/>
    </row>
    <row r="2" spans="1:6" ht="12.75">
      <c r="A2" s="42"/>
      <c r="B2" s="43"/>
      <c r="C2" s="43"/>
      <c r="D2" s="43"/>
      <c r="F2" s="44" t="s">
        <v>86</v>
      </c>
    </row>
    <row r="3" spans="1:6" ht="19.5" customHeight="1">
      <c r="A3" s="457"/>
      <c r="B3" s="379" t="s">
        <v>201</v>
      </c>
      <c r="C3" s="379" t="s">
        <v>115</v>
      </c>
      <c r="D3" s="385"/>
      <c r="E3" s="379" t="s">
        <v>114</v>
      </c>
      <c r="F3" s="380" t="s">
        <v>211</v>
      </c>
    </row>
    <row r="4" spans="1:7" ht="22.5">
      <c r="A4" s="458"/>
      <c r="B4" s="381"/>
      <c r="C4" s="183" t="s">
        <v>112</v>
      </c>
      <c r="D4" s="183" t="s">
        <v>113</v>
      </c>
      <c r="E4" s="381"/>
      <c r="F4" s="382"/>
      <c r="G4" s="25"/>
    </row>
    <row r="5" spans="1:7" ht="12.75">
      <c r="A5" s="273" t="s">
        <v>65</v>
      </c>
      <c r="B5" s="208">
        <v>22</v>
      </c>
      <c r="C5" s="208">
        <v>22</v>
      </c>
      <c r="D5" s="208">
        <v>7</v>
      </c>
      <c r="E5" s="208">
        <v>8</v>
      </c>
      <c r="F5" s="208">
        <v>18</v>
      </c>
      <c r="G5" s="25"/>
    </row>
    <row r="6" spans="1:7" ht="12.75">
      <c r="A6" s="196" t="s">
        <v>104</v>
      </c>
      <c r="B6" s="208">
        <v>8</v>
      </c>
      <c r="C6" s="208">
        <v>9</v>
      </c>
      <c r="D6" s="208">
        <v>5</v>
      </c>
      <c r="E6" s="208">
        <v>7</v>
      </c>
      <c r="F6" s="208">
        <v>8</v>
      </c>
      <c r="G6" s="25"/>
    </row>
    <row r="7" spans="1:7" ht="12.75">
      <c r="A7" s="274" t="s">
        <v>66</v>
      </c>
      <c r="B7" s="208">
        <v>21</v>
      </c>
      <c r="C7" s="208">
        <v>21</v>
      </c>
      <c r="D7" s="208">
        <v>16</v>
      </c>
      <c r="E7" s="208">
        <v>4</v>
      </c>
      <c r="F7" s="208">
        <v>18</v>
      </c>
      <c r="G7" s="25"/>
    </row>
    <row r="8" spans="1:7" ht="12.75">
      <c r="A8" s="274" t="s">
        <v>67</v>
      </c>
      <c r="B8" s="208">
        <v>22</v>
      </c>
      <c r="C8" s="208">
        <v>23</v>
      </c>
      <c r="D8" s="208">
        <v>6</v>
      </c>
      <c r="E8" s="208">
        <v>15</v>
      </c>
      <c r="F8" s="208">
        <v>20</v>
      </c>
      <c r="G8" s="25"/>
    </row>
    <row r="9" spans="1:7" ht="12.75">
      <c r="A9" s="274" t="s">
        <v>68</v>
      </c>
      <c r="B9" s="208">
        <v>18</v>
      </c>
      <c r="C9" s="208">
        <v>18</v>
      </c>
      <c r="D9" s="208">
        <v>15</v>
      </c>
      <c r="E9" s="208">
        <v>19</v>
      </c>
      <c r="F9" s="208">
        <v>18</v>
      </c>
      <c r="G9" s="25"/>
    </row>
    <row r="10" spans="1:7" ht="12.75">
      <c r="A10" s="274" t="s">
        <v>69</v>
      </c>
      <c r="B10" s="208">
        <v>30</v>
      </c>
      <c r="C10" s="208">
        <v>30</v>
      </c>
      <c r="D10" s="208">
        <v>6</v>
      </c>
      <c r="E10" s="208">
        <v>6</v>
      </c>
      <c r="F10" s="208">
        <v>25</v>
      </c>
      <c r="G10" s="25"/>
    </row>
    <row r="11" spans="1:7" ht="12.75">
      <c r="A11" s="274" t="s">
        <v>70</v>
      </c>
      <c r="B11" s="208">
        <v>23</v>
      </c>
      <c r="C11" s="208">
        <v>24</v>
      </c>
      <c r="D11" s="208">
        <v>3</v>
      </c>
      <c r="E11" s="208">
        <v>4</v>
      </c>
      <c r="F11" s="208">
        <v>17</v>
      </c>
      <c r="G11" s="25"/>
    </row>
    <row r="12" spans="1:7" ht="12.75">
      <c r="A12" s="274" t="s">
        <v>71</v>
      </c>
      <c r="B12" s="208">
        <v>17</v>
      </c>
      <c r="C12" s="208">
        <v>18</v>
      </c>
      <c r="D12" s="208">
        <v>5</v>
      </c>
      <c r="E12" s="208">
        <v>6</v>
      </c>
      <c r="F12" s="208">
        <v>10</v>
      </c>
      <c r="G12" s="25"/>
    </row>
    <row r="13" spans="1:7" ht="12.75">
      <c r="A13" s="189" t="s">
        <v>105</v>
      </c>
      <c r="B13" s="208">
        <v>21</v>
      </c>
      <c r="C13" s="208">
        <v>21</v>
      </c>
      <c r="D13" s="208">
        <v>12</v>
      </c>
      <c r="E13" s="208">
        <v>12</v>
      </c>
      <c r="F13" s="208">
        <v>19</v>
      </c>
      <c r="G13" s="25"/>
    </row>
    <row r="14" spans="1:7" ht="12.75">
      <c r="A14" s="274" t="s">
        <v>72</v>
      </c>
      <c r="B14" s="208">
        <v>24</v>
      </c>
      <c r="C14" s="208">
        <v>24</v>
      </c>
      <c r="D14" s="208">
        <v>6</v>
      </c>
      <c r="E14" s="208">
        <v>6</v>
      </c>
      <c r="F14" s="208">
        <v>22</v>
      </c>
      <c r="G14" s="25"/>
    </row>
    <row r="15" spans="1:7" ht="12.75">
      <c r="A15" s="274" t="s">
        <v>73</v>
      </c>
      <c r="B15" s="208">
        <v>27</v>
      </c>
      <c r="C15" s="208">
        <v>27</v>
      </c>
      <c r="D15" s="208">
        <v>4</v>
      </c>
      <c r="E15" s="208">
        <v>7</v>
      </c>
      <c r="F15" s="208">
        <v>25</v>
      </c>
      <c r="G15" s="25"/>
    </row>
    <row r="16" spans="1:7" ht="12.75">
      <c r="A16" s="274" t="s">
        <v>74</v>
      </c>
      <c r="B16" s="208">
        <v>19</v>
      </c>
      <c r="C16" s="190" t="s">
        <v>207</v>
      </c>
      <c r="D16" s="208">
        <v>19</v>
      </c>
      <c r="E16" s="208">
        <v>8</v>
      </c>
      <c r="F16" s="208">
        <v>11</v>
      </c>
      <c r="G16" s="25"/>
    </row>
    <row r="17" spans="1:7" ht="12.75">
      <c r="A17" s="253" t="s">
        <v>75</v>
      </c>
      <c r="B17" s="208">
        <v>5</v>
      </c>
      <c r="C17" s="190" t="s">
        <v>207</v>
      </c>
      <c r="D17" s="208">
        <v>5</v>
      </c>
      <c r="E17" s="208">
        <v>5</v>
      </c>
      <c r="F17" s="208">
        <v>5</v>
      </c>
      <c r="G17" s="25"/>
    </row>
    <row r="18" spans="1:7" ht="12.75">
      <c r="A18" s="274" t="s">
        <v>76</v>
      </c>
      <c r="B18" s="208">
        <v>29</v>
      </c>
      <c r="C18" s="208">
        <v>29</v>
      </c>
      <c r="D18" s="208">
        <v>6</v>
      </c>
      <c r="E18" s="208">
        <v>6</v>
      </c>
      <c r="F18" s="208">
        <v>23</v>
      </c>
      <c r="G18" s="25"/>
    </row>
    <row r="19" spans="1:7" ht="14.25" customHeight="1">
      <c r="A19" s="274" t="s">
        <v>77</v>
      </c>
      <c r="B19" s="208">
        <v>21</v>
      </c>
      <c r="C19" s="208">
        <v>21</v>
      </c>
      <c r="D19" s="208">
        <v>3</v>
      </c>
      <c r="E19" s="208">
        <v>3</v>
      </c>
      <c r="F19" s="208">
        <v>16</v>
      </c>
      <c r="G19" s="25"/>
    </row>
    <row r="20" spans="1:7" ht="12.75">
      <c r="A20" s="274" t="s">
        <v>94</v>
      </c>
      <c r="B20" s="208">
        <v>18</v>
      </c>
      <c r="C20" s="208">
        <v>19</v>
      </c>
      <c r="D20" s="208">
        <v>5</v>
      </c>
      <c r="E20" s="208">
        <v>10</v>
      </c>
      <c r="F20" s="208">
        <v>14</v>
      </c>
      <c r="G20" s="25"/>
    </row>
    <row r="21" spans="1:7" ht="12.75">
      <c r="A21" s="196" t="s">
        <v>106</v>
      </c>
      <c r="B21" s="208">
        <v>24</v>
      </c>
      <c r="C21" s="208">
        <v>26</v>
      </c>
      <c r="D21" s="208">
        <v>8</v>
      </c>
      <c r="E21" s="208">
        <v>6</v>
      </c>
      <c r="F21" s="208">
        <v>17</v>
      </c>
      <c r="G21" s="25"/>
    </row>
    <row r="22" spans="1:7" ht="12.75">
      <c r="A22" s="274" t="s">
        <v>79</v>
      </c>
      <c r="B22" s="208">
        <v>17</v>
      </c>
      <c r="C22" s="208">
        <v>18</v>
      </c>
      <c r="D22" s="208">
        <v>6</v>
      </c>
      <c r="E22" s="208">
        <v>8</v>
      </c>
      <c r="F22" s="208">
        <v>8</v>
      </c>
      <c r="G22" s="25"/>
    </row>
    <row r="23" spans="1:7" ht="12.75">
      <c r="A23" s="189" t="s">
        <v>109</v>
      </c>
      <c r="B23" s="190" t="s">
        <v>207</v>
      </c>
      <c r="C23" s="190" t="s">
        <v>207</v>
      </c>
      <c r="D23" s="190" t="s">
        <v>207</v>
      </c>
      <c r="E23" s="208">
        <v>7</v>
      </c>
      <c r="F23" s="208">
        <v>7</v>
      </c>
      <c r="G23" s="25"/>
    </row>
    <row r="24" spans="1:7" ht="12.75">
      <c r="A24" s="274" t="s">
        <v>80</v>
      </c>
      <c r="B24" s="208">
        <v>3</v>
      </c>
      <c r="C24" s="208">
        <v>3</v>
      </c>
      <c r="D24" s="190" t="s">
        <v>207</v>
      </c>
      <c r="E24" s="208">
        <v>4</v>
      </c>
      <c r="F24" s="208">
        <v>4</v>
      </c>
      <c r="G24" s="25"/>
    </row>
    <row r="25" spans="1:7" ht="12.75">
      <c r="A25" s="275" t="s">
        <v>81</v>
      </c>
      <c r="B25" s="210">
        <v>26</v>
      </c>
      <c r="C25" s="210">
        <v>26</v>
      </c>
      <c r="D25" s="211" t="s">
        <v>207</v>
      </c>
      <c r="E25" s="210">
        <v>7</v>
      </c>
      <c r="F25" s="210">
        <v>25</v>
      </c>
      <c r="G25" s="25"/>
    </row>
    <row r="26" spans="1:5" ht="12.75">
      <c r="A26" s="48"/>
      <c r="B26" s="48"/>
      <c r="C26" s="48"/>
      <c r="D26" s="48"/>
      <c r="E26" s="49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K19" sqref="K19"/>
    </sheetView>
  </sheetViews>
  <sheetFormatPr defaultColWidth="9.00390625" defaultRowHeight="12.75"/>
  <cols>
    <col min="1" max="1" width="19.125" style="50" customWidth="1"/>
    <col min="2" max="2" width="10.375" style="50" customWidth="1"/>
    <col min="3" max="4" width="9.875" style="50" customWidth="1"/>
    <col min="5" max="5" width="9.75390625" style="50" customWidth="1"/>
    <col min="6" max="6" width="10.25390625" style="50" customWidth="1"/>
    <col min="7" max="7" width="11.00390625" style="50" customWidth="1"/>
    <col min="8" max="8" width="10.25390625" style="50" bestFit="1" customWidth="1"/>
    <col min="9" max="9" width="9.25390625" style="50" customWidth="1"/>
    <col min="10" max="16384" width="9.125" style="50" customWidth="1"/>
  </cols>
  <sheetData>
    <row r="1" spans="1:7" ht="29.25" customHeight="1">
      <c r="A1" s="459" t="s">
        <v>167</v>
      </c>
      <c r="B1" s="459"/>
      <c r="C1" s="459"/>
      <c r="D1" s="459"/>
      <c r="E1" s="459"/>
      <c r="F1" s="459"/>
      <c r="G1" s="459"/>
    </row>
    <row r="2" spans="2:7" ht="12.75">
      <c r="B2" s="51"/>
      <c r="C2" s="51"/>
      <c r="D2" s="51"/>
      <c r="E2" s="51"/>
      <c r="F2" s="51"/>
      <c r="G2" s="52" t="s">
        <v>96</v>
      </c>
    </row>
    <row r="3" spans="1:8" ht="15.75" customHeight="1">
      <c r="A3" s="460"/>
      <c r="B3" s="461" t="s">
        <v>148</v>
      </c>
      <c r="C3" s="461"/>
      <c r="D3" s="462"/>
      <c r="E3" s="461" t="s">
        <v>147</v>
      </c>
      <c r="F3" s="461"/>
      <c r="G3" s="462"/>
      <c r="H3" s="53"/>
    </row>
    <row r="4" spans="1:8" ht="16.5" customHeight="1">
      <c r="A4" s="460"/>
      <c r="B4" s="461" t="s">
        <v>146</v>
      </c>
      <c r="C4" s="461"/>
      <c r="D4" s="461"/>
      <c r="E4" s="461" t="s">
        <v>146</v>
      </c>
      <c r="F4" s="461"/>
      <c r="G4" s="461"/>
      <c r="H4" s="53"/>
    </row>
    <row r="5" spans="1:8" ht="43.5" customHeight="1">
      <c r="A5" s="460"/>
      <c r="B5" s="183" t="s">
        <v>203</v>
      </c>
      <c r="C5" s="183" t="s">
        <v>184</v>
      </c>
      <c r="D5" s="183" t="s">
        <v>205</v>
      </c>
      <c r="E5" s="183" t="s">
        <v>203</v>
      </c>
      <c r="F5" s="183" t="s">
        <v>184</v>
      </c>
      <c r="G5" s="183" t="s">
        <v>205</v>
      </c>
      <c r="H5" s="53"/>
    </row>
    <row r="6" spans="1:21" s="132" customFormat="1" ht="12.75" customHeight="1">
      <c r="A6" s="277" t="s">
        <v>65</v>
      </c>
      <c r="B6" s="218">
        <v>272542</v>
      </c>
      <c r="C6" s="218">
        <v>266038</v>
      </c>
      <c r="D6" s="219">
        <v>102.4</v>
      </c>
      <c r="E6" s="218">
        <v>88046</v>
      </c>
      <c r="F6" s="218">
        <v>92878</v>
      </c>
      <c r="G6" s="219">
        <v>94.8</v>
      </c>
      <c r="H6" s="130"/>
      <c r="I6" s="370"/>
      <c r="J6" s="370"/>
      <c r="K6" s="372"/>
      <c r="L6" s="370"/>
      <c r="M6" s="370"/>
      <c r="N6" s="370"/>
      <c r="O6" s="370"/>
      <c r="P6" s="372"/>
      <c r="Q6" s="370"/>
      <c r="R6" s="370"/>
      <c r="S6" s="141"/>
      <c r="T6" s="142"/>
      <c r="U6" s="131"/>
    </row>
    <row r="7" spans="1:21" s="132" customFormat="1" ht="12.75" customHeight="1">
      <c r="A7" s="188" t="s">
        <v>101</v>
      </c>
      <c r="B7" s="218">
        <v>21695</v>
      </c>
      <c r="C7" s="218">
        <v>24673</v>
      </c>
      <c r="D7" s="219">
        <v>87.9</v>
      </c>
      <c r="E7" s="218">
        <v>2152</v>
      </c>
      <c r="F7" s="218">
        <v>1796</v>
      </c>
      <c r="G7" s="219">
        <v>119.8</v>
      </c>
      <c r="H7" s="130"/>
      <c r="I7" s="370"/>
      <c r="J7" s="370"/>
      <c r="K7" s="372"/>
      <c r="L7" s="370"/>
      <c r="M7" s="370"/>
      <c r="N7" s="370"/>
      <c r="O7" s="370"/>
      <c r="P7" s="372"/>
      <c r="Q7" s="370"/>
      <c r="R7" s="370"/>
      <c r="S7" s="141"/>
      <c r="T7" s="142"/>
      <c r="U7" s="131"/>
    </row>
    <row r="8" spans="1:21" s="132" customFormat="1" ht="12.75" customHeight="1">
      <c r="A8" s="278" t="s">
        <v>66</v>
      </c>
      <c r="B8" s="218">
        <v>32437</v>
      </c>
      <c r="C8" s="218">
        <v>32251</v>
      </c>
      <c r="D8" s="219">
        <v>100.6</v>
      </c>
      <c r="E8" s="218">
        <v>5783</v>
      </c>
      <c r="F8" s="218">
        <v>8010</v>
      </c>
      <c r="G8" s="219">
        <v>72.2</v>
      </c>
      <c r="I8" s="370"/>
      <c r="J8" s="370"/>
      <c r="K8" s="372"/>
      <c r="L8" s="370"/>
      <c r="M8" s="370"/>
      <c r="N8" s="370"/>
      <c r="O8" s="370"/>
      <c r="P8" s="372"/>
      <c r="Q8" s="370"/>
      <c r="R8" s="370"/>
      <c r="S8" s="141"/>
      <c r="T8" s="142"/>
      <c r="U8" s="131"/>
    </row>
    <row r="9" spans="1:21" s="132" customFormat="1" ht="12.75" customHeight="1">
      <c r="A9" s="278" t="s">
        <v>67</v>
      </c>
      <c r="B9" s="218">
        <v>7906</v>
      </c>
      <c r="C9" s="218">
        <v>7870</v>
      </c>
      <c r="D9" s="219">
        <v>100.5</v>
      </c>
      <c r="E9" s="218">
        <v>1304</v>
      </c>
      <c r="F9" s="218">
        <v>1819</v>
      </c>
      <c r="G9" s="219">
        <v>71.7</v>
      </c>
      <c r="I9" s="370"/>
      <c r="J9" s="370"/>
      <c r="K9" s="372"/>
      <c r="L9" s="370"/>
      <c r="M9" s="370"/>
      <c r="N9" s="370"/>
      <c r="O9" s="370"/>
      <c r="P9" s="372"/>
      <c r="Q9" s="370"/>
      <c r="R9" s="370"/>
      <c r="S9" s="141"/>
      <c r="T9" s="142"/>
      <c r="U9" s="131"/>
    </row>
    <row r="10" spans="1:21" s="132" customFormat="1" ht="12.75" customHeight="1">
      <c r="A10" s="278" t="s">
        <v>68</v>
      </c>
      <c r="B10" s="218">
        <v>21824</v>
      </c>
      <c r="C10" s="218">
        <v>12441</v>
      </c>
      <c r="D10" s="219">
        <v>175.4</v>
      </c>
      <c r="E10" s="218">
        <v>4845</v>
      </c>
      <c r="F10" s="218">
        <v>4766</v>
      </c>
      <c r="G10" s="219">
        <v>101.7</v>
      </c>
      <c r="I10" s="370"/>
      <c r="J10" s="370"/>
      <c r="K10" s="372"/>
      <c r="L10" s="370"/>
      <c r="M10" s="370"/>
      <c r="N10" s="370"/>
      <c r="O10" s="370"/>
      <c r="P10" s="372"/>
      <c r="Q10" s="370"/>
      <c r="R10" s="370"/>
      <c r="S10" s="141"/>
      <c r="T10" s="142"/>
      <c r="U10" s="131"/>
    </row>
    <row r="11" spans="1:21" s="132" customFormat="1" ht="12.75" customHeight="1">
      <c r="A11" s="278" t="s">
        <v>69</v>
      </c>
      <c r="B11" s="218">
        <v>3560</v>
      </c>
      <c r="C11" s="218">
        <v>3114</v>
      </c>
      <c r="D11" s="219">
        <v>114.3</v>
      </c>
      <c r="E11" s="218">
        <v>16</v>
      </c>
      <c r="F11" s="220" t="s">
        <v>207</v>
      </c>
      <c r="G11" s="220" t="s">
        <v>207</v>
      </c>
      <c r="H11" s="133"/>
      <c r="I11" s="370"/>
      <c r="J11" s="370"/>
      <c r="K11" s="372"/>
      <c r="L11" s="370"/>
      <c r="M11" s="370"/>
      <c r="N11" s="370"/>
      <c r="O11" s="371"/>
      <c r="P11" s="371"/>
      <c r="Q11" s="370"/>
      <c r="R11" s="371"/>
      <c r="S11" s="141"/>
      <c r="T11" s="143"/>
      <c r="U11" s="134"/>
    </row>
    <row r="12" spans="1:21" s="132" customFormat="1" ht="12.75" customHeight="1">
      <c r="A12" s="278" t="s">
        <v>70</v>
      </c>
      <c r="B12" s="218">
        <v>12436</v>
      </c>
      <c r="C12" s="218">
        <v>11414</v>
      </c>
      <c r="D12" s="219">
        <v>109</v>
      </c>
      <c r="E12" s="218">
        <v>1693</v>
      </c>
      <c r="F12" s="218">
        <v>1250</v>
      </c>
      <c r="G12" s="219">
        <v>135.4</v>
      </c>
      <c r="I12" s="370"/>
      <c r="J12" s="370"/>
      <c r="K12" s="372"/>
      <c r="L12" s="370"/>
      <c r="M12" s="370"/>
      <c r="N12" s="370"/>
      <c r="O12" s="370"/>
      <c r="P12" s="372"/>
      <c r="Q12" s="370"/>
      <c r="R12" s="370"/>
      <c r="S12" s="141"/>
      <c r="T12" s="142"/>
      <c r="U12" s="131"/>
    </row>
    <row r="13" spans="1:21" s="132" customFormat="1" ht="12.75" customHeight="1">
      <c r="A13" s="278" t="s">
        <v>71</v>
      </c>
      <c r="B13" s="218">
        <v>9449</v>
      </c>
      <c r="C13" s="218">
        <v>9648</v>
      </c>
      <c r="D13" s="219">
        <v>97.9</v>
      </c>
      <c r="E13" s="218">
        <v>481</v>
      </c>
      <c r="F13" s="218">
        <v>1644</v>
      </c>
      <c r="G13" s="219">
        <v>29.3</v>
      </c>
      <c r="I13" s="370"/>
      <c r="J13" s="370"/>
      <c r="K13" s="372"/>
      <c r="L13" s="370"/>
      <c r="M13" s="370"/>
      <c r="N13" s="370"/>
      <c r="O13" s="370"/>
      <c r="P13" s="372"/>
      <c r="Q13" s="370"/>
      <c r="R13" s="370"/>
      <c r="S13" s="141"/>
      <c r="T13" s="142"/>
      <c r="U13" s="131"/>
    </row>
    <row r="14" spans="1:21" s="132" customFormat="1" ht="12.75" customHeight="1">
      <c r="A14" s="189" t="s">
        <v>103</v>
      </c>
      <c r="B14" s="218">
        <v>21501</v>
      </c>
      <c r="C14" s="218">
        <v>24459</v>
      </c>
      <c r="D14" s="219">
        <v>87.9</v>
      </c>
      <c r="E14" s="218">
        <v>1695</v>
      </c>
      <c r="F14" s="218">
        <v>1900</v>
      </c>
      <c r="G14" s="219">
        <v>89.2</v>
      </c>
      <c r="I14" s="370"/>
      <c r="J14" s="370"/>
      <c r="K14" s="372"/>
      <c r="L14" s="370"/>
      <c r="M14" s="370"/>
      <c r="N14" s="370"/>
      <c r="O14" s="370"/>
      <c r="P14" s="372"/>
      <c r="Q14" s="370"/>
      <c r="R14" s="370"/>
      <c r="S14" s="141"/>
      <c r="T14" s="142"/>
      <c r="U14" s="131"/>
    </row>
    <row r="15" spans="1:21" s="132" customFormat="1" ht="12.75" customHeight="1">
      <c r="A15" s="278" t="s">
        <v>72</v>
      </c>
      <c r="B15" s="218">
        <v>29387</v>
      </c>
      <c r="C15" s="218">
        <v>22334</v>
      </c>
      <c r="D15" s="219">
        <v>131.6</v>
      </c>
      <c r="E15" s="218">
        <v>10691</v>
      </c>
      <c r="F15" s="218">
        <v>8784</v>
      </c>
      <c r="G15" s="219">
        <v>121.7</v>
      </c>
      <c r="I15" s="370"/>
      <c r="J15" s="370"/>
      <c r="K15" s="372"/>
      <c r="L15" s="370"/>
      <c r="M15" s="370"/>
      <c r="N15" s="370"/>
      <c r="O15" s="370"/>
      <c r="P15" s="372"/>
      <c r="Q15" s="370"/>
      <c r="R15" s="370"/>
      <c r="S15" s="141"/>
      <c r="T15" s="142"/>
      <c r="U15" s="131"/>
    </row>
    <row r="16" spans="1:21" s="132" customFormat="1" ht="12.75" customHeight="1">
      <c r="A16" s="278" t="s">
        <v>73</v>
      </c>
      <c r="B16" s="218">
        <v>15786</v>
      </c>
      <c r="C16" s="218">
        <v>14611</v>
      </c>
      <c r="D16" s="219">
        <v>108</v>
      </c>
      <c r="E16" s="218">
        <v>16846</v>
      </c>
      <c r="F16" s="218">
        <v>17622</v>
      </c>
      <c r="G16" s="219">
        <v>95.6</v>
      </c>
      <c r="I16" s="370"/>
      <c r="J16" s="370"/>
      <c r="K16" s="372"/>
      <c r="L16" s="370"/>
      <c r="M16" s="370"/>
      <c r="N16" s="370"/>
      <c r="O16" s="370"/>
      <c r="P16" s="372"/>
      <c r="Q16" s="370"/>
      <c r="R16" s="370"/>
      <c r="S16" s="141"/>
      <c r="T16" s="142"/>
      <c r="U16" s="131"/>
    </row>
    <row r="17" spans="1:21" s="132" customFormat="1" ht="12.75" customHeight="1">
      <c r="A17" s="278" t="s">
        <v>74</v>
      </c>
      <c r="B17" s="218">
        <v>4928</v>
      </c>
      <c r="C17" s="218">
        <v>5169</v>
      </c>
      <c r="D17" s="219">
        <v>95.3</v>
      </c>
      <c r="E17" s="218">
        <v>13</v>
      </c>
      <c r="F17" s="218">
        <v>16</v>
      </c>
      <c r="G17" s="219">
        <v>81.3</v>
      </c>
      <c r="I17" s="370"/>
      <c r="J17" s="370"/>
      <c r="K17" s="372"/>
      <c r="L17" s="370"/>
      <c r="M17" s="370"/>
      <c r="N17" s="370"/>
      <c r="O17" s="370"/>
      <c r="P17" s="372"/>
      <c r="Q17" s="370"/>
      <c r="R17" s="370"/>
      <c r="S17" s="141"/>
      <c r="T17" s="142"/>
      <c r="U17" s="131"/>
    </row>
    <row r="18" spans="1:21" s="132" customFormat="1" ht="12.75" customHeight="1">
      <c r="A18" s="278" t="s">
        <v>76</v>
      </c>
      <c r="B18" s="218">
        <v>22179</v>
      </c>
      <c r="C18" s="218">
        <v>21506</v>
      </c>
      <c r="D18" s="219">
        <v>103.1</v>
      </c>
      <c r="E18" s="218">
        <v>16716</v>
      </c>
      <c r="F18" s="218">
        <v>18920</v>
      </c>
      <c r="G18" s="219">
        <v>88.4</v>
      </c>
      <c r="I18" s="370"/>
      <c r="J18" s="370"/>
      <c r="K18" s="372"/>
      <c r="L18" s="370"/>
      <c r="M18" s="370"/>
      <c r="N18" s="370"/>
      <c r="O18" s="370"/>
      <c r="P18" s="372"/>
      <c r="Q18" s="370"/>
      <c r="R18" s="370"/>
      <c r="S18" s="141"/>
      <c r="T18" s="142"/>
      <c r="U18" s="131"/>
    </row>
    <row r="19" spans="1:21" s="132" customFormat="1" ht="12.75" customHeight="1">
      <c r="A19" s="278" t="s">
        <v>77</v>
      </c>
      <c r="B19" s="218">
        <v>25777</v>
      </c>
      <c r="C19" s="218">
        <v>28028</v>
      </c>
      <c r="D19" s="219">
        <v>92</v>
      </c>
      <c r="E19" s="218">
        <v>20117</v>
      </c>
      <c r="F19" s="218">
        <v>20901</v>
      </c>
      <c r="G19" s="219">
        <v>96.2</v>
      </c>
      <c r="I19" s="370"/>
      <c r="J19" s="370"/>
      <c r="K19" s="372"/>
      <c r="L19" s="370"/>
      <c r="M19" s="370"/>
      <c r="N19" s="370"/>
      <c r="O19" s="370"/>
      <c r="P19" s="372"/>
      <c r="Q19" s="370"/>
      <c r="R19" s="370"/>
      <c r="S19" s="141"/>
      <c r="T19" s="142"/>
      <c r="U19" s="131"/>
    </row>
    <row r="20" spans="1:21" s="132" customFormat="1" ht="12.75" customHeight="1">
      <c r="A20" s="278" t="s">
        <v>78</v>
      </c>
      <c r="B20" s="218">
        <v>22654</v>
      </c>
      <c r="C20" s="218">
        <v>25732</v>
      </c>
      <c r="D20" s="219">
        <v>88</v>
      </c>
      <c r="E20" s="218">
        <v>27</v>
      </c>
      <c r="F20" s="218">
        <v>19</v>
      </c>
      <c r="G20" s="219">
        <v>142.1</v>
      </c>
      <c r="I20" s="370"/>
      <c r="J20" s="370"/>
      <c r="K20" s="372"/>
      <c r="L20" s="370"/>
      <c r="M20" s="370"/>
      <c r="N20" s="370"/>
      <c r="O20" s="370"/>
      <c r="P20" s="372"/>
      <c r="Q20" s="370"/>
      <c r="R20" s="370"/>
      <c r="S20" s="141"/>
      <c r="T20" s="142"/>
      <c r="U20" s="131"/>
    </row>
    <row r="21" spans="1:21" s="132" customFormat="1" ht="12.75" customHeight="1">
      <c r="A21" s="188" t="s">
        <v>102</v>
      </c>
      <c r="B21" s="218">
        <v>6027</v>
      </c>
      <c r="C21" s="218">
        <v>7341</v>
      </c>
      <c r="D21" s="219">
        <v>82.1</v>
      </c>
      <c r="E21" s="220" t="s">
        <v>207</v>
      </c>
      <c r="F21" s="218">
        <v>12</v>
      </c>
      <c r="G21" s="220" t="s">
        <v>207</v>
      </c>
      <c r="I21" s="370"/>
      <c r="J21" s="370"/>
      <c r="K21" s="372"/>
      <c r="L21" s="370"/>
      <c r="M21" s="370"/>
      <c r="N21" s="371"/>
      <c r="O21" s="370"/>
      <c r="P21" s="371"/>
      <c r="Q21" s="371"/>
      <c r="R21" s="371"/>
      <c r="S21" s="141"/>
      <c r="T21" s="142"/>
      <c r="U21" s="131"/>
    </row>
    <row r="22" spans="1:21" s="132" customFormat="1" ht="12.75" customHeight="1">
      <c r="A22" s="278" t="s">
        <v>79</v>
      </c>
      <c r="B22" s="218">
        <v>14995</v>
      </c>
      <c r="C22" s="218">
        <v>15439</v>
      </c>
      <c r="D22" s="219">
        <v>97.1</v>
      </c>
      <c r="E22" s="218">
        <v>5667</v>
      </c>
      <c r="F22" s="218">
        <v>5419</v>
      </c>
      <c r="G22" s="219">
        <v>104.6</v>
      </c>
      <c r="I22" s="370"/>
      <c r="J22" s="370"/>
      <c r="K22" s="372"/>
      <c r="L22" s="370"/>
      <c r="M22" s="370"/>
      <c r="N22" s="370"/>
      <c r="O22" s="370"/>
      <c r="P22" s="372"/>
      <c r="Q22" s="370"/>
      <c r="R22" s="370"/>
      <c r="S22" s="141"/>
      <c r="T22" s="142"/>
      <c r="U22" s="131"/>
    </row>
    <row r="23" spans="1:21" s="132" customFormat="1" ht="12.75" customHeight="1">
      <c r="A23" s="189" t="s">
        <v>109</v>
      </c>
      <c r="B23" s="223">
        <v>1</v>
      </c>
      <c r="C23" s="224">
        <v>2</v>
      </c>
      <c r="D23" s="224" t="s">
        <v>207</v>
      </c>
      <c r="E23" s="224" t="s">
        <v>207</v>
      </c>
      <c r="F23" s="224" t="s">
        <v>207</v>
      </c>
      <c r="G23" s="224" t="s">
        <v>207</v>
      </c>
      <c r="I23" s="370"/>
      <c r="J23" s="370"/>
      <c r="K23" s="372"/>
      <c r="L23" s="370"/>
      <c r="M23" s="370"/>
      <c r="N23" s="371"/>
      <c r="O23" s="371"/>
      <c r="P23" s="371"/>
      <c r="Q23" s="371"/>
      <c r="R23" s="371"/>
      <c r="S23" s="141"/>
      <c r="T23" s="142"/>
      <c r="U23" s="131"/>
    </row>
    <row r="24" spans="1:21" s="132" customFormat="1" ht="12.75" customHeight="1">
      <c r="A24" s="279" t="s">
        <v>80</v>
      </c>
      <c r="B24" s="222" t="s">
        <v>207</v>
      </c>
      <c r="C24" s="222">
        <v>6</v>
      </c>
      <c r="D24" s="222" t="s">
        <v>207</v>
      </c>
      <c r="E24" s="222" t="s">
        <v>207</v>
      </c>
      <c r="F24" s="222" t="s">
        <v>207</v>
      </c>
      <c r="G24" s="222" t="s">
        <v>207</v>
      </c>
      <c r="I24" s="371"/>
      <c r="J24" s="370"/>
      <c r="K24" s="371"/>
      <c r="L24" s="371"/>
      <c r="M24" s="370"/>
      <c r="N24" s="371"/>
      <c r="O24" s="370"/>
      <c r="P24" s="371"/>
      <c r="Q24" s="371"/>
      <c r="R24" s="370"/>
      <c r="S24" s="143"/>
      <c r="T24" s="143"/>
      <c r="U24" s="134"/>
    </row>
    <row r="25" spans="1:8" s="132" customFormat="1" ht="12.75">
      <c r="A25" s="135"/>
      <c r="B25" s="135"/>
      <c r="C25" s="136"/>
      <c r="D25" s="135"/>
      <c r="E25" s="135"/>
      <c r="F25" s="136"/>
      <c r="G25" s="135"/>
      <c r="H25" s="130"/>
    </row>
    <row r="27" spans="2:7" ht="12.75">
      <c r="B27" s="52"/>
      <c r="C27" s="52"/>
      <c r="D27" s="51"/>
      <c r="E27" s="54"/>
      <c r="F27" s="54"/>
      <c r="G27" s="149" t="s">
        <v>97</v>
      </c>
    </row>
    <row r="28" spans="1:8" ht="23.25" customHeight="1">
      <c r="A28" s="460"/>
      <c r="B28" s="461" t="s">
        <v>149</v>
      </c>
      <c r="C28" s="461"/>
      <c r="D28" s="462"/>
      <c r="E28" s="461" t="s">
        <v>150</v>
      </c>
      <c r="F28" s="461"/>
      <c r="G28" s="462"/>
      <c r="H28" s="53"/>
    </row>
    <row r="29" spans="1:8" ht="16.5" customHeight="1">
      <c r="A29" s="460"/>
      <c r="B29" s="461" t="s">
        <v>146</v>
      </c>
      <c r="C29" s="461"/>
      <c r="D29" s="461"/>
      <c r="E29" s="461" t="s">
        <v>146</v>
      </c>
      <c r="F29" s="461"/>
      <c r="G29" s="461"/>
      <c r="H29" s="53"/>
    </row>
    <row r="30" spans="1:8" ht="33.75">
      <c r="A30" s="460"/>
      <c r="B30" s="183" t="s">
        <v>203</v>
      </c>
      <c r="C30" s="183" t="s">
        <v>184</v>
      </c>
      <c r="D30" s="183" t="s">
        <v>205</v>
      </c>
      <c r="E30" s="183" t="s">
        <v>203</v>
      </c>
      <c r="F30" s="183" t="s">
        <v>184</v>
      </c>
      <c r="G30" s="183" t="s">
        <v>205</v>
      </c>
      <c r="H30" s="53"/>
    </row>
    <row r="31" spans="1:21" s="137" customFormat="1" ht="22.5">
      <c r="A31" s="277" t="s">
        <v>65</v>
      </c>
      <c r="B31" s="218">
        <v>371928</v>
      </c>
      <c r="C31" s="218">
        <v>394980</v>
      </c>
      <c r="D31" s="219">
        <f>B31/C31%</f>
        <v>94.16375512684186</v>
      </c>
      <c r="E31" s="218">
        <v>51330</v>
      </c>
      <c r="F31" s="218">
        <v>50113</v>
      </c>
      <c r="G31" s="219">
        <v>102.4</v>
      </c>
      <c r="I31" s="141"/>
      <c r="J31" s="141"/>
      <c r="K31" s="142"/>
      <c r="L31" s="141"/>
      <c r="M31" s="141"/>
      <c r="N31" s="142"/>
      <c r="O31" s="141"/>
      <c r="P31" s="141"/>
      <c r="Q31" s="142"/>
      <c r="R31" s="141"/>
      <c r="S31" s="141"/>
      <c r="T31" s="142"/>
      <c r="U31" s="138"/>
    </row>
    <row r="32" spans="1:21" s="137" customFormat="1" ht="12.75">
      <c r="A32" s="188" t="s">
        <v>101</v>
      </c>
      <c r="B32" s="218">
        <v>32093</v>
      </c>
      <c r="C32" s="218">
        <v>37948</v>
      </c>
      <c r="D32" s="219">
        <v>84.6</v>
      </c>
      <c r="E32" s="218">
        <v>3677</v>
      </c>
      <c r="F32" s="218">
        <v>2437</v>
      </c>
      <c r="G32" s="219">
        <v>150.9</v>
      </c>
      <c r="I32" s="141"/>
      <c r="J32" s="141"/>
      <c r="K32" s="142"/>
      <c r="L32" s="141"/>
      <c r="M32" s="141"/>
      <c r="N32" s="142"/>
      <c r="O32" s="141"/>
      <c r="P32" s="141"/>
      <c r="Q32" s="142"/>
      <c r="R32" s="141"/>
      <c r="S32" s="141"/>
      <c r="T32" s="142"/>
      <c r="U32" s="138"/>
    </row>
    <row r="33" spans="1:21" s="137" customFormat="1" ht="12.75">
      <c r="A33" s="278" t="s">
        <v>66</v>
      </c>
      <c r="B33" s="218">
        <v>23285</v>
      </c>
      <c r="C33" s="218">
        <v>21457</v>
      </c>
      <c r="D33" s="219">
        <v>108.5</v>
      </c>
      <c r="E33" s="218">
        <v>2154</v>
      </c>
      <c r="F33" s="218">
        <v>2188</v>
      </c>
      <c r="G33" s="219">
        <v>98.4</v>
      </c>
      <c r="I33" s="141"/>
      <c r="J33" s="141"/>
      <c r="K33" s="142"/>
      <c r="L33" s="141"/>
      <c r="M33" s="141"/>
      <c r="N33" s="142"/>
      <c r="O33" s="141"/>
      <c r="P33" s="141"/>
      <c r="Q33" s="142"/>
      <c r="R33" s="141"/>
      <c r="S33" s="141"/>
      <c r="T33" s="142"/>
      <c r="U33" s="138"/>
    </row>
    <row r="34" spans="1:21" s="137" customFormat="1" ht="12.75">
      <c r="A34" s="278" t="s">
        <v>67</v>
      </c>
      <c r="B34" s="218">
        <v>1843</v>
      </c>
      <c r="C34" s="218">
        <v>1826</v>
      </c>
      <c r="D34" s="219">
        <v>100.9</v>
      </c>
      <c r="E34" s="218">
        <v>208</v>
      </c>
      <c r="F34" s="218">
        <v>220</v>
      </c>
      <c r="G34" s="219">
        <v>94.5</v>
      </c>
      <c r="I34" s="141"/>
      <c r="J34" s="141"/>
      <c r="K34" s="142"/>
      <c r="L34" s="141"/>
      <c r="M34" s="141"/>
      <c r="N34" s="142"/>
      <c r="O34" s="141"/>
      <c r="P34" s="141"/>
      <c r="Q34" s="142"/>
      <c r="R34" s="141"/>
      <c r="S34" s="141"/>
      <c r="T34" s="142"/>
      <c r="U34" s="138"/>
    </row>
    <row r="35" spans="1:21" s="137" customFormat="1" ht="12.75">
      <c r="A35" s="278" t="s">
        <v>68</v>
      </c>
      <c r="B35" s="218">
        <v>23500</v>
      </c>
      <c r="C35" s="218">
        <v>21803</v>
      </c>
      <c r="D35" s="219">
        <v>107.8</v>
      </c>
      <c r="E35" s="218">
        <v>4640</v>
      </c>
      <c r="F35" s="218">
        <v>2607</v>
      </c>
      <c r="G35" s="219">
        <v>178</v>
      </c>
      <c r="I35" s="141"/>
      <c r="J35" s="141"/>
      <c r="K35" s="142"/>
      <c r="L35" s="141"/>
      <c r="M35" s="141"/>
      <c r="N35" s="142"/>
      <c r="O35" s="141"/>
      <c r="P35" s="141"/>
      <c r="Q35" s="142"/>
      <c r="R35" s="141"/>
      <c r="S35" s="141"/>
      <c r="T35" s="142"/>
      <c r="U35" s="138"/>
    </row>
    <row r="36" spans="1:21" s="137" customFormat="1" ht="12.75">
      <c r="A36" s="278" t="s">
        <v>69</v>
      </c>
      <c r="B36" s="218">
        <v>9519</v>
      </c>
      <c r="C36" s="218">
        <v>6569</v>
      </c>
      <c r="D36" s="219">
        <v>144.9</v>
      </c>
      <c r="E36" s="218">
        <v>3046</v>
      </c>
      <c r="F36" s="218">
        <v>2017</v>
      </c>
      <c r="G36" s="219">
        <v>151</v>
      </c>
      <c r="I36" s="141"/>
      <c r="J36" s="141"/>
      <c r="K36" s="142"/>
      <c r="L36" s="141"/>
      <c r="M36" s="141"/>
      <c r="N36" s="142"/>
      <c r="O36" s="141"/>
      <c r="P36" s="141"/>
      <c r="Q36" s="142"/>
      <c r="R36" s="141"/>
      <c r="S36" s="141"/>
      <c r="T36" s="142"/>
      <c r="U36" s="138"/>
    </row>
    <row r="37" spans="1:21" s="137" customFormat="1" ht="12.75">
      <c r="A37" s="278" t="s">
        <v>70</v>
      </c>
      <c r="B37" s="218">
        <v>25451</v>
      </c>
      <c r="C37" s="218">
        <v>26339</v>
      </c>
      <c r="D37" s="219">
        <v>96.6</v>
      </c>
      <c r="E37" s="218">
        <v>6757</v>
      </c>
      <c r="F37" s="218">
        <v>7320</v>
      </c>
      <c r="G37" s="219">
        <v>92.3</v>
      </c>
      <c r="I37" s="141"/>
      <c r="J37" s="141"/>
      <c r="K37" s="142"/>
      <c r="L37" s="141"/>
      <c r="M37" s="141"/>
      <c r="N37" s="142"/>
      <c r="O37" s="141"/>
      <c r="P37" s="141"/>
      <c r="Q37" s="142"/>
      <c r="R37" s="141"/>
      <c r="S37" s="141"/>
      <c r="T37" s="142"/>
      <c r="U37" s="138"/>
    </row>
    <row r="38" spans="1:21" s="137" customFormat="1" ht="12.75">
      <c r="A38" s="278" t="s">
        <v>71</v>
      </c>
      <c r="B38" s="218">
        <v>45650</v>
      </c>
      <c r="C38" s="218">
        <v>46814</v>
      </c>
      <c r="D38" s="219">
        <v>97.5</v>
      </c>
      <c r="E38" s="218">
        <v>3696</v>
      </c>
      <c r="F38" s="218">
        <v>2435</v>
      </c>
      <c r="G38" s="219">
        <v>151.8</v>
      </c>
      <c r="I38" s="141"/>
      <c r="J38" s="141"/>
      <c r="K38" s="142"/>
      <c r="L38" s="141"/>
      <c r="M38" s="141"/>
      <c r="N38" s="142"/>
      <c r="O38" s="141"/>
      <c r="P38" s="141"/>
      <c r="Q38" s="142"/>
      <c r="R38" s="141"/>
      <c r="S38" s="141"/>
      <c r="T38" s="142"/>
      <c r="U38" s="138"/>
    </row>
    <row r="39" spans="1:21" s="137" customFormat="1" ht="12.75">
      <c r="A39" s="189" t="s">
        <v>105</v>
      </c>
      <c r="B39" s="218">
        <v>12863</v>
      </c>
      <c r="C39" s="218">
        <v>12843</v>
      </c>
      <c r="D39" s="219">
        <v>100.2</v>
      </c>
      <c r="E39" s="218">
        <v>5329</v>
      </c>
      <c r="F39" s="218">
        <v>6437</v>
      </c>
      <c r="G39" s="219">
        <v>82.8</v>
      </c>
      <c r="I39" s="141"/>
      <c r="J39" s="141"/>
      <c r="K39" s="142"/>
      <c r="L39" s="141"/>
      <c r="M39" s="141"/>
      <c r="N39" s="142"/>
      <c r="O39" s="141"/>
      <c r="P39" s="141"/>
      <c r="Q39" s="142"/>
      <c r="R39" s="141"/>
      <c r="S39" s="141"/>
      <c r="T39" s="142"/>
      <c r="U39" s="138"/>
    </row>
    <row r="40" spans="1:21" s="137" customFormat="1" ht="12.75">
      <c r="A40" s="278" t="s">
        <v>72</v>
      </c>
      <c r="B40" s="218">
        <v>21866</v>
      </c>
      <c r="C40" s="218">
        <v>11471</v>
      </c>
      <c r="D40" s="219">
        <v>190.6</v>
      </c>
      <c r="E40" s="218">
        <v>4445</v>
      </c>
      <c r="F40" s="218">
        <v>2583</v>
      </c>
      <c r="G40" s="219">
        <v>172.1</v>
      </c>
      <c r="I40" s="141"/>
      <c r="J40" s="141"/>
      <c r="K40" s="142"/>
      <c r="L40" s="141"/>
      <c r="M40" s="141"/>
      <c r="N40" s="142"/>
      <c r="O40" s="141"/>
      <c r="P40" s="141"/>
      <c r="Q40" s="142"/>
      <c r="R40" s="141"/>
      <c r="S40" s="141"/>
      <c r="T40" s="142"/>
      <c r="U40" s="138"/>
    </row>
    <row r="41" spans="1:21" s="137" customFormat="1" ht="12.75">
      <c r="A41" s="278" t="s">
        <v>73</v>
      </c>
      <c r="B41" s="218">
        <v>14621</v>
      </c>
      <c r="C41" s="218">
        <v>14707</v>
      </c>
      <c r="D41" s="219">
        <v>99.4</v>
      </c>
      <c r="E41" s="218">
        <v>933</v>
      </c>
      <c r="F41" s="218">
        <v>892</v>
      </c>
      <c r="G41" s="219">
        <v>104.6</v>
      </c>
      <c r="I41" s="141"/>
      <c r="J41" s="141"/>
      <c r="K41" s="142"/>
      <c r="L41" s="141"/>
      <c r="M41" s="141"/>
      <c r="N41" s="142"/>
      <c r="O41" s="141"/>
      <c r="P41" s="141"/>
      <c r="Q41" s="142"/>
      <c r="R41" s="141"/>
      <c r="S41" s="141"/>
      <c r="T41" s="142"/>
      <c r="U41" s="138"/>
    </row>
    <row r="42" spans="1:21" s="137" customFormat="1" ht="12.75">
      <c r="A42" s="278" t="s">
        <v>74</v>
      </c>
      <c r="B42" s="218">
        <v>1853</v>
      </c>
      <c r="C42" s="218">
        <v>1973</v>
      </c>
      <c r="D42" s="219">
        <v>93.9</v>
      </c>
      <c r="E42" s="218">
        <v>1518</v>
      </c>
      <c r="F42" s="218">
        <v>1635</v>
      </c>
      <c r="G42" s="219">
        <v>92.8</v>
      </c>
      <c r="I42" s="141"/>
      <c r="J42" s="141"/>
      <c r="K42" s="142"/>
      <c r="L42" s="141"/>
      <c r="M42" s="141"/>
      <c r="N42" s="142"/>
      <c r="O42" s="141"/>
      <c r="P42" s="141"/>
      <c r="Q42" s="142"/>
      <c r="R42" s="141"/>
      <c r="S42" s="141"/>
      <c r="T42" s="142"/>
      <c r="U42" s="138"/>
    </row>
    <row r="43" spans="1:21" s="137" customFormat="1" ht="12.75">
      <c r="A43" s="278" t="s">
        <v>75</v>
      </c>
      <c r="B43" s="224" t="s">
        <v>207</v>
      </c>
      <c r="C43" s="224" t="s">
        <v>207</v>
      </c>
      <c r="D43" s="224" t="s">
        <v>207</v>
      </c>
      <c r="E43" s="224" t="s">
        <v>207</v>
      </c>
      <c r="F43" s="224" t="s">
        <v>207</v>
      </c>
      <c r="G43" s="224" t="s">
        <v>207</v>
      </c>
      <c r="I43" s="141"/>
      <c r="J43" s="141"/>
      <c r="K43" s="142"/>
      <c r="L43" s="141"/>
      <c r="M43" s="141"/>
      <c r="N43" s="142"/>
      <c r="O43" s="141"/>
      <c r="P43" s="141"/>
      <c r="Q43" s="142"/>
      <c r="R43" s="141"/>
      <c r="S43" s="141"/>
      <c r="T43" s="142"/>
      <c r="U43" s="138"/>
    </row>
    <row r="44" spans="1:21" s="137" customFormat="1" ht="12.75">
      <c r="A44" s="278" t="s">
        <v>76</v>
      </c>
      <c r="B44" s="218">
        <v>29386</v>
      </c>
      <c r="C44" s="218">
        <v>26505</v>
      </c>
      <c r="D44" s="219">
        <v>110.9</v>
      </c>
      <c r="E44" s="218">
        <v>4004</v>
      </c>
      <c r="F44" s="218">
        <v>3890</v>
      </c>
      <c r="G44" s="219">
        <v>102.9</v>
      </c>
      <c r="I44" s="141"/>
      <c r="J44" s="141"/>
      <c r="K44" s="142"/>
      <c r="L44" s="141"/>
      <c r="M44" s="141"/>
      <c r="N44" s="142"/>
      <c r="O44" s="141"/>
      <c r="P44" s="141"/>
      <c r="Q44" s="142"/>
      <c r="R44" s="141"/>
      <c r="S44" s="141"/>
      <c r="T44" s="142"/>
      <c r="U44" s="138"/>
    </row>
    <row r="45" spans="1:21" s="137" customFormat="1" ht="12.75">
      <c r="A45" s="278" t="s">
        <v>77</v>
      </c>
      <c r="B45" s="218">
        <v>878</v>
      </c>
      <c r="C45" s="218">
        <v>894</v>
      </c>
      <c r="D45" s="219">
        <v>98.2</v>
      </c>
      <c r="E45" s="220" t="s">
        <v>207</v>
      </c>
      <c r="F45" s="220" t="s">
        <v>207</v>
      </c>
      <c r="G45" s="220" t="s">
        <v>207</v>
      </c>
      <c r="I45" s="141"/>
      <c r="J45" s="141"/>
      <c r="K45" s="142"/>
      <c r="L45" s="141"/>
      <c r="M45" s="141"/>
      <c r="N45" s="142"/>
      <c r="O45" s="141"/>
      <c r="P45" s="141"/>
      <c r="Q45" s="142"/>
      <c r="R45" s="141"/>
      <c r="S45" s="141"/>
      <c r="T45" s="142"/>
      <c r="U45" s="138"/>
    </row>
    <row r="46" spans="1:21" s="137" customFormat="1" ht="12.75">
      <c r="A46" s="278" t="s">
        <v>78</v>
      </c>
      <c r="B46" s="218">
        <v>113583</v>
      </c>
      <c r="C46" s="218">
        <v>145178</v>
      </c>
      <c r="D46" s="219">
        <v>78.2</v>
      </c>
      <c r="E46" s="218">
        <v>5831</v>
      </c>
      <c r="F46" s="218">
        <v>8798</v>
      </c>
      <c r="G46" s="219">
        <v>66.3</v>
      </c>
      <c r="I46" s="141"/>
      <c r="J46" s="141"/>
      <c r="K46" s="142"/>
      <c r="L46" s="141"/>
      <c r="M46" s="141"/>
      <c r="N46" s="142"/>
      <c r="O46" s="141"/>
      <c r="P46" s="141"/>
      <c r="Q46" s="142"/>
      <c r="R46" s="141"/>
      <c r="S46" s="141"/>
      <c r="T46" s="142"/>
      <c r="U46" s="138"/>
    </row>
    <row r="47" spans="1:21" s="137" customFormat="1" ht="12.75">
      <c r="A47" s="188" t="s">
        <v>102</v>
      </c>
      <c r="B47" s="218">
        <v>2410</v>
      </c>
      <c r="C47" s="218">
        <v>2973</v>
      </c>
      <c r="D47" s="219">
        <v>81.1</v>
      </c>
      <c r="E47" s="218">
        <v>102</v>
      </c>
      <c r="F47" s="218">
        <v>172</v>
      </c>
      <c r="G47" s="219">
        <v>59.3</v>
      </c>
      <c r="I47" s="141"/>
      <c r="J47" s="141"/>
      <c r="K47" s="142"/>
      <c r="L47" s="141"/>
      <c r="M47" s="141"/>
      <c r="N47" s="142"/>
      <c r="O47" s="141"/>
      <c r="P47" s="141"/>
      <c r="Q47" s="142"/>
      <c r="R47" s="141"/>
      <c r="S47" s="141"/>
      <c r="T47" s="142"/>
      <c r="U47" s="138"/>
    </row>
    <row r="48" spans="1:21" s="137" customFormat="1" ht="12.75">
      <c r="A48" s="278" t="s">
        <v>79</v>
      </c>
      <c r="B48" s="218">
        <v>13108</v>
      </c>
      <c r="C48" s="218">
        <v>15676</v>
      </c>
      <c r="D48" s="219">
        <v>83.6</v>
      </c>
      <c r="E48" s="218">
        <v>4990</v>
      </c>
      <c r="F48" s="218">
        <v>6476</v>
      </c>
      <c r="G48" s="219">
        <v>77.1</v>
      </c>
      <c r="I48" s="141"/>
      <c r="J48" s="141"/>
      <c r="K48" s="142"/>
      <c r="L48" s="141"/>
      <c r="M48" s="141"/>
      <c r="N48" s="142"/>
      <c r="O48" s="141"/>
      <c r="P48" s="141"/>
      <c r="Q48" s="142"/>
      <c r="R48" s="141"/>
      <c r="S48" s="141"/>
      <c r="T48" s="142"/>
      <c r="U48" s="138"/>
    </row>
    <row r="49" spans="1:21" s="137" customFormat="1" ht="12.75">
      <c r="A49" s="189" t="s">
        <v>109</v>
      </c>
      <c r="B49" s="223">
        <v>19</v>
      </c>
      <c r="C49" s="224">
        <v>4</v>
      </c>
      <c r="D49" s="219" t="s">
        <v>210</v>
      </c>
      <c r="E49" s="224" t="s">
        <v>207</v>
      </c>
      <c r="F49" s="224" t="s">
        <v>207</v>
      </c>
      <c r="G49" s="224" t="s">
        <v>207</v>
      </c>
      <c r="I49" s="141"/>
      <c r="J49" s="141"/>
      <c r="K49" s="142"/>
      <c r="L49" s="141"/>
      <c r="M49" s="141"/>
      <c r="N49" s="142"/>
      <c r="O49" s="141"/>
      <c r="P49" s="141"/>
      <c r="Q49" s="142"/>
      <c r="R49" s="141"/>
      <c r="S49" s="141"/>
      <c r="T49" s="142"/>
      <c r="U49" s="138"/>
    </row>
    <row r="50" spans="1:21" s="137" customFormat="1" ht="12.75">
      <c r="A50" s="279" t="s">
        <v>80</v>
      </c>
      <c r="B50" s="222" t="s">
        <v>207</v>
      </c>
      <c r="C50" s="222" t="s">
        <v>207</v>
      </c>
      <c r="D50" s="222" t="s">
        <v>207</v>
      </c>
      <c r="E50" s="222" t="s">
        <v>207</v>
      </c>
      <c r="F50" s="222">
        <v>6</v>
      </c>
      <c r="G50" s="222" t="s">
        <v>207</v>
      </c>
      <c r="I50" s="141"/>
      <c r="J50" s="141"/>
      <c r="K50" s="142"/>
      <c r="L50" s="141"/>
      <c r="M50" s="141"/>
      <c r="N50" s="142"/>
      <c r="O50" s="141"/>
      <c r="P50" s="141"/>
      <c r="Q50" s="142"/>
      <c r="R50" s="141"/>
      <c r="S50" s="141"/>
      <c r="T50" s="142"/>
      <c r="U50" s="138"/>
    </row>
    <row r="51" spans="1:7" ht="12.75">
      <c r="A51" s="280"/>
      <c r="B51" s="280"/>
      <c r="C51" s="280"/>
      <c r="D51" s="280"/>
      <c r="E51" s="280"/>
      <c r="F51" s="280"/>
      <c r="G51" s="280"/>
    </row>
    <row r="52" spans="1:7" ht="12.75">
      <c r="A52" s="280"/>
      <c r="B52" s="280"/>
      <c r="C52" s="280"/>
      <c r="D52" s="280"/>
      <c r="E52" s="280"/>
      <c r="F52" s="280"/>
      <c r="G52" s="280"/>
    </row>
    <row r="53" spans="1:7" ht="12.75">
      <c r="A53" s="280"/>
      <c r="B53" s="281"/>
      <c r="C53" s="281"/>
      <c r="D53" s="281"/>
      <c r="E53" s="282"/>
      <c r="F53" s="282"/>
      <c r="G53" s="283" t="s">
        <v>97</v>
      </c>
    </row>
    <row r="54" spans="1:8" ht="18" customHeight="1">
      <c r="A54" s="460"/>
      <c r="B54" s="461" t="s">
        <v>151</v>
      </c>
      <c r="C54" s="461"/>
      <c r="D54" s="462"/>
      <c r="E54" s="461" t="s">
        <v>152</v>
      </c>
      <c r="F54" s="461"/>
      <c r="G54" s="462"/>
      <c r="H54" s="53"/>
    </row>
    <row r="55" spans="1:8" ht="18" customHeight="1">
      <c r="A55" s="460"/>
      <c r="B55" s="461" t="s">
        <v>146</v>
      </c>
      <c r="C55" s="461"/>
      <c r="D55" s="461"/>
      <c r="E55" s="461" t="s">
        <v>146</v>
      </c>
      <c r="F55" s="461"/>
      <c r="G55" s="461"/>
      <c r="H55" s="53"/>
    </row>
    <row r="56" spans="1:8" ht="33.75">
      <c r="A56" s="460"/>
      <c r="B56" s="183" t="s">
        <v>203</v>
      </c>
      <c r="C56" s="183" t="s">
        <v>184</v>
      </c>
      <c r="D56" s="183" t="s">
        <v>205</v>
      </c>
      <c r="E56" s="183" t="s">
        <v>203</v>
      </c>
      <c r="F56" s="183" t="s">
        <v>184</v>
      </c>
      <c r="G56" s="183" t="s">
        <v>205</v>
      </c>
      <c r="H56" s="53"/>
    </row>
    <row r="57" spans="1:20" s="137" customFormat="1" ht="22.5">
      <c r="A57" s="277" t="s">
        <v>65</v>
      </c>
      <c r="B57" s="218">
        <v>15437</v>
      </c>
      <c r="C57" s="218">
        <v>10682</v>
      </c>
      <c r="D57" s="219">
        <v>144.5</v>
      </c>
      <c r="E57" s="218">
        <v>178</v>
      </c>
      <c r="F57" s="218">
        <v>107</v>
      </c>
      <c r="G57" s="219">
        <v>166.4</v>
      </c>
      <c r="I57" s="141"/>
      <c r="J57" s="141"/>
      <c r="K57" s="142"/>
      <c r="L57" s="141"/>
      <c r="M57" s="141"/>
      <c r="N57" s="142"/>
      <c r="O57" s="141"/>
      <c r="P57" s="141"/>
      <c r="Q57" s="142"/>
      <c r="R57" s="141"/>
      <c r="S57" s="141"/>
      <c r="T57" s="142"/>
    </row>
    <row r="58" spans="1:20" s="137" customFormat="1" ht="12.75">
      <c r="A58" s="284" t="s">
        <v>104</v>
      </c>
      <c r="B58" s="218">
        <v>207</v>
      </c>
      <c r="C58" s="218">
        <v>182</v>
      </c>
      <c r="D58" s="219">
        <v>113.7</v>
      </c>
      <c r="E58" s="220" t="s">
        <v>207</v>
      </c>
      <c r="F58" s="220" t="s">
        <v>207</v>
      </c>
      <c r="G58" s="220" t="s">
        <v>207</v>
      </c>
      <c r="I58" s="141"/>
      <c r="J58" s="141"/>
      <c r="K58" s="142"/>
      <c r="L58" s="141"/>
      <c r="M58" s="141"/>
      <c r="N58" s="142"/>
      <c r="O58" s="141"/>
      <c r="P58" s="141"/>
      <c r="Q58" s="142"/>
      <c r="R58" s="141"/>
      <c r="S58" s="141"/>
      <c r="T58" s="142"/>
    </row>
    <row r="59" spans="1:20" s="137" customFormat="1" ht="12.75">
      <c r="A59" s="284" t="s">
        <v>66</v>
      </c>
      <c r="B59" s="218">
        <v>3519</v>
      </c>
      <c r="C59" s="218">
        <v>1695</v>
      </c>
      <c r="D59" s="219">
        <v>207.6</v>
      </c>
      <c r="E59" s="220" t="s">
        <v>207</v>
      </c>
      <c r="F59" s="220" t="s">
        <v>207</v>
      </c>
      <c r="G59" s="220" t="s">
        <v>207</v>
      </c>
      <c r="I59" s="141"/>
      <c r="J59" s="141"/>
      <c r="K59" s="142"/>
      <c r="L59" s="141"/>
      <c r="M59" s="141"/>
      <c r="N59" s="142"/>
      <c r="O59" s="141"/>
      <c r="P59" s="141"/>
      <c r="Q59" s="142"/>
      <c r="R59" s="141"/>
      <c r="S59" s="141"/>
      <c r="T59" s="142"/>
    </row>
    <row r="60" spans="1:20" s="137" customFormat="1" ht="12.75">
      <c r="A60" s="284" t="s">
        <v>67</v>
      </c>
      <c r="B60" s="218">
        <v>440</v>
      </c>
      <c r="C60" s="218">
        <v>49</v>
      </c>
      <c r="D60" s="219">
        <v>898</v>
      </c>
      <c r="E60" s="220" t="s">
        <v>207</v>
      </c>
      <c r="F60" s="220" t="s">
        <v>207</v>
      </c>
      <c r="G60" s="220" t="s">
        <v>207</v>
      </c>
      <c r="I60" s="141"/>
      <c r="J60" s="141"/>
      <c r="K60" s="142"/>
      <c r="L60" s="141"/>
      <c r="M60" s="141"/>
      <c r="N60" s="142"/>
      <c r="O60" s="141"/>
      <c r="P60" s="141"/>
      <c r="Q60" s="142"/>
      <c r="R60" s="141"/>
      <c r="S60" s="141"/>
      <c r="T60" s="142"/>
    </row>
    <row r="61" spans="1:20" s="137" customFormat="1" ht="12.75">
      <c r="A61" s="284" t="s">
        <v>68</v>
      </c>
      <c r="B61" s="218">
        <v>2939</v>
      </c>
      <c r="C61" s="218">
        <v>864</v>
      </c>
      <c r="D61" s="219">
        <v>340.2</v>
      </c>
      <c r="E61" s="218">
        <v>2</v>
      </c>
      <c r="F61" s="220" t="s">
        <v>207</v>
      </c>
      <c r="G61" s="220" t="s">
        <v>207</v>
      </c>
      <c r="I61" s="141"/>
      <c r="J61" s="141"/>
      <c r="K61" s="142"/>
      <c r="L61" s="141"/>
      <c r="M61" s="141"/>
      <c r="N61" s="142"/>
      <c r="O61" s="141"/>
      <c r="P61" s="141"/>
      <c r="Q61" s="142"/>
      <c r="R61" s="141"/>
      <c r="S61" s="141"/>
      <c r="T61" s="142"/>
    </row>
    <row r="62" spans="1:20" s="137" customFormat="1" ht="12.75">
      <c r="A62" s="284" t="s">
        <v>69</v>
      </c>
      <c r="B62" s="218">
        <v>290</v>
      </c>
      <c r="C62" s="218">
        <v>311</v>
      </c>
      <c r="D62" s="219">
        <v>93.2</v>
      </c>
      <c r="E62" s="218">
        <v>74</v>
      </c>
      <c r="F62" s="218">
        <v>56</v>
      </c>
      <c r="G62" s="219">
        <v>132.1</v>
      </c>
      <c r="I62" s="141"/>
      <c r="J62" s="141"/>
      <c r="K62" s="142"/>
      <c r="L62" s="141"/>
      <c r="M62" s="141"/>
      <c r="N62" s="142"/>
      <c r="O62" s="141"/>
      <c r="P62" s="141"/>
      <c r="Q62" s="142"/>
      <c r="R62" s="141"/>
      <c r="S62" s="141"/>
      <c r="T62" s="142"/>
    </row>
    <row r="63" spans="1:20" s="137" customFormat="1" ht="12.75">
      <c r="A63" s="284" t="s">
        <v>70</v>
      </c>
      <c r="B63" s="218">
        <v>895</v>
      </c>
      <c r="C63" s="218">
        <v>891</v>
      </c>
      <c r="D63" s="219">
        <v>100.4</v>
      </c>
      <c r="E63" s="220" t="s">
        <v>207</v>
      </c>
      <c r="F63" s="220" t="s">
        <v>207</v>
      </c>
      <c r="G63" s="220" t="s">
        <v>207</v>
      </c>
      <c r="I63" s="141"/>
      <c r="J63" s="141"/>
      <c r="K63" s="142"/>
      <c r="L63" s="141"/>
      <c r="M63" s="141"/>
      <c r="N63" s="142"/>
      <c r="O63" s="141"/>
      <c r="P63" s="141"/>
      <c r="Q63" s="142"/>
      <c r="R63" s="141"/>
      <c r="S63" s="141"/>
      <c r="T63" s="142"/>
    </row>
    <row r="64" spans="1:20" s="137" customFormat="1" ht="12.75">
      <c r="A64" s="284" t="s">
        <v>71</v>
      </c>
      <c r="B64" s="218">
        <v>573</v>
      </c>
      <c r="C64" s="218">
        <v>524</v>
      </c>
      <c r="D64" s="219">
        <v>109.4</v>
      </c>
      <c r="E64" s="220" t="s">
        <v>207</v>
      </c>
      <c r="F64" s="220" t="s">
        <v>207</v>
      </c>
      <c r="G64" s="220" t="s">
        <v>207</v>
      </c>
      <c r="I64" s="141"/>
      <c r="J64" s="141"/>
      <c r="K64" s="142"/>
      <c r="L64" s="141"/>
      <c r="M64" s="141"/>
      <c r="N64" s="142"/>
      <c r="O64" s="141"/>
      <c r="P64" s="141"/>
      <c r="Q64" s="142"/>
      <c r="R64" s="141"/>
      <c r="S64" s="141"/>
      <c r="T64" s="142"/>
    </row>
    <row r="65" spans="1:20" s="137" customFormat="1" ht="12.75">
      <c r="A65" s="284" t="s">
        <v>105</v>
      </c>
      <c r="B65" s="218">
        <v>1262</v>
      </c>
      <c r="C65" s="218">
        <v>867</v>
      </c>
      <c r="D65" s="219">
        <v>145.6</v>
      </c>
      <c r="E65" s="218">
        <v>21</v>
      </c>
      <c r="F65" s="218">
        <v>21</v>
      </c>
      <c r="G65" s="219">
        <v>100</v>
      </c>
      <c r="I65" s="141"/>
      <c r="J65" s="141"/>
      <c r="K65" s="142"/>
      <c r="L65" s="141"/>
      <c r="M65" s="141"/>
      <c r="N65" s="142"/>
      <c r="O65" s="141"/>
      <c r="P65" s="141"/>
      <c r="Q65" s="142"/>
      <c r="R65" s="141"/>
      <c r="S65" s="141"/>
      <c r="T65" s="142"/>
    </row>
    <row r="66" spans="1:20" s="137" customFormat="1" ht="12.75">
      <c r="A66" s="284" t="s">
        <v>72</v>
      </c>
      <c r="B66" s="218">
        <v>238</v>
      </c>
      <c r="C66" s="218">
        <v>454</v>
      </c>
      <c r="D66" s="219">
        <v>52.4</v>
      </c>
      <c r="E66" s="220" t="s">
        <v>207</v>
      </c>
      <c r="F66" s="220" t="s">
        <v>207</v>
      </c>
      <c r="G66" s="220" t="s">
        <v>207</v>
      </c>
      <c r="I66" s="141"/>
      <c r="J66" s="141"/>
      <c r="K66" s="142"/>
      <c r="L66" s="141"/>
      <c r="M66" s="141"/>
      <c r="N66" s="142"/>
      <c r="O66" s="141"/>
      <c r="P66" s="141"/>
      <c r="Q66" s="142"/>
      <c r="R66" s="141"/>
      <c r="S66" s="141"/>
      <c r="T66" s="142"/>
    </row>
    <row r="67" spans="1:20" s="137" customFormat="1" ht="12.75">
      <c r="A67" s="284" t="s">
        <v>73</v>
      </c>
      <c r="B67" s="218">
        <v>2095</v>
      </c>
      <c r="C67" s="218">
        <v>2184</v>
      </c>
      <c r="D67" s="219">
        <v>95.9</v>
      </c>
      <c r="E67" s="220" t="s">
        <v>207</v>
      </c>
      <c r="F67" s="218">
        <v>1</v>
      </c>
      <c r="G67" s="220" t="s">
        <v>207</v>
      </c>
      <c r="I67" s="141"/>
      <c r="J67" s="141"/>
      <c r="K67" s="142"/>
      <c r="L67" s="141"/>
      <c r="M67" s="141"/>
      <c r="N67" s="142"/>
      <c r="O67" s="141"/>
      <c r="P67" s="141"/>
      <c r="Q67" s="142"/>
      <c r="R67" s="141"/>
      <c r="S67" s="141"/>
      <c r="T67" s="142"/>
    </row>
    <row r="68" spans="1:20" s="137" customFormat="1" ht="12.75">
      <c r="A68" s="284" t="s">
        <v>74</v>
      </c>
      <c r="B68" s="218">
        <v>78</v>
      </c>
      <c r="C68" s="218">
        <v>85</v>
      </c>
      <c r="D68" s="219">
        <v>91.8</v>
      </c>
      <c r="E68" s="218">
        <v>19</v>
      </c>
      <c r="F68" s="218">
        <v>18</v>
      </c>
      <c r="G68" s="219">
        <v>105.6</v>
      </c>
      <c r="I68" s="141"/>
      <c r="J68" s="141"/>
      <c r="K68" s="142"/>
      <c r="L68" s="141"/>
      <c r="M68" s="141"/>
      <c r="N68" s="142"/>
      <c r="O68" s="141"/>
      <c r="P68" s="141"/>
      <c r="Q68" s="142"/>
      <c r="R68" s="141"/>
      <c r="S68" s="141"/>
      <c r="T68" s="142"/>
    </row>
    <row r="69" spans="1:20" s="137" customFormat="1" ht="12.75">
      <c r="A69" s="284" t="s">
        <v>76</v>
      </c>
      <c r="B69" s="218">
        <v>68</v>
      </c>
      <c r="C69" s="218">
        <v>202</v>
      </c>
      <c r="D69" s="219">
        <v>33.7</v>
      </c>
      <c r="E69" s="220" t="s">
        <v>207</v>
      </c>
      <c r="F69" s="220" t="s">
        <v>207</v>
      </c>
      <c r="G69" s="220" t="s">
        <v>207</v>
      </c>
      <c r="I69" s="141"/>
      <c r="J69" s="141"/>
      <c r="K69" s="142"/>
      <c r="L69" s="141"/>
      <c r="M69" s="141"/>
      <c r="N69" s="142"/>
      <c r="O69" s="141"/>
      <c r="P69" s="141"/>
      <c r="Q69" s="142"/>
      <c r="R69" s="141"/>
      <c r="S69" s="141"/>
      <c r="T69" s="142"/>
    </row>
    <row r="70" spans="1:20" s="137" customFormat="1" ht="12.75">
      <c r="A70" s="284" t="s">
        <v>77</v>
      </c>
      <c r="B70" s="218">
        <v>756</v>
      </c>
      <c r="C70" s="218">
        <v>214</v>
      </c>
      <c r="D70" s="219">
        <v>353.3</v>
      </c>
      <c r="E70" s="220" t="s">
        <v>207</v>
      </c>
      <c r="F70" s="220" t="s">
        <v>207</v>
      </c>
      <c r="G70" s="220" t="s">
        <v>207</v>
      </c>
      <c r="I70" s="141"/>
      <c r="J70" s="141"/>
      <c r="K70" s="142"/>
      <c r="L70" s="141"/>
      <c r="M70" s="141"/>
      <c r="N70" s="142"/>
      <c r="O70" s="143"/>
      <c r="P70" s="143"/>
      <c r="Q70" s="143"/>
      <c r="R70" s="143"/>
      <c r="S70" s="143"/>
      <c r="T70" s="143"/>
    </row>
    <row r="71" spans="1:20" s="137" customFormat="1" ht="12.75">
      <c r="A71" s="284" t="s">
        <v>94</v>
      </c>
      <c r="B71" s="218">
        <v>1712</v>
      </c>
      <c r="C71" s="218">
        <v>1959</v>
      </c>
      <c r="D71" s="219">
        <v>87.4</v>
      </c>
      <c r="E71" s="218">
        <v>62</v>
      </c>
      <c r="F71" s="218">
        <v>11</v>
      </c>
      <c r="G71" s="219">
        <v>563.6</v>
      </c>
      <c r="I71" s="141"/>
      <c r="J71" s="141"/>
      <c r="K71" s="142"/>
      <c r="L71" s="141"/>
      <c r="M71" s="141"/>
      <c r="N71" s="142"/>
      <c r="O71" s="141"/>
      <c r="P71" s="141"/>
      <c r="Q71" s="142"/>
      <c r="R71" s="141"/>
      <c r="S71" s="141"/>
      <c r="T71" s="142"/>
    </row>
    <row r="72" spans="1:20" s="137" customFormat="1" ht="12.75">
      <c r="A72" s="284" t="s">
        <v>106</v>
      </c>
      <c r="B72" s="218">
        <v>1</v>
      </c>
      <c r="C72" s="218">
        <v>10</v>
      </c>
      <c r="D72" s="219">
        <v>10</v>
      </c>
      <c r="E72" s="220" t="s">
        <v>207</v>
      </c>
      <c r="F72" s="220" t="s">
        <v>207</v>
      </c>
      <c r="G72" s="220" t="s">
        <v>207</v>
      </c>
      <c r="I72" s="141"/>
      <c r="J72" s="141"/>
      <c r="K72" s="142"/>
      <c r="L72" s="141"/>
      <c r="M72" s="141"/>
      <c r="N72" s="142"/>
      <c r="O72" s="141"/>
      <c r="P72" s="141"/>
      <c r="Q72" s="142"/>
      <c r="R72" s="141"/>
      <c r="S72" s="141"/>
      <c r="T72" s="142"/>
    </row>
    <row r="73" spans="1:20" s="137" customFormat="1" ht="12.75">
      <c r="A73" s="285" t="s">
        <v>79</v>
      </c>
      <c r="B73" s="218">
        <v>358</v>
      </c>
      <c r="C73" s="218">
        <v>191</v>
      </c>
      <c r="D73" s="219">
        <v>187.4</v>
      </c>
      <c r="E73" s="220" t="s">
        <v>207</v>
      </c>
      <c r="F73" s="220" t="s">
        <v>207</v>
      </c>
      <c r="G73" s="220" t="s">
        <v>207</v>
      </c>
      <c r="I73" s="141"/>
      <c r="J73" s="141"/>
      <c r="K73" s="142"/>
      <c r="L73" s="141"/>
      <c r="M73" s="141"/>
      <c r="N73" s="142"/>
      <c r="O73" s="141"/>
      <c r="P73" s="141"/>
      <c r="Q73" s="142"/>
      <c r="R73" s="141"/>
      <c r="S73" s="141"/>
      <c r="T73" s="142"/>
    </row>
    <row r="74" spans="1:7" ht="12.75">
      <c r="A74" s="279" t="s">
        <v>80</v>
      </c>
      <c r="B74" s="221">
        <v>6</v>
      </c>
      <c r="C74" s="222" t="s">
        <v>207</v>
      </c>
      <c r="D74" s="222" t="s">
        <v>207</v>
      </c>
      <c r="E74" s="222" t="s">
        <v>207</v>
      </c>
      <c r="F74" s="222" t="s">
        <v>207</v>
      </c>
      <c r="G74" s="222" t="s">
        <v>207</v>
      </c>
    </row>
  </sheetData>
  <sheetProtection/>
  <mergeCells count="16">
    <mergeCell ref="A54:A56"/>
    <mergeCell ref="B54:D54"/>
    <mergeCell ref="E54:G54"/>
    <mergeCell ref="B55:D55"/>
    <mergeCell ref="E55:G55"/>
    <mergeCell ref="A28:A30"/>
    <mergeCell ref="B28:D28"/>
    <mergeCell ref="E28:G28"/>
    <mergeCell ref="B29:D29"/>
    <mergeCell ref="E29:G29"/>
    <mergeCell ref="A1:G1"/>
    <mergeCell ref="A3:A5"/>
    <mergeCell ref="B3:D3"/>
    <mergeCell ref="E3:G3"/>
    <mergeCell ref="B4:D4"/>
    <mergeCell ref="E4:G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5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375" style="193" customWidth="1"/>
    <col min="2" max="2" width="51.125" style="193" customWidth="1"/>
    <col min="3" max="3" width="17.25390625" style="193" customWidth="1"/>
    <col min="4" max="4" width="53.375" style="193" customWidth="1"/>
    <col min="5" max="16384" width="9.125" style="193" customWidth="1"/>
  </cols>
  <sheetData>
    <row r="1" spans="2:4" ht="12.75">
      <c r="B1" s="336"/>
      <c r="D1" s="336"/>
    </row>
    <row r="2" spans="2:4" ht="12.75">
      <c r="B2" s="336"/>
      <c r="D2" s="336"/>
    </row>
    <row r="4" spans="2:4" ht="12.75">
      <c r="B4" s="339" t="s">
        <v>1</v>
      </c>
      <c r="C4" s="339"/>
      <c r="D4" s="339"/>
    </row>
    <row r="5" spans="2:4" ht="12.75">
      <c r="B5" s="339" t="s">
        <v>2</v>
      </c>
      <c r="C5" s="339"/>
      <c r="D5" s="339"/>
    </row>
    <row r="6" spans="2:4" ht="12.75">
      <c r="B6" s="339" t="s">
        <v>3</v>
      </c>
      <c r="C6" s="339"/>
      <c r="D6" s="339"/>
    </row>
    <row r="7" spans="2:4" ht="12.75">
      <c r="B7" s="339" t="s">
        <v>4</v>
      </c>
      <c r="C7" s="339"/>
      <c r="D7" s="339"/>
    </row>
    <row r="8" spans="2:4" ht="12.75">
      <c r="B8" s="339" t="s">
        <v>5</v>
      </c>
      <c r="C8" s="339"/>
      <c r="D8" s="339"/>
    </row>
    <row r="9" spans="2:4" ht="40.5" customHeight="1">
      <c r="B9" s="340" t="s">
        <v>6</v>
      </c>
      <c r="C9" s="339"/>
      <c r="D9" s="340"/>
    </row>
    <row r="12" spans="2:4" ht="12.75">
      <c r="B12" s="193" t="s">
        <v>7</v>
      </c>
      <c r="D12" s="34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37">
      <selection activeCell="H50" sqref="H50:H52"/>
    </sheetView>
  </sheetViews>
  <sheetFormatPr defaultColWidth="9.00390625" defaultRowHeight="12.75"/>
  <cols>
    <col min="1" max="1" width="23.25390625" style="56" customWidth="1"/>
    <col min="2" max="2" width="9.625" style="56" customWidth="1"/>
    <col min="3" max="3" width="11.00390625" style="56" customWidth="1"/>
    <col min="4" max="4" width="10.625" style="56" customWidth="1"/>
    <col min="5" max="5" width="11.375" style="56" customWidth="1"/>
    <col min="6" max="6" width="11.00390625" style="56" customWidth="1"/>
    <col min="7" max="7" width="10.875" style="56" customWidth="1"/>
    <col min="8" max="8" width="18.00390625" style="56" customWidth="1"/>
    <col min="9" max="16384" width="9.125" style="56" customWidth="1"/>
  </cols>
  <sheetData>
    <row r="1" spans="1:7" ht="28.5" customHeight="1">
      <c r="A1" s="463" t="s">
        <v>168</v>
      </c>
      <c r="B1" s="463"/>
      <c r="C1" s="463"/>
      <c r="D1" s="463"/>
      <c r="E1" s="463"/>
      <c r="F1" s="463"/>
      <c r="G1" s="463"/>
    </row>
    <row r="2" spans="1:7" ht="12" customHeight="1">
      <c r="A2" s="286"/>
      <c r="B2" s="287"/>
      <c r="C2" s="287"/>
      <c r="D2" s="287"/>
      <c r="E2" s="288"/>
      <c r="F2" s="288"/>
      <c r="G2" s="289" t="s">
        <v>96</v>
      </c>
    </row>
    <row r="3" spans="1:8" ht="15.75" customHeight="1">
      <c r="A3" s="464"/>
      <c r="B3" s="465" t="s">
        <v>39</v>
      </c>
      <c r="C3" s="465"/>
      <c r="D3" s="465"/>
      <c r="E3" s="465" t="s">
        <v>43</v>
      </c>
      <c r="F3" s="465"/>
      <c r="G3" s="466"/>
      <c r="H3" s="58"/>
    </row>
    <row r="4" spans="1:8" ht="17.25" customHeight="1">
      <c r="A4" s="464"/>
      <c r="B4" s="465" t="s">
        <v>146</v>
      </c>
      <c r="C4" s="465"/>
      <c r="D4" s="465"/>
      <c r="E4" s="465" t="s">
        <v>146</v>
      </c>
      <c r="F4" s="465"/>
      <c r="G4" s="466"/>
      <c r="H4" s="58"/>
    </row>
    <row r="5" spans="1:8" ht="41.25" customHeight="1">
      <c r="A5" s="464"/>
      <c r="B5" s="183" t="s">
        <v>203</v>
      </c>
      <c r="C5" s="183" t="s">
        <v>184</v>
      </c>
      <c r="D5" s="183" t="s">
        <v>205</v>
      </c>
      <c r="E5" s="183" t="s">
        <v>203</v>
      </c>
      <c r="F5" s="183" t="s">
        <v>184</v>
      </c>
      <c r="G5" s="184" t="s">
        <v>205</v>
      </c>
      <c r="H5" s="58"/>
    </row>
    <row r="6" spans="1:20" ht="12.75">
      <c r="A6" s="273" t="s">
        <v>65</v>
      </c>
      <c r="B6" s="208">
        <v>2110</v>
      </c>
      <c r="C6" s="208">
        <v>1690</v>
      </c>
      <c r="D6" s="187">
        <v>124.9</v>
      </c>
      <c r="E6" s="208">
        <v>1500</v>
      </c>
      <c r="F6" s="208">
        <v>4505</v>
      </c>
      <c r="G6" s="187">
        <v>33.3</v>
      </c>
      <c r="H6" s="55"/>
      <c r="I6" s="367"/>
      <c r="J6" s="367"/>
      <c r="K6" s="365"/>
      <c r="L6" s="365"/>
      <c r="M6" s="365"/>
      <c r="N6" s="367"/>
      <c r="O6" s="367"/>
      <c r="P6" s="365"/>
      <c r="Q6" s="365"/>
      <c r="R6" s="365"/>
      <c r="S6" s="17"/>
      <c r="T6" s="17"/>
    </row>
    <row r="7" spans="1:20" ht="12.75">
      <c r="A7" s="284" t="s">
        <v>104</v>
      </c>
      <c r="B7" s="208">
        <v>51</v>
      </c>
      <c r="C7" s="208">
        <v>43</v>
      </c>
      <c r="D7" s="187">
        <v>118.6</v>
      </c>
      <c r="E7" s="208">
        <v>188</v>
      </c>
      <c r="F7" s="208">
        <v>553</v>
      </c>
      <c r="G7" s="187">
        <v>34</v>
      </c>
      <c r="H7" s="55"/>
      <c r="I7" s="367"/>
      <c r="J7" s="367"/>
      <c r="K7" s="365"/>
      <c r="L7" s="365"/>
      <c r="M7" s="365"/>
      <c r="N7" s="367"/>
      <c r="O7" s="367"/>
      <c r="P7" s="365"/>
      <c r="Q7" s="365"/>
      <c r="R7" s="365"/>
      <c r="S7" s="17"/>
      <c r="T7" s="17"/>
    </row>
    <row r="8" spans="1:20" ht="12.75">
      <c r="A8" s="284" t="s">
        <v>66</v>
      </c>
      <c r="B8" s="208">
        <v>286</v>
      </c>
      <c r="C8" s="208">
        <v>305</v>
      </c>
      <c r="D8" s="187">
        <v>93.8</v>
      </c>
      <c r="E8" s="208">
        <v>96</v>
      </c>
      <c r="F8" s="208">
        <v>86</v>
      </c>
      <c r="G8" s="187">
        <v>111.6</v>
      </c>
      <c r="H8" s="55"/>
      <c r="I8" s="367"/>
      <c r="J8" s="367"/>
      <c r="K8" s="365"/>
      <c r="L8" s="365"/>
      <c r="M8" s="365"/>
      <c r="N8" s="367"/>
      <c r="O8" s="367"/>
      <c r="P8" s="365"/>
      <c r="Q8" s="365"/>
      <c r="R8" s="365"/>
      <c r="S8" s="17"/>
      <c r="T8" s="17"/>
    </row>
    <row r="9" spans="1:20" ht="12.75">
      <c r="A9" s="284" t="s">
        <v>67</v>
      </c>
      <c r="B9" s="208">
        <v>57</v>
      </c>
      <c r="C9" s="208">
        <v>58</v>
      </c>
      <c r="D9" s="187">
        <v>98.3</v>
      </c>
      <c r="E9" s="208">
        <v>67</v>
      </c>
      <c r="F9" s="208">
        <v>152</v>
      </c>
      <c r="G9" s="187">
        <v>44.1</v>
      </c>
      <c r="H9" s="55"/>
      <c r="I9" s="367"/>
      <c r="J9" s="367"/>
      <c r="K9" s="365"/>
      <c r="L9" s="365"/>
      <c r="M9" s="365"/>
      <c r="N9" s="367"/>
      <c r="O9" s="367"/>
      <c r="P9" s="365"/>
      <c r="Q9" s="365"/>
      <c r="R9" s="365"/>
      <c r="S9" s="17"/>
      <c r="T9" s="17"/>
    </row>
    <row r="10" spans="1:20" ht="12.75">
      <c r="A10" s="284" t="s">
        <v>68</v>
      </c>
      <c r="B10" s="208">
        <v>225</v>
      </c>
      <c r="C10" s="208">
        <v>148</v>
      </c>
      <c r="D10" s="187">
        <v>152</v>
      </c>
      <c r="E10" s="208">
        <v>171</v>
      </c>
      <c r="F10" s="208">
        <v>374</v>
      </c>
      <c r="G10" s="187">
        <v>45.7</v>
      </c>
      <c r="H10" s="55"/>
      <c r="I10" s="367"/>
      <c r="J10" s="367"/>
      <c r="K10" s="365"/>
      <c r="L10" s="365"/>
      <c r="M10" s="365"/>
      <c r="N10" s="367"/>
      <c r="O10" s="367"/>
      <c r="P10" s="365"/>
      <c r="Q10" s="365"/>
      <c r="R10" s="365"/>
      <c r="S10" s="17"/>
      <c r="T10" s="17"/>
    </row>
    <row r="11" spans="1:20" ht="12.75">
      <c r="A11" s="284" t="s">
        <v>69</v>
      </c>
      <c r="B11" s="208">
        <v>9</v>
      </c>
      <c r="C11" s="208">
        <v>23</v>
      </c>
      <c r="D11" s="187">
        <v>39.1</v>
      </c>
      <c r="E11" s="208">
        <v>102</v>
      </c>
      <c r="F11" s="208">
        <v>47</v>
      </c>
      <c r="G11" s="187">
        <v>217</v>
      </c>
      <c r="H11" s="55"/>
      <c r="I11" s="367"/>
      <c r="J11" s="367"/>
      <c r="K11" s="365"/>
      <c r="L11" s="365"/>
      <c r="M11" s="365"/>
      <c r="N11" s="367"/>
      <c r="O11" s="367"/>
      <c r="P11" s="365"/>
      <c r="Q11" s="365"/>
      <c r="R11" s="365"/>
      <c r="S11" s="17"/>
      <c r="T11" s="17"/>
    </row>
    <row r="12" spans="1:20" ht="12.75">
      <c r="A12" s="284" t="s">
        <v>70</v>
      </c>
      <c r="B12" s="208">
        <v>40</v>
      </c>
      <c r="C12" s="208">
        <v>37</v>
      </c>
      <c r="D12" s="187">
        <v>108.1</v>
      </c>
      <c r="E12" s="208">
        <v>106</v>
      </c>
      <c r="F12" s="208">
        <v>82</v>
      </c>
      <c r="G12" s="187">
        <v>129.3</v>
      </c>
      <c r="H12" s="55"/>
      <c r="I12" s="367"/>
      <c r="J12" s="367"/>
      <c r="K12" s="365"/>
      <c r="L12" s="365"/>
      <c r="M12" s="365"/>
      <c r="N12" s="367"/>
      <c r="O12" s="367"/>
      <c r="P12" s="365"/>
      <c r="Q12" s="365"/>
      <c r="R12" s="365"/>
      <c r="S12" s="17"/>
      <c r="T12" s="17"/>
    </row>
    <row r="13" spans="1:20" ht="12.75">
      <c r="A13" s="284" t="s">
        <v>71</v>
      </c>
      <c r="B13" s="208">
        <v>158</v>
      </c>
      <c r="C13" s="208">
        <v>31</v>
      </c>
      <c r="D13" s="187">
        <v>509.7</v>
      </c>
      <c r="E13" s="208">
        <v>10</v>
      </c>
      <c r="F13" s="208">
        <v>30</v>
      </c>
      <c r="G13" s="187">
        <v>33.3</v>
      </c>
      <c r="H13" s="55"/>
      <c r="I13" s="367"/>
      <c r="J13" s="367"/>
      <c r="K13" s="365"/>
      <c r="L13" s="365"/>
      <c r="M13" s="365"/>
      <c r="N13" s="367"/>
      <c r="O13" s="367"/>
      <c r="P13" s="365"/>
      <c r="Q13" s="365"/>
      <c r="R13" s="365"/>
      <c r="S13" s="17"/>
      <c r="T13" s="17"/>
    </row>
    <row r="14" spans="1:20" ht="12.75">
      <c r="A14" s="284" t="s">
        <v>105</v>
      </c>
      <c r="B14" s="208">
        <v>100</v>
      </c>
      <c r="C14" s="208">
        <v>92</v>
      </c>
      <c r="D14" s="187">
        <v>108.7</v>
      </c>
      <c r="E14" s="208">
        <v>346</v>
      </c>
      <c r="F14" s="208">
        <v>2256</v>
      </c>
      <c r="G14" s="187">
        <v>15.3</v>
      </c>
      <c r="H14" s="55"/>
      <c r="I14" s="367"/>
      <c r="J14" s="367"/>
      <c r="K14" s="365"/>
      <c r="L14" s="365"/>
      <c r="M14" s="365"/>
      <c r="N14" s="367"/>
      <c r="O14" s="367"/>
      <c r="P14" s="365"/>
      <c r="Q14" s="365"/>
      <c r="R14" s="365"/>
      <c r="S14" s="17"/>
      <c r="T14" s="17"/>
    </row>
    <row r="15" spans="1:20" ht="12.75">
      <c r="A15" s="284" t="s">
        <v>72</v>
      </c>
      <c r="B15" s="208">
        <v>27</v>
      </c>
      <c r="C15" s="208">
        <v>35</v>
      </c>
      <c r="D15" s="187">
        <v>77.1</v>
      </c>
      <c r="E15" s="208">
        <v>52</v>
      </c>
      <c r="F15" s="208">
        <v>254</v>
      </c>
      <c r="G15" s="187">
        <v>20.5</v>
      </c>
      <c r="H15" s="55"/>
      <c r="I15" s="367"/>
      <c r="J15" s="367"/>
      <c r="K15" s="365"/>
      <c r="L15" s="365"/>
      <c r="M15" s="365"/>
      <c r="N15" s="367"/>
      <c r="O15" s="367"/>
      <c r="P15" s="365"/>
      <c r="Q15" s="365"/>
      <c r="R15" s="365"/>
      <c r="S15" s="17"/>
      <c r="T15" s="17"/>
    </row>
    <row r="16" spans="1:20" ht="14.25" customHeight="1">
      <c r="A16" s="284" t="s">
        <v>73</v>
      </c>
      <c r="B16" s="208">
        <v>569</v>
      </c>
      <c r="C16" s="208">
        <v>276</v>
      </c>
      <c r="D16" s="187">
        <v>206.2</v>
      </c>
      <c r="E16" s="208">
        <v>30</v>
      </c>
      <c r="F16" s="208">
        <v>24</v>
      </c>
      <c r="G16" s="187">
        <v>125</v>
      </c>
      <c r="H16" s="55"/>
      <c r="I16" s="367"/>
      <c r="J16" s="367"/>
      <c r="K16" s="365"/>
      <c r="L16" s="365"/>
      <c r="M16" s="365"/>
      <c r="N16" s="367"/>
      <c r="O16" s="367"/>
      <c r="P16" s="365"/>
      <c r="Q16" s="365"/>
      <c r="R16" s="365"/>
      <c r="S16" s="17"/>
      <c r="T16" s="17"/>
    </row>
    <row r="17" spans="1:20" ht="14.25" customHeight="1">
      <c r="A17" s="284" t="s">
        <v>74</v>
      </c>
      <c r="B17" s="208">
        <v>2</v>
      </c>
      <c r="C17" s="208">
        <v>7</v>
      </c>
      <c r="D17" s="187">
        <v>28.6</v>
      </c>
      <c r="E17" s="190" t="s">
        <v>207</v>
      </c>
      <c r="F17" s="208">
        <v>3</v>
      </c>
      <c r="G17" s="190" t="s">
        <v>207</v>
      </c>
      <c r="H17" s="55"/>
      <c r="I17" s="367"/>
      <c r="J17" s="367"/>
      <c r="K17" s="365"/>
      <c r="L17" s="365"/>
      <c r="M17" s="365"/>
      <c r="N17" s="364"/>
      <c r="O17" s="367"/>
      <c r="P17" s="364"/>
      <c r="Q17" s="364"/>
      <c r="R17" s="365"/>
      <c r="S17" s="17"/>
      <c r="T17" s="17"/>
    </row>
    <row r="18" spans="1:20" ht="14.25" customHeight="1">
      <c r="A18" s="284" t="s">
        <v>75</v>
      </c>
      <c r="B18" s="208">
        <v>3</v>
      </c>
      <c r="C18" s="208">
        <v>11</v>
      </c>
      <c r="D18" s="187">
        <v>27.3</v>
      </c>
      <c r="E18" s="208">
        <v>73</v>
      </c>
      <c r="F18" s="208">
        <v>157</v>
      </c>
      <c r="G18" s="187">
        <v>46.5</v>
      </c>
      <c r="H18" s="55"/>
      <c r="I18" s="367"/>
      <c r="J18" s="367"/>
      <c r="K18" s="365"/>
      <c r="L18" s="365"/>
      <c r="M18" s="365"/>
      <c r="N18" s="367"/>
      <c r="O18" s="367"/>
      <c r="P18" s="365"/>
      <c r="Q18" s="365"/>
      <c r="R18" s="365"/>
      <c r="S18" s="17"/>
      <c r="T18" s="17"/>
    </row>
    <row r="19" spans="1:20" ht="14.25" customHeight="1">
      <c r="A19" s="284" t="s">
        <v>76</v>
      </c>
      <c r="B19" s="208">
        <v>234</v>
      </c>
      <c r="C19" s="208">
        <v>192</v>
      </c>
      <c r="D19" s="187">
        <v>121.9</v>
      </c>
      <c r="E19" s="208">
        <v>44</v>
      </c>
      <c r="F19" s="208">
        <v>14</v>
      </c>
      <c r="G19" s="187">
        <v>314.3</v>
      </c>
      <c r="H19" s="55"/>
      <c r="I19" s="367"/>
      <c r="J19" s="367"/>
      <c r="K19" s="365"/>
      <c r="L19" s="365"/>
      <c r="M19" s="365"/>
      <c r="N19" s="367"/>
      <c r="O19" s="367"/>
      <c r="P19" s="365"/>
      <c r="Q19" s="365"/>
      <c r="R19" s="365"/>
      <c r="S19" s="17"/>
      <c r="T19" s="17"/>
    </row>
    <row r="20" spans="1:20" ht="14.25" customHeight="1">
      <c r="A20" s="284" t="s">
        <v>77</v>
      </c>
      <c r="B20" s="208">
        <v>261</v>
      </c>
      <c r="C20" s="208">
        <v>252</v>
      </c>
      <c r="D20" s="187">
        <v>103.6</v>
      </c>
      <c r="E20" s="208">
        <v>11</v>
      </c>
      <c r="F20" s="208">
        <v>18</v>
      </c>
      <c r="G20" s="187">
        <v>61.1</v>
      </c>
      <c r="H20" s="55"/>
      <c r="I20" s="367"/>
      <c r="J20" s="367"/>
      <c r="K20" s="365"/>
      <c r="L20" s="365"/>
      <c r="M20" s="365"/>
      <c r="N20" s="367"/>
      <c r="O20" s="367"/>
      <c r="P20" s="365"/>
      <c r="Q20" s="365"/>
      <c r="R20" s="365"/>
      <c r="S20" s="17"/>
      <c r="T20" s="17"/>
    </row>
    <row r="21" spans="1:20" ht="14.25" customHeight="1">
      <c r="A21" s="284" t="s">
        <v>94</v>
      </c>
      <c r="B21" s="208">
        <v>30</v>
      </c>
      <c r="C21" s="208">
        <v>41</v>
      </c>
      <c r="D21" s="187">
        <v>73.2</v>
      </c>
      <c r="E21" s="208">
        <v>190</v>
      </c>
      <c r="F21" s="208">
        <v>422</v>
      </c>
      <c r="G21" s="187">
        <v>45</v>
      </c>
      <c r="H21" s="55"/>
      <c r="I21" s="367"/>
      <c r="J21" s="367"/>
      <c r="K21" s="365"/>
      <c r="L21" s="365"/>
      <c r="M21" s="365"/>
      <c r="N21" s="367"/>
      <c r="O21" s="367"/>
      <c r="P21" s="365"/>
      <c r="Q21" s="365"/>
      <c r="R21" s="365"/>
      <c r="S21" s="17"/>
      <c r="T21" s="17"/>
    </row>
    <row r="22" spans="1:20" ht="14.25" customHeight="1">
      <c r="A22" s="284" t="s">
        <v>106</v>
      </c>
      <c r="B22" s="190" t="s">
        <v>207</v>
      </c>
      <c r="C22" s="190" t="s">
        <v>207</v>
      </c>
      <c r="D22" s="190" t="s">
        <v>207</v>
      </c>
      <c r="E22" s="208">
        <v>10</v>
      </c>
      <c r="F22" s="208">
        <v>33</v>
      </c>
      <c r="G22" s="187">
        <v>30.3</v>
      </c>
      <c r="H22" s="55"/>
      <c r="I22" s="364"/>
      <c r="J22" s="364"/>
      <c r="K22" s="364"/>
      <c r="L22" s="364"/>
      <c r="M22" s="364"/>
      <c r="N22" s="367"/>
      <c r="O22" s="367"/>
      <c r="P22" s="365"/>
      <c r="Q22" s="365"/>
      <c r="R22" s="365"/>
      <c r="S22" s="17"/>
      <c r="T22" s="17"/>
    </row>
    <row r="23" spans="1:20" ht="14.25" customHeight="1">
      <c r="A23" s="290" t="s">
        <v>79</v>
      </c>
      <c r="B23" s="210">
        <v>58</v>
      </c>
      <c r="C23" s="210">
        <v>139</v>
      </c>
      <c r="D23" s="212">
        <v>41.7</v>
      </c>
      <c r="E23" s="210">
        <v>4</v>
      </c>
      <c r="F23" s="211" t="s">
        <v>207</v>
      </c>
      <c r="G23" s="211" t="s">
        <v>207</v>
      </c>
      <c r="H23" s="55"/>
      <c r="I23" s="367"/>
      <c r="J23" s="367"/>
      <c r="K23" s="365"/>
      <c r="L23" s="365"/>
      <c r="M23" s="365"/>
      <c r="N23" s="367"/>
      <c r="O23" s="364"/>
      <c r="P23" s="364"/>
      <c r="Q23" s="365"/>
      <c r="R23" s="364"/>
      <c r="S23" s="17"/>
      <c r="T23" s="17"/>
    </row>
    <row r="24" spans="1:18" ht="12.75">
      <c r="A24" s="286"/>
      <c r="B24" s="286"/>
      <c r="C24" s="286"/>
      <c r="D24" s="286"/>
      <c r="E24" s="286"/>
      <c r="F24" s="286"/>
      <c r="G24" s="286"/>
      <c r="I24" s="371"/>
      <c r="J24" s="370"/>
      <c r="K24" s="371"/>
      <c r="L24" s="371"/>
      <c r="M24" s="370"/>
      <c r="N24" s="371"/>
      <c r="O24" s="370"/>
      <c r="P24" s="371"/>
      <c r="Q24" s="371"/>
      <c r="R24" s="370"/>
    </row>
    <row r="25" spans="1:7" ht="12.75">
      <c r="A25" s="286"/>
      <c r="B25" s="286"/>
      <c r="C25" s="286"/>
      <c r="D25" s="286"/>
      <c r="E25" s="286"/>
      <c r="F25" s="286"/>
      <c r="G25" s="286"/>
    </row>
    <row r="26" spans="1:7" ht="12.75">
      <c r="A26" s="286"/>
      <c r="B26" s="287"/>
      <c r="C26" s="287"/>
      <c r="D26" s="287"/>
      <c r="E26" s="288"/>
      <c r="F26" s="288"/>
      <c r="G26" s="291" t="s">
        <v>97</v>
      </c>
    </row>
    <row r="27" spans="1:8" ht="17.25" customHeight="1">
      <c r="A27" s="464"/>
      <c r="B27" s="465" t="s">
        <v>44</v>
      </c>
      <c r="C27" s="465"/>
      <c r="D27" s="467"/>
      <c r="E27" s="465" t="s">
        <v>45</v>
      </c>
      <c r="F27" s="465"/>
      <c r="G27" s="468"/>
      <c r="H27" s="58"/>
    </row>
    <row r="28" spans="1:8" ht="17.25" customHeight="1">
      <c r="A28" s="464"/>
      <c r="B28" s="465" t="s">
        <v>146</v>
      </c>
      <c r="C28" s="465"/>
      <c r="D28" s="465"/>
      <c r="E28" s="465" t="s">
        <v>146</v>
      </c>
      <c r="F28" s="465"/>
      <c r="G28" s="466"/>
      <c r="H28" s="58"/>
    </row>
    <row r="29" spans="1:8" ht="33.75">
      <c r="A29" s="464"/>
      <c r="B29" s="183" t="s">
        <v>203</v>
      </c>
      <c r="C29" s="183" t="s">
        <v>184</v>
      </c>
      <c r="D29" s="183" t="s">
        <v>205</v>
      </c>
      <c r="E29" s="183" t="s">
        <v>203</v>
      </c>
      <c r="F29" s="183" t="s">
        <v>184</v>
      </c>
      <c r="G29" s="184" t="s">
        <v>205</v>
      </c>
      <c r="H29" s="58"/>
    </row>
    <row r="30" spans="1:21" ht="12.75">
      <c r="A30" s="273" t="s">
        <v>65</v>
      </c>
      <c r="B30" s="208">
        <v>78</v>
      </c>
      <c r="C30" s="208">
        <v>107</v>
      </c>
      <c r="D30" s="187">
        <v>72.9</v>
      </c>
      <c r="E30" s="208">
        <v>4288</v>
      </c>
      <c r="F30" s="208">
        <v>3204</v>
      </c>
      <c r="G30" s="187">
        <v>133.8</v>
      </c>
      <c r="H30" s="55"/>
      <c r="I30" s="25"/>
      <c r="J30" s="25"/>
      <c r="K30" s="17"/>
      <c r="L30" s="17"/>
      <c r="M30" s="17"/>
      <c r="N30" s="17"/>
      <c r="O30" s="25"/>
      <c r="P30" s="25"/>
      <c r="Q30" s="17"/>
      <c r="R30" s="17"/>
      <c r="S30" s="17"/>
      <c r="T30" s="17"/>
      <c r="U30" s="122"/>
    </row>
    <row r="31" spans="1:21" ht="12.75">
      <c r="A31" s="274" t="s">
        <v>66</v>
      </c>
      <c r="B31" s="190" t="s">
        <v>207</v>
      </c>
      <c r="C31" s="208">
        <v>13</v>
      </c>
      <c r="D31" s="190" t="s">
        <v>207</v>
      </c>
      <c r="E31" s="208">
        <v>104</v>
      </c>
      <c r="F31" s="208">
        <v>62</v>
      </c>
      <c r="G31" s="187">
        <v>167.7</v>
      </c>
      <c r="H31" s="55"/>
      <c r="I31" s="25"/>
      <c r="J31" s="25"/>
      <c r="K31" s="17"/>
      <c r="L31" s="17"/>
      <c r="M31" s="17"/>
      <c r="N31" s="17"/>
      <c r="O31" s="25"/>
      <c r="P31" s="25"/>
      <c r="Q31" s="17"/>
      <c r="R31" s="17"/>
      <c r="S31" s="17"/>
      <c r="T31" s="17"/>
      <c r="U31" s="122"/>
    </row>
    <row r="32" spans="1:21" ht="12.75">
      <c r="A32" s="274" t="s">
        <v>67</v>
      </c>
      <c r="B32" s="208">
        <v>2</v>
      </c>
      <c r="C32" s="208">
        <v>1</v>
      </c>
      <c r="D32" s="187">
        <v>200</v>
      </c>
      <c r="E32" s="190" t="s">
        <v>207</v>
      </c>
      <c r="F32" s="190" t="s">
        <v>207</v>
      </c>
      <c r="G32" s="190" t="s">
        <v>207</v>
      </c>
      <c r="H32" s="55"/>
      <c r="I32" s="25"/>
      <c r="J32" s="25"/>
      <c r="K32" s="17"/>
      <c r="L32" s="17"/>
      <c r="M32" s="17"/>
      <c r="N32" s="17"/>
      <c r="O32" s="18"/>
      <c r="P32" s="25"/>
      <c r="Q32" s="18"/>
      <c r="R32" s="18"/>
      <c r="S32" s="17"/>
      <c r="T32" s="18"/>
      <c r="U32" s="123"/>
    </row>
    <row r="33" spans="1:21" ht="12.75">
      <c r="A33" s="274" t="s">
        <v>68</v>
      </c>
      <c r="B33" s="208">
        <v>11</v>
      </c>
      <c r="C33" s="208">
        <v>26</v>
      </c>
      <c r="D33" s="187">
        <v>42.3</v>
      </c>
      <c r="E33" s="208">
        <v>1461</v>
      </c>
      <c r="F33" s="208">
        <v>822</v>
      </c>
      <c r="G33" s="187">
        <v>177.7</v>
      </c>
      <c r="H33" s="55"/>
      <c r="I33" s="25"/>
      <c r="J33" s="25"/>
      <c r="K33" s="17"/>
      <c r="L33" s="17"/>
      <c r="M33" s="17"/>
      <c r="N33" s="17"/>
      <c r="O33" s="25"/>
      <c r="P33" s="25"/>
      <c r="Q33" s="17"/>
      <c r="R33" s="17"/>
      <c r="S33" s="17"/>
      <c r="T33" s="17"/>
      <c r="U33" s="122"/>
    </row>
    <row r="34" spans="1:21" ht="12.75">
      <c r="A34" s="274" t="s">
        <v>69</v>
      </c>
      <c r="B34" s="208">
        <v>4</v>
      </c>
      <c r="C34" s="208">
        <v>2</v>
      </c>
      <c r="D34" s="187">
        <v>200</v>
      </c>
      <c r="E34" s="208">
        <v>5</v>
      </c>
      <c r="F34" s="190" t="s">
        <v>207</v>
      </c>
      <c r="G34" s="190" t="s">
        <v>207</v>
      </c>
      <c r="H34" s="55"/>
      <c r="I34" s="25"/>
      <c r="J34" s="25"/>
      <c r="K34" s="17"/>
      <c r="L34" s="17"/>
      <c r="M34" s="17"/>
      <c r="N34" s="17"/>
      <c r="O34" s="18"/>
      <c r="P34" s="25"/>
      <c r="Q34" s="18"/>
      <c r="R34" s="18"/>
      <c r="S34" s="17"/>
      <c r="T34" s="18"/>
      <c r="U34" s="123"/>
    </row>
    <row r="35" spans="1:21" ht="12.75">
      <c r="A35" s="274" t="s">
        <v>70</v>
      </c>
      <c r="B35" s="190" t="s">
        <v>207</v>
      </c>
      <c r="C35" s="208">
        <v>1</v>
      </c>
      <c r="D35" s="190" t="s">
        <v>207</v>
      </c>
      <c r="E35" s="208">
        <v>2</v>
      </c>
      <c r="F35" s="208">
        <v>2</v>
      </c>
      <c r="G35" s="187">
        <v>100</v>
      </c>
      <c r="H35" s="55"/>
      <c r="I35" s="25"/>
      <c r="J35" s="25"/>
      <c r="K35" s="17"/>
      <c r="L35" s="17"/>
      <c r="M35" s="17"/>
      <c r="N35" s="17"/>
      <c r="O35" s="25"/>
      <c r="P35" s="25"/>
      <c r="Q35" s="17"/>
      <c r="R35" s="17"/>
      <c r="S35" s="17"/>
      <c r="T35" s="17"/>
      <c r="U35" s="122"/>
    </row>
    <row r="36" spans="1:21" ht="12.75">
      <c r="A36" s="274" t="s">
        <v>71</v>
      </c>
      <c r="B36" s="208">
        <v>4</v>
      </c>
      <c r="C36" s="208">
        <v>4</v>
      </c>
      <c r="D36" s="187">
        <v>100</v>
      </c>
      <c r="E36" s="190" t="s">
        <v>207</v>
      </c>
      <c r="F36" s="190" t="s">
        <v>207</v>
      </c>
      <c r="G36" s="190" t="s">
        <v>207</v>
      </c>
      <c r="H36" s="55"/>
      <c r="I36" s="25"/>
      <c r="J36" s="25"/>
      <c r="K36" s="17"/>
      <c r="L36" s="17"/>
      <c r="M36" s="17"/>
      <c r="N36" s="17"/>
      <c r="O36" s="25"/>
      <c r="P36" s="25"/>
      <c r="Q36" s="17"/>
      <c r="R36" s="17"/>
      <c r="S36" s="17"/>
      <c r="T36" s="17"/>
      <c r="U36" s="122"/>
    </row>
    <row r="37" spans="1:21" ht="12.75">
      <c r="A37" s="189" t="s">
        <v>105</v>
      </c>
      <c r="B37" s="208">
        <v>36</v>
      </c>
      <c r="C37" s="190" t="s">
        <v>207</v>
      </c>
      <c r="D37" s="190" t="s">
        <v>207</v>
      </c>
      <c r="E37" s="208">
        <v>354</v>
      </c>
      <c r="F37" s="208">
        <v>290</v>
      </c>
      <c r="G37" s="187">
        <v>122.1</v>
      </c>
      <c r="H37" s="55"/>
      <c r="I37" s="25"/>
      <c r="J37" s="25"/>
      <c r="K37" s="17"/>
      <c r="L37" s="17"/>
      <c r="M37" s="17"/>
      <c r="N37" s="17"/>
      <c r="O37" s="25"/>
      <c r="P37" s="25"/>
      <c r="Q37" s="17"/>
      <c r="R37" s="17"/>
      <c r="S37" s="17"/>
      <c r="T37" s="17"/>
      <c r="U37" s="122"/>
    </row>
    <row r="38" spans="1:21" ht="12.75">
      <c r="A38" s="274" t="s">
        <v>72</v>
      </c>
      <c r="B38" s="190" t="s">
        <v>207</v>
      </c>
      <c r="C38" s="190" t="s">
        <v>207</v>
      </c>
      <c r="D38" s="190" t="s">
        <v>207</v>
      </c>
      <c r="E38" s="208">
        <v>1058</v>
      </c>
      <c r="F38" s="208">
        <v>806</v>
      </c>
      <c r="G38" s="187">
        <v>131.3</v>
      </c>
      <c r="H38" s="55"/>
      <c r="I38" s="25"/>
      <c r="J38" s="18"/>
      <c r="K38" s="18"/>
      <c r="L38" s="17"/>
      <c r="M38" s="18"/>
      <c r="N38" s="18"/>
      <c r="O38" s="25"/>
      <c r="P38" s="25"/>
      <c r="Q38" s="17"/>
      <c r="R38" s="17"/>
      <c r="S38" s="17"/>
      <c r="T38" s="17"/>
      <c r="U38" s="122"/>
    </row>
    <row r="39" spans="1:21" ht="12.75">
      <c r="A39" s="274" t="s">
        <v>73</v>
      </c>
      <c r="B39" s="190" t="s">
        <v>207</v>
      </c>
      <c r="C39" s="190" t="s">
        <v>207</v>
      </c>
      <c r="D39" s="190" t="s">
        <v>207</v>
      </c>
      <c r="E39" s="208">
        <v>158</v>
      </c>
      <c r="F39" s="208">
        <v>129</v>
      </c>
      <c r="G39" s="187">
        <v>122.5</v>
      </c>
      <c r="H39" s="55"/>
      <c r="I39" s="25"/>
      <c r="J39" s="25"/>
      <c r="K39" s="17"/>
      <c r="L39" s="17"/>
      <c r="M39" s="17"/>
      <c r="N39" s="17"/>
      <c r="O39" s="25"/>
      <c r="P39" s="25"/>
      <c r="Q39" s="17"/>
      <c r="R39" s="17"/>
      <c r="S39" s="17"/>
      <c r="T39" s="17"/>
      <c r="U39" s="122"/>
    </row>
    <row r="40" spans="1:21" ht="12.75">
      <c r="A40" s="274" t="s">
        <v>74</v>
      </c>
      <c r="B40" s="190" t="s">
        <v>207</v>
      </c>
      <c r="C40" s="208">
        <v>3</v>
      </c>
      <c r="D40" s="190" t="s">
        <v>207</v>
      </c>
      <c r="E40" s="190" t="s">
        <v>207</v>
      </c>
      <c r="F40" s="190" t="s">
        <v>207</v>
      </c>
      <c r="G40" s="190" t="s">
        <v>207</v>
      </c>
      <c r="H40" s="55"/>
      <c r="I40" s="25"/>
      <c r="J40" s="18"/>
      <c r="K40" s="18"/>
      <c r="L40" s="17"/>
      <c r="M40" s="18"/>
      <c r="N40" s="18"/>
      <c r="O40" s="18"/>
      <c r="P40" s="18"/>
      <c r="Q40" s="18"/>
      <c r="R40" s="18"/>
      <c r="S40" s="18"/>
      <c r="T40" s="18"/>
      <c r="U40" s="123"/>
    </row>
    <row r="41" spans="1:21" ht="12.75">
      <c r="A41" s="274" t="s">
        <v>75</v>
      </c>
      <c r="B41" s="208">
        <v>15</v>
      </c>
      <c r="C41" s="208">
        <v>55</v>
      </c>
      <c r="D41" s="187">
        <v>27.3</v>
      </c>
      <c r="E41" s="190" t="s">
        <v>207</v>
      </c>
      <c r="F41" s="190" t="s">
        <v>207</v>
      </c>
      <c r="G41" s="190" t="s">
        <v>207</v>
      </c>
      <c r="H41" s="55"/>
      <c r="I41" s="25"/>
      <c r="J41" s="25"/>
      <c r="K41" s="17"/>
      <c r="L41" s="17"/>
      <c r="M41" s="17"/>
      <c r="N41" s="17"/>
      <c r="O41" s="18"/>
      <c r="P41" s="18"/>
      <c r="Q41" s="18"/>
      <c r="R41" s="18"/>
      <c r="S41" s="18"/>
      <c r="T41" s="18"/>
      <c r="U41" s="123"/>
    </row>
    <row r="42" spans="1:21" ht="12.75">
      <c r="A42" s="274" t="s">
        <v>76</v>
      </c>
      <c r="B42" s="190" t="s">
        <v>207</v>
      </c>
      <c r="C42" s="190" t="s">
        <v>207</v>
      </c>
      <c r="D42" s="190" t="s">
        <v>207</v>
      </c>
      <c r="E42" s="190" t="s">
        <v>207</v>
      </c>
      <c r="F42" s="190" t="s">
        <v>207</v>
      </c>
      <c r="G42" s="190" t="s">
        <v>207</v>
      </c>
      <c r="H42" s="55"/>
      <c r="I42" s="18"/>
      <c r="J42" s="25"/>
      <c r="K42" s="18"/>
      <c r="L42" s="18"/>
      <c r="M42" s="17"/>
      <c r="N42" s="18"/>
      <c r="O42" s="25"/>
      <c r="P42" s="25"/>
      <c r="Q42" s="17"/>
      <c r="R42" s="17"/>
      <c r="S42" s="17"/>
      <c r="T42" s="17"/>
      <c r="U42" s="122"/>
    </row>
    <row r="43" spans="1:21" ht="12.75">
      <c r="A43" s="274" t="s">
        <v>77</v>
      </c>
      <c r="B43" s="208">
        <v>3</v>
      </c>
      <c r="C43" s="190" t="s">
        <v>207</v>
      </c>
      <c r="D43" s="190" t="s">
        <v>207</v>
      </c>
      <c r="E43" s="208">
        <v>1025</v>
      </c>
      <c r="F43" s="208">
        <v>914</v>
      </c>
      <c r="G43" s="187">
        <v>112.1</v>
      </c>
      <c r="H43" s="55"/>
      <c r="I43" s="18"/>
      <c r="J43" s="18"/>
      <c r="K43" s="18"/>
      <c r="L43" s="18"/>
      <c r="M43" s="18"/>
      <c r="N43" s="18"/>
      <c r="O43" s="25"/>
      <c r="P43" s="25"/>
      <c r="Q43" s="17"/>
      <c r="R43" s="17"/>
      <c r="S43" s="17"/>
      <c r="T43" s="17"/>
      <c r="U43" s="122"/>
    </row>
    <row r="44" spans="1:21" ht="12.75">
      <c r="A44" s="274" t="s">
        <v>78</v>
      </c>
      <c r="B44" s="208">
        <v>3</v>
      </c>
      <c r="C44" s="208">
        <v>2</v>
      </c>
      <c r="D44" s="187">
        <v>150</v>
      </c>
      <c r="E44" s="190" t="s">
        <v>207</v>
      </c>
      <c r="F44" s="190" t="s">
        <v>207</v>
      </c>
      <c r="G44" s="190" t="s">
        <v>207</v>
      </c>
      <c r="H44" s="55"/>
      <c r="I44" s="25"/>
      <c r="J44" s="25"/>
      <c r="K44" s="17"/>
      <c r="L44" s="17"/>
      <c r="M44" s="17"/>
      <c r="N44" s="17"/>
      <c r="O44" s="18"/>
      <c r="P44" s="18"/>
      <c r="Q44" s="18"/>
      <c r="R44" s="18"/>
      <c r="S44" s="18"/>
      <c r="T44" s="18"/>
      <c r="U44" s="123"/>
    </row>
    <row r="45" spans="1:21" ht="12.75">
      <c r="A45" s="275" t="s">
        <v>79</v>
      </c>
      <c r="B45" s="211" t="s">
        <v>207</v>
      </c>
      <c r="C45" s="211" t="s">
        <v>207</v>
      </c>
      <c r="D45" s="211" t="s">
        <v>207</v>
      </c>
      <c r="E45" s="210">
        <v>121</v>
      </c>
      <c r="F45" s="210">
        <v>179</v>
      </c>
      <c r="G45" s="212">
        <v>67.6</v>
      </c>
      <c r="H45" s="55"/>
      <c r="I45" s="18"/>
      <c r="J45" s="18"/>
      <c r="K45" s="18"/>
      <c r="L45" s="18"/>
      <c r="M45" s="18"/>
      <c r="N45" s="18"/>
      <c r="O45" s="25"/>
      <c r="P45" s="25"/>
      <c r="Q45" s="17"/>
      <c r="R45" s="17"/>
      <c r="S45" s="17"/>
      <c r="T45" s="17"/>
      <c r="U45" s="122"/>
    </row>
    <row r="46" spans="1:7" ht="12.75">
      <c r="A46" s="286"/>
      <c r="B46" s="286"/>
      <c r="C46" s="286"/>
      <c r="D46" s="286"/>
      <c r="E46" s="286"/>
      <c r="F46" s="286"/>
      <c r="G46" s="286"/>
    </row>
    <row r="47" spans="1:7" ht="12.75">
      <c r="A47" s="286"/>
      <c r="B47" s="286"/>
      <c r="C47" s="286"/>
      <c r="D47" s="286"/>
      <c r="E47" s="286"/>
      <c r="F47" s="286"/>
      <c r="G47" s="286"/>
    </row>
    <row r="48" spans="1:7" ht="12.75">
      <c r="A48" s="286"/>
      <c r="B48" s="286"/>
      <c r="C48" s="286"/>
      <c r="D48" s="286"/>
      <c r="E48" s="286"/>
      <c r="F48" s="286"/>
      <c r="G48" s="286"/>
    </row>
    <row r="49" spans="1:7" ht="12.75">
      <c r="A49" s="286"/>
      <c r="B49" s="292"/>
      <c r="C49" s="292"/>
      <c r="D49" s="292"/>
      <c r="E49" s="293"/>
      <c r="F49" s="293"/>
      <c r="G49" s="294" t="s">
        <v>97</v>
      </c>
    </row>
    <row r="50" spans="1:8" ht="16.5" customHeight="1">
      <c r="A50" s="469"/>
      <c r="B50" s="470" t="s">
        <v>46</v>
      </c>
      <c r="C50" s="470"/>
      <c r="D50" s="471"/>
      <c r="E50" s="470" t="s">
        <v>47</v>
      </c>
      <c r="F50" s="470"/>
      <c r="G50" s="472"/>
      <c r="H50" s="58"/>
    </row>
    <row r="51" spans="1:8" ht="16.5" customHeight="1">
      <c r="A51" s="469"/>
      <c r="B51" s="465" t="s">
        <v>146</v>
      </c>
      <c r="C51" s="465"/>
      <c r="D51" s="465"/>
      <c r="E51" s="465" t="s">
        <v>146</v>
      </c>
      <c r="F51" s="465"/>
      <c r="G51" s="466"/>
      <c r="H51" s="58"/>
    </row>
    <row r="52" spans="1:8" ht="33.75">
      <c r="A52" s="469"/>
      <c r="B52" s="183" t="s">
        <v>203</v>
      </c>
      <c r="C52" s="183" t="s">
        <v>184</v>
      </c>
      <c r="D52" s="183" t="s">
        <v>205</v>
      </c>
      <c r="E52" s="183" t="s">
        <v>203</v>
      </c>
      <c r="F52" s="183" t="s">
        <v>184</v>
      </c>
      <c r="G52" s="184" t="s">
        <v>205</v>
      </c>
      <c r="H52" s="58"/>
    </row>
    <row r="53" spans="1:20" ht="12.75">
      <c r="A53" s="273" t="s">
        <v>65</v>
      </c>
      <c r="B53" s="208">
        <v>372</v>
      </c>
      <c r="C53" s="208">
        <v>451</v>
      </c>
      <c r="D53" s="187">
        <v>82.5</v>
      </c>
      <c r="E53" s="208">
        <v>33</v>
      </c>
      <c r="F53" s="208">
        <v>74</v>
      </c>
      <c r="G53" s="187">
        <v>44.6</v>
      </c>
      <c r="H53" s="55"/>
      <c r="I53" s="124"/>
      <c r="J53" s="124"/>
      <c r="K53" s="122"/>
      <c r="L53" s="122"/>
      <c r="M53" s="122"/>
      <c r="N53" s="122"/>
      <c r="O53" s="124"/>
      <c r="P53" s="124"/>
      <c r="Q53" s="122"/>
      <c r="R53" s="122"/>
      <c r="S53" s="122"/>
      <c r="T53" s="122"/>
    </row>
    <row r="54" spans="1:20" ht="12.75">
      <c r="A54" s="284" t="s">
        <v>104</v>
      </c>
      <c r="B54" s="208">
        <v>11</v>
      </c>
      <c r="C54" s="208">
        <v>16</v>
      </c>
      <c r="D54" s="187">
        <v>68.8</v>
      </c>
      <c r="E54" s="190" t="s">
        <v>207</v>
      </c>
      <c r="F54" s="190" t="s">
        <v>207</v>
      </c>
      <c r="G54" s="190" t="s">
        <v>207</v>
      </c>
      <c r="H54" s="55"/>
      <c r="I54" s="124"/>
      <c r="J54" s="124"/>
      <c r="K54" s="122"/>
      <c r="L54" s="122"/>
      <c r="M54" s="122"/>
      <c r="N54" s="122"/>
      <c r="O54" s="123"/>
      <c r="P54" s="123"/>
      <c r="Q54" s="123"/>
      <c r="R54" s="123"/>
      <c r="S54" s="123"/>
      <c r="T54" s="123"/>
    </row>
    <row r="55" spans="1:20" ht="12.75">
      <c r="A55" s="284" t="s">
        <v>66</v>
      </c>
      <c r="B55" s="208">
        <v>117</v>
      </c>
      <c r="C55" s="208">
        <v>107</v>
      </c>
      <c r="D55" s="187">
        <v>109.3</v>
      </c>
      <c r="E55" s="190" t="s">
        <v>207</v>
      </c>
      <c r="F55" s="190" t="s">
        <v>207</v>
      </c>
      <c r="G55" s="190" t="s">
        <v>207</v>
      </c>
      <c r="H55" s="55"/>
      <c r="I55" s="124"/>
      <c r="J55" s="124"/>
      <c r="K55" s="122"/>
      <c r="L55" s="122"/>
      <c r="M55" s="122"/>
      <c r="N55" s="122"/>
      <c r="O55" s="123"/>
      <c r="P55" s="123"/>
      <c r="Q55" s="123"/>
      <c r="R55" s="123"/>
      <c r="S55" s="123"/>
      <c r="T55" s="123"/>
    </row>
    <row r="56" spans="1:20" ht="12.75">
      <c r="A56" s="284" t="s">
        <v>67</v>
      </c>
      <c r="B56" s="208">
        <v>19</v>
      </c>
      <c r="C56" s="208">
        <v>27</v>
      </c>
      <c r="D56" s="187">
        <v>70.4</v>
      </c>
      <c r="E56" s="190" t="s">
        <v>207</v>
      </c>
      <c r="F56" s="190" t="s">
        <v>207</v>
      </c>
      <c r="G56" s="190" t="s">
        <v>207</v>
      </c>
      <c r="H56" s="55"/>
      <c r="I56" s="124"/>
      <c r="J56" s="124"/>
      <c r="K56" s="122"/>
      <c r="L56" s="122"/>
      <c r="M56" s="122"/>
      <c r="N56" s="122"/>
      <c r="O56" s="123"/>
      <c r="P56" s="123"/>
      <c r="Q56" s="123"/>
      <c r="R56" s="123"/>
      <c r="S56" s="123"/>
      <c r="T56" s="123"/>
    </row>
    <row r="57" spans="1:20" ht="12.75">
      <c r="A57" s="284" t="s">
        <v>68</v>
      </c>
      <c r="B57" s="208">
        <v>24</v>
      </c>
      <c r="C57" s="208">
        <v>51</v>
      </c>
      <c r="D57" s="187">
        <v>47.1</v>
      </c>
      <c r="E57" s="208">
        <v>1</v>
      </c>
      <c r="F57" s="208">
        <v>14</v>
      </c>
      <c r="G57" s="187">
        <v>7.1</v>
      </c>
      <c r="H57" s="55"/>
      <c r="I57" s="124"/>
      <c r="J57" s="124"/>
      <c r="K57" s="122"/>
      <c r="L57" s="122"/>
      <c r="M57" s="122"/>
      <c r="N57" s="122"/>
      <c r="O57" s="124"/>
      <c r="P57" s="124"/>
      <c r="Q57" s="122"/>
      <c r="R57" s="122"/>
      <c r="S57" s="122"/>
      <c r="T57" s="122"/>
    </row>
    <row r="58" spans="1:20" ht="12.75">
      <c r="A58" s="284" t="s">
        <v>69</v>
      </c>
      <c r="B58" s="208">
        <v>2</v>
      </c>
      <c r="C58" s="208">
        <v>4</v>
      </c>
      <c r="D58" s="187">
        <v>50</v>
      </c>
      <c r="E58" s="208">
        <v>4</v>
      </c>
      <c r="F58" s="208">
        <v>9</v>
      </c>
      <c r="G58" s="187">
        <v>44.4</v>
      </c>
      <c r="H58" s="55"/>
      <c r="I58" s="124"/>
      <c r="J58" s="124"/>
      <c r="K58" s="122"/>
      <c r="L58" s="122"/>
      <c r="M58" s="122"/>
      <c r="N58" s="122"/>
      <c r="O58" s="124"/>
      <c r="P58" s="124"/>
      <c r="Q58" s="122"/>
      <c r="R58" s="122"/>
      <c r="S58" s="122"/>
      <c r="T58" s="122"/>
    </row>
    <row r="59" spans="1:20" ht="12.75">
      <c r="A59" s="284" t="s">
        <v>70</v>
      </c>
      <c r="B59" s="208">
        <v>10</v>
      </c>
      <c r="C59" s="208">
        <v>10</v>
      </c>
      <c r="D59" s="187">
        <v>100</v>
      </c>
      <c r="E59" s="190" t="s">
        <v>207</v>
      </c>
      <c r="F59" s="190" t="s">
        <v>207</v>
      </c>
      <c r="G59" s="190" t="s">
        <v>207</v>
      </c>
      <c r="H59" s="55"/>
      <c r="I59" s="124"/>
      <c r="J59" s="124"/>
      <c r="K59" s="122"/>
      <c r="L59" s="122"/>
      <c r="M59" s="122"/>
      <c r="N59" s="122"/>
      <c r="O59" s="123"/>
      <c r="P59" s="123"/>
      <c r="Q59" s="123"/>
      <c r="R59" s="123"/>
      <c r="S59" s="123"/>
      <c r="T59" s="123"/>
    </row>
    <row r="60" spans="1:20" ht="12.75">
      <c r="A60" s="284" t="s">
        <v>71</v>
      </c>
      <c r="B60" s="190" t="s">
        <v>207</v>
      </c>
      <c r="C60" s="208">
        <v>2</v>
      </c>
      <c r="D60" s="190" t="s">
        <v>207</v>
      </c>
      <c r="E60" s="190" t="s">
        <v>207</v>
      </c>
      <c r="F60" s="190" t="s">
        <v>207</v>
      </c>
      <c r="G60" s="190" t="s">
        <v>207</v>
      </c>
      <c r="H60" s="55"/>
      <c r="I60" s="124"/>
      <c r="J60" s="124"/>
      <c r="K60" s="122"/>
      <c r="L60" s="122"/>
      <c r="M60" s="122"/>
      <c r="N60" s="122"/>
      <c r="O60" s="123"/>
      <c r="P60" s="124"/>
      <c r="Q60" s="123"/>
      <c r="R60" s="123"/>
      <c r="S60" s="122"/>
      <c r="T60" s="123"/>
    </row>
    <row r="61" spans="1:20" ht="13.5" customHeight="1">
      <c r="A61" s="284" t="s">
        <v>105</v>
      </c>
      <c r="B61" s="208">
        <v>6</v>
      </c>
      <c r="C61" s="208">
        <v>14</v>
      </c>
      <c r="D61" s="187">
        <v>42.9</v>
      </c>
      <c r="E61" s="190" t="s">
        <v>207</v>
      </c>
      <c r="F61" s="190" t="s">
        <v>207</v>
      </c>
      <c r="G61" s="190" t="s">
        <v>207</v>
      </c>
      <c r="H61" s="55"/>
      <c r="I61" s="124"/>
      <c r="J61" s="124"/>
      <c r="K61" s="122"/>
      <c r="L61" s="122"/>
      <c r="M61" s="122"/>
      <c r="N61" s="122"/>
      <c r="O61" s="123"/>
      <c r="P61" s="124"/>
      <c r="Q61" s="123"/>
      <c r="R61" s="123"/>
      <c r="S61" s="122"/>
      <c r="T61" s="123"/>
    </row>
    <row r="62" spans="1:20" ht="12.75">
      <c r="A62" s="284" t="s">
        <v>72</v>
      </c>
      <c r="B62" s="208">
        <v>28</v>
      </c>
      <c r="C62" s="208">
        <v>12</v>
      </c>
      <c r="D62" s="187">
        <v>233.3</v>
      </c>
      <c r="E62" s="190" t="s">
        <v>207</v>
      </c>
      <c r="F62" s="190" t="s">
        <v>207</v>
      </c>
      <c r="G62" s="190" t="s">
        <v>207</v>
      </c>
      <c r="H62" s="55"/>
      <c r="I62" s="124"/>
      <c r="J62" s="124"/>
      <c r="K62" s="122"/>
      <c r="L62" s="122"/>
      <c r="M62" s="122"/>
      <c r="N62" s="122"/>
      <c r="O62" s="123"/>
      <c r="P62" s="123"/>
      <c r="Q62" s="123"/>
      <c r="R62" s="123"/>
      <c r="S62" s="123"/>
      <c r="T62" s="123"/>
    </row>
    <row r="63" spans="1:20" ht="12.75">
      <c r="A63" s="284" t="s">
        <v>73</v>
      </c>
      <c r="B63" s="208">
        <v>75</v>
      </c>
      <c r="C63" s="208">
        <v>60</v>
      </c>
      <c r="D63" s="187">
        <v>125</v>
      </c>
      <c r="E63" s="190" t="s">
        <v>207</v>
      </c>
      <c r="F63" s="190" t="s">
        <v>207</v>
      </c>
      <c r="G63" s="190" t="s">
        <v>207</v>
      </c>
      <c r="H63" s="55"/>
      <c r="I63" s="124"/>
      <c r="J63" s="124"/>
      <c r="K63" s="122"/>
      <c r="L63" s="122"/>
      <c r="M63" s="122"/>
      <c r="N63" s="122"/>
      <c r="O63" s="124"/>
      <c r="P63" s="123"/>
      <c r="Q63" s="123"/>
      <c r="R63" s="122"/>
      <c r="S63" s="123"/>
      <c r="T63" s="123"/>
    </row>
    <row r="64" spans="1:20" ht="12.75">
      <c r="A64" s="284" t="s">
        <v>74</v>
      </c>
      <c r="B64" s="208">
        <v>1</v>
      </c>
      <c r="C64" s="208">
        <v>6</v>
      </c>
      <c r="D64" s="187">
        <v>16.7</v>
      </c>
      <c r="E64" s="190" t="s">
        <v>207</v>
      </c>
      <c r="F64" s="208">
        <v>4</v>
      </c>
      <c r="G64" s="190" t="s">
        <v>207</v>
      </c>
      <c r="H64" s="55"/>
      <c r="I64" s="124"/>
      <c r="J64" s="124"/>
      <c r="K64" s="122"/>
      <c r="L64" s="122"/>
      <c r="M64" s="122"/>
      <c r="N64" s="122"/>
      <c r="O64" s="124"/>
      <c r="P64" s="124"/>
      <c r="Q64" s="122"/>
      <c r="R64" s="122"/>
      <c r="S64" s="122"/>
      <c r="T64" s="122"/>
    </row>
    <row r="65" spans="1:20" ht="12.75">
      <c r="A65" s="284" t="s">
        <v>75</v>
      </c>
      <c r="B65" s="208">
        <v>28</v>
      </c>
      <c r="C65" s="208">
        <v>67</v>
      </c>
      <c r="D65" s="187">
        <v>41.8</v>
      </c>
      <c r="E65" s="208">
        <v>19</v>
      </c>
      <c r="F65" s="208">
        <v>45</v>
      </c>
      <c r="G65" s="187">
        <v>42.2</v>
      </c>
      <c r="H65" s="55"/>
      <c r="I65" s="124"/>
      <c r="J65" s="124"/>
      <c r="K65" s="122"/>
      <c r="L65" s="122"/>
      <c r="M65" s="122"/>
      <c r="N65" s="122"/>
      <c r="O65" s="124"/>
      <c r="P65" s="124"/>
      <c r="Q65" s="122"/>
      <c r="R65" s="122"/>
      <c r="S65" s="122"/>
      <c r="T65" s="122"/>
    </row>
    <row r="66" spans="1:20" ht="12.75">
      <c r="A66" s="284" t="s">
        <v>76</v>
      </c>
      <c r="B66" s="208">
        <v>6</v>
      </c>
      <c r="C66" s="208">
        <v>18</v>
      </c>
      <c r="D66" s="187">
        <v>33.3</v>
      </c>
      <c r="E66" s="190" t="s">
        <v>207</v>
      </c>
      <c r="F66" s="190" t="s">
        <v>207</v>
      </c>
      <c r="G66" s="190" t="s">
        <v>207</v>
      </c>
      <c r="H66" s="55"/>
      <c r="I66" s="124"/>
      <c r="J66" s="124"/>
      <c r="K66" s="122"/>
      <c r="L66" s="122"/>
      <c r="M66" s="122"/>
      <c r="N66" s="122"/>
      <c r="O66" s="123"/>
      <c r="P66" s="123"/>
      <c r="Q66" s="123"/>
      <c r="R66" s="123"/>
      <c r="S66" s="123"/>
      <c r="T66" s="123"/>
    </row>
    <row r="67" spans="1:20" ht="12.75">
      <c r="A67" s="284" t="s">
        <v>77</v>
      </c>
      <c r="B67" s="208">
        <v>35</v>
      </c>
      <c r="C67" s="208">
        <v>29</v>
      </c>
      <c r="D67" s="187">
        <v>120.7</v>
      </c>
      <c r="E67" s="190" t="s">
        <v>207</v>
      </c>
      <c r="F67" s="190" t="s">
        <v>207</v>
      </c>
      <c r="G67" s="190" t="s">
        <v>207</v>
      </c>
      <c r="H67" s="55"/>
      <c r="I67" s="124"/>
      <c r="J67" s="124"/>
      <c r="K67" s="122"/>
      <c r="L67" s="122"/>
      <c r="M67" s="122"/>
      <c r="N67" s="122"/>
      <c r="O67" s="123"/>
      <c r="P67" s="123"/>
      <c r="Q67" s="123"/>
      <c r="R67" s="123"/>
      <c r="S67" s="123"/>
      <c r="T67" s="123"/>
    </row>
    <row r="68" spans="1:20" ht="12.75">
      <c r="A68" s="284" t="s">
        <v>94</v>
      </c>
      <c r="B68" s="208">
        <v>2</v>
      </c>
      <c r="C68" s="208">
        <v>7</v>
      </c>
      <c r="D68" s="187">
        <v>28.6</v>
      </c>
      <c r="E68" s="208">
        <v>9</v>
      </c>
      <c r="F68" s="208">
        <v>2</v>
      </c>
      <c r="G68" s="187">
        <v>450</v>
      </c>
      <c r="H68" s="55"/>
      <c r="I68" s="124"/>
      <c r="J68" s="124"/>
      <c r="K68" s="122"/>
      <c r="L68" s="122"/>
      <c r="M68" s="122"/>
      <c r="N68" s="122"/>
      <c r="O68" s="124"/>
      <c r="P68" s="124"/>
      <c r="Q68" s="122"/>
      <c r="R68" s="122"/>
      <c r="S68" s="122"/>
      <c r="T68" s="122"/>
    </row>
    <row r="69" spans="1:20" ht="12.75">
      <c r="A69" s="290" t="s">
        <v>79</v>
      </c>
      <c r="B69" s="210">
        <v>8</v>
      </c>
      <c r="C69" s="210">
        <v>21</v>
      </c>
      <c r="D69" s="212">
        <v>38.1</v>
      </c>
      <c r="E69" s="211" t="s">
        <v>207</v>
      </c>
      <c r="F69" s="211" t="s">
        <v>207</v>
      </c>
      <c r="G69" s="211" t="s">
        <v>207</v>
      </c>
      <c r="H69" s="55"/>
      <c r="I69" s="124"/>
      <c r="J69" s="124"/>
      <c r="K69" s="122"/>
      <c r="L69" s="122"/>
      <c r="M69" s="122"/>
      <c r="N69" s="122"/>
      <c r="O69" s="123"/>
      <c r="P69" s="123"/>
      <c r="Q69" s="123"/>
      <c r="R69" s="123"/>
      <c r="S69" s="123"/>
      <c r="T69" s="123"/>
    </row>
    <row r="70" ht="12.75"/>
  </sheetData>
  <sheetProtection/>
  <mergeCells count="16">
    <mergeCell ref="A50:A52"/>
    <mergeCell ref="B50:D50"/>
    <mergeCell ref="E50:G50"/>
    <mergeCell ref="B51:D51"/>
    <mergeCell ref="E51:G51"/>
    <mergeCell ref="A27:A29"/>
    <mergeCell ref="B27:D27"/>
    <mergeCell ref="E27:G27"/>
    <mergeCell ref="B28:D28"/>
    <mergeCell ref="E28:G28"/>
    <mergeCell ref="A1:G1"/>
    <mergeCell ref="A3:A5"/>
    <mergeCell ref="B3:D3"/>
    <mergeCell ref="E3:G3"/>
    <mergeCell ref="B4:D4"/>
    <mergeCell ref="E4:G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4" max="255" man="1"/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6.5" customHeight="1">
      <c r="A1" s="403" t="s">
        <v>187</v>
      </c>
      <c r="B1" s="473"/>
      <c r="C1" s="473"/>
      <c r="D1" s="473"/>
      <c r="E1" s="473"/>
      <c r="F1" s="473"/>
      <c r="G1" s="473"/>
    </row>
    <row r="2" spans="1:7" ht="18.75" customHeight="1">
      <c r="A2" s="320"/>
      <c r="B2" s="320"/>
      <c r="C2" s="320"/>
      <c r="D2" s="320"/>
      <c r="E2" s="320"/>
      <c r="F2" s="320"/>
      <c r="G2" s="320"/>
    </row>
    <row r="3" spans="1:7" ht="31.5" customHeight="1">
      <c r="A3" s="474"/>
      <c r="B3" s="475" t="s">
        <v>169</v>
      </c>
      <c r="C3" s="475"/>
      <c r="D3" s="475"/>
      <c r="E3" s="475" t="s">
        <v>170</v>
      </c>
      <c r="F3" s="476"/>
      <c r="G3" s="477"/>
    </row>
    <row r="4" spans="1:8" ht="25.5" customHeight="1">
      <c r="A4" s="474"/>
      <c r="B4" s="183" t="s">
        <v>203</v>
      </c>
      <c r="C4" s="183" t="s">
        <v>184</v>
      </c>
      <c r="D4" s="183" t="s">
        <v>205</v>
      </c>
      <c r="E4" s="183" t="s">
        <v>203</v>
      </c>
      <c r="F4" s="183" t="s">
        <v>184</v>
      </c>
      <c r="G4" s="184" t="s">
        <v>205</v>
      </c>
      <c r="H4" s="66"/>
    </row>
    <row r="5" spans="1:10" ht="12.75">
      <c r="A5" s="321" t="s">
        <v>65</v>
      </c>
      <c r="B5" s="187">
        <f>SUM(B6:B24)</f>
        <v>1046145.6999999998</v>
      </c>
      <c r="C5" s="187">
        <f>SUM(C6:C24)</f>
        <v>939622.5</v>
      </c>
      <c r="D5" s="187">
        <f>B5/C5%</f>
        <v>111.33680813305341</v>
      </c>
      <c r="E5" s="295">
        <v>5.7</v>
      </c>
      <c r="F5" s="295">
        <v>5.5</v>
      </c>
      <c r="G5" s="295">
        <f>E5/F5%</f>
        <v>103.63636363636364</v>
      </c>
      <c r="H5" s="151"/>
      <c r="I5" s="151"/>
      <c r="J5" s="151"/>
    </row>
    <row r="6" spans="1:10" ht="12.75">
      <c r="A6" s="196" t="s">
        <v>104</v>
      </c>
      <c r="B6" s="187">
        <v>20861.6</v>
      </c>
      <c r="C6" s="187">
        <v>19651.5</v>
      </c>
      <c r="D6" s="187">
        <f aca="true" t="shared" si="0" ref="D6:D23">B6/C6%</f>
        <v>106.15779965905911</v>
      </c>
      <c r="E6" s="187">
        <v>4.2</v>
      </c>
      <c r="F6" s="187">
        <v>4.3</v>
      </c>
      <c r="G6" s="187">
        <f aca="true" t="shared" si="1" ref="G6:G23">E6/F6%</f>
        <v>97.67441860465118</v>
      </c>
      <c r="H6" s="151"/>
      <c r="I6" s="151"/>
      <c r="J6" s="151"/>
    </row>
    <row r="7" spans="1:10" ht="12.75">
      <c r="A7" s="274" t="s">
        <v>66</v>
      </c>
      <c r="B7" s="187">
        <v>173982.1</v>
      </c>
      <c r="C7" s="187">
        <v>196943.5</v>
      </c>
      <c r="D7" s="187">
        <f t="shared" si="0"/>
        <v>88.34112321554151</v>
      </c>
      <c r="E7" s="187">
        <v>5.2</v>
      </c>
      <c r="F7" s="187">
        <v>5.7</v>
      </c>
      <c r="G7" s="187">
        <f t="shared" si="1"/>
        <v>91.2280701754386</v>
      </c>
      <c r="H7" s="151"/>
      <c r="I7" s="151"/>
      <c r="J7" s="151"/>
    </row>
    <row r="8" spans="1:10" ht="12.75">
      <c r="A8" s="274" t="s">
        <v>67</v>
      </c>
      <c r="B8" s="187">
        <v>47715.6</v>
      </c>
      <c r="C8" s="187">
        <v>40872.3</v>
      </c>
      <c r="D8" s="187">
        <f t="shared" si="0"/>
        <v>116.74312431646861</v>
      </c>
      <c r="E8" s="187">
        <v>6.4</v>
      </c>
      <c r="F8" s="187">
        <v>6.5</v>
      </c>
      <c r="G8" s="187">
        <f t="shared" si="1"/>
        <v>98.46153846153847</v>
      </c>
      <c r="H8" s="151"/>
      <c r="I8" s="151"/>
      <c r="J8" s="151"/>
    </row>
    <row r="9" spans="1:10" ht="12.75">
      <c r="A9" s="274" t="s">
        <v>68</v>
      </c>
      <c r="B9" s="187">
        <v>41052.1</v>
      </c>
      <c r="C9" s="187">
        <v>47936.7</v>
      </c>
      <c r="D9" s="187">
        <f t="shared" si="0"/>
        <v>85.63814363525232</v>
      </c>
      <c r="E9" s="187">
        <v>1.6</v>
      </c>
      <c r="F9" s="187">
        <v>2</v>
      </c>
      <c r="G9" s="187">
        <f t="shared" si="1"/>
        <v>80</v>
      </c>
      <c r="H9" s="151"/>
      <c r="I9" s="151"/>
      <c r="J9" s="151"/>
    </row>
    <row r="10" spans="1:10" ht="12.75">
      <c r="A10" s="274" t="s">
        <v>69</v>
      </c>
      <c r="B10" s="187">
        <v>3148</v>
      </c>
      <c r="C10" s="187">
        <v>3035.8</v>
      </c>
      <c r="D10" s="187">
        <f t="shared" si="0"/>
        <v>103.69589564529943</v>
      </c>
      <c r="E10" s="187">
        <v>3.7</v>
      </c>
      <c r="F10" s="187">
        <v>3.8</v>
      </c>
      <c r="G10" s="187">
        <f t="shared" si="1"/>
        <v>97.36842105263159</v>
      </c>
      <c r="H10" s="151"/>
      <c r="I10" s="151"/>
      <c r="J10" s="151"/>
    </row>
    <row r="11" spans="1:10" ht="12.75">
      <c r="A11" s="274" t="s">
        <v>70</v>
      </c>
      <c r="B11" s="187">
        <v>40996.4</v>
      </c>
      <c r="C11" s="187">
        <v>34486.3</v>
      </c>
      <c r="D11" s="187">
        <f t="shared" si="0"/>
        <v>118.87735129602189</v>
      </c>
      <c r="E11" s="187">
        <v>5.5</v>
      </c>
      <c r="F11" s="187">
        <v>5.2</v>
      </c>
      <c r="G11" s="187">
        <f t="shared" si="1"/>
        <v>105.76923076923076</v>
      </c>
      <c r="H11" s="151"/>
      <c r="I11" s="151"/>
      <c r="J11" s="151"/>
    </row>
    <row r="12" spans="1:10" ht="12.75">
      <c r="A12" s="274" t="s">
        <v>71</v>
      </c>
      <c r="B12" s="187">
        <v>22304</v>
      </c>
      <c r="C12" s="187">
        <v>6372.2</v>
      </c>
      <c r="D12" s="187" t="s">
        <v>230</v>
      </c>
      <c r="E12" s="187">
        <v>4.7</v>
      </c>
      <c r="F12" s="187">
        <v>1.3</v>
      </c>
      <c r="G12" s="187" t="s">
        <v>228</v>
      </c>
      <c r="H12" s="151"/>
      <c r="I12" s="151"/>
      <c r="J12" s="151"/>
    </row>
    <row r="13" spans="1:10" ht="12.75">
      <c r="A13" s="189" t="s">
        <v>105</v>
      </c>
      <c r="B13" s="187">
        <v>25560.8</v>
      </c>
      <c r="C13" s="187">
        <v>14613.2</v>
      </c>
      <c r="D13" s="187">
        <f t="shared" si="0"/>
        <v>174.915829523992</v>
      </c>
      <c r="E13" s="187">
        <v>3</v>
      </c>
      <c r="F13" s="187">
        <v>1.8</v>
      </c>
      <c r="G13" s="187">
        <f t="shared" si="1"/>
        <v>166.66666666666666</v>
      </c>
      <c r="H13" s="151"/>
      <c r="I13" s="151"/>
      <c r="J13" s="151"/>
    </row>
    <row r="14" spans="1:10" ht="12.75">
      <c r="A14" s="274" t="s">
        <v>72</v>
      </c>
      <c r="B14" s="187">
        <v>33758.7</v>
      </c>
      <c r="C14" s="187">
        <v>46800.1</v>
      </c>
      <c r="D14" s="187">
        <f t="shared" si="0"/>
        <v>72.13382022687985</v>
      </c>
      <c r="E14" s="187">
        <v>2.5</v>
      </c>
      <c r="F14" s="187">
        <v>3.9</v>
      </c>
      <c r="G14" s="187">
        <f t="shared" si="1"/>
        <v>64.1025641025641</v>
      </c>
      <c r="H14" s="151"/>
      <c r="I14" s="151"/>
      <c r="J14" s="151"/>
    </row>
    <row r="15" spans="1:10" ht="12.75">
      <c r="A15" s="274" t="s">
        <v>73</v>
      </c>
      <c r="B15" s="187">
        <v>210092</v>
      </c>
      <c r="C15" s="187">
        <v>185720.3</v>
      </c>
      <c r="D15" s="187">
        <f t="shared" si="0"/>
        <v>113.12279810015383</v>
      </c>
      <c r="E15" s="187">
        <v>12.7</v>
      </c>
      <c r="F15" s="187">
        <v>11.9</v>
      </c>
      <c r="G15" s="187">
        <f t="shared" si="1"/>
        <v>106.72268907563024</v>
      </c>
      <c r="H15" s="151"/>
      <c r="I15" s="151"/>
      <c r="J15" s="151"/>
    </row>
    <row r="16" spans="1:10" ht="12.75">
      <c r="A16" s="274" t="s">
        <v>74</v>
      </c>
      <c r="B16" s="187">
        <v>3820.7</v>
      </c>
      <c r="C16" s="187">
        <v>2687</v>
      </c>
      <c r="D16" s="187">
        <f t="shared" si="0"/>
        <v>142.1920357275772</v>
      </c>
      <c r="E16" s="187">
        <v>2.5</v>
      </c>
      <c r="F16" s="187">
        <v>2</v>
      </c>
      <c r="G16" s="187">
        <f t="shared" si="1"/>
        <v>125</v>
      </c>
      <c r="H16" s="151"/>
      <c r="I16" s="151"/>
      <c r="J16" s="151"/>
    </row>
    <row r="17" spans="1:10" ht="12.75">
      <c r="A17" s="274" t="s">
        <v>75</v>
      </c>
      <c r="B17" s="187">
        <v>151</v>
      </c>
      <c r="C17" s="187">
        <v>309.8</v>
      </c>
      <c r="D17" s="187">
        <f t="shared" si="0"/>
        <v>48.74112330535829</v>
      </c>
      <c r="E17" s="187">
        <v>0.1</v>
      </c>
      <c r="F17" s="187">
        <v>0.2</v>
      </c>
      <c r="G17" s="187">
        <f t="shared" si="1"/>
        <v>50</v>
      </c>
      <c r="H17" s="151"/>
      <c r="I17" s="151"/>
      <c r="J17" s="151"/>
    </row>
    <row r="18" spans="1:10" ht="12.75">
      <c r="A18" s="274" t="s">
        <v>76</v>
      </c>
      <c r="B18" s="187">
        <v>104659.5</v>
      </c>
      <c r="C18" s="187">
        <v>76509.8</v>
      </c>
      <c r="D18" s="187">
        <f t="shared" si="0"/>
        <v>136.79228020462736</v>
      </c>
      <c r="E18" s="187">
        <v>8.6</v>
      </c>
      <c r="F18" s="187">
        <v>6.9</v>
      </c>
      <c r="G18" s="187">
        <f t="shared" si="1"/>
        <v>124.63768115942027</v>
      </c>
      <c r="H18" s="151"/>
      <c r="I18" s="151"/>
      <c r="J18" s="151"/>
    </row>
    <row r="19" spans="1:10" ht="12.75">
      <c r="A19" s="274" t="s">
        <v>77</v>
      </c>
      <c r="B19" s="295">
        <v>204392.6</v>
      </c>
      <c r="C19" s="295">
        <v>199174.9</v>
      </c>
      <c r="D19" s="295">
        <f t="shared" si="0"/>
        <v>102.61965739658963</v>
      </c>
      <c r="E19" s="295">
        <v>11.6</v>
      </c>
      <c r="F19" s="187">
        <v>12.7</v>
      </c>
      <c r="G19" s="187">
        <f t="shared" si="1"/>
        <v>91.33858267716535</v>
      </c>
      <c r="H19" s="151"/>
      <c r="I19" s="151"/>
      <c r="J19" s="151"/>
    </row>
    <row r="20" spans="1:10" ht="12.75">
      <c r="A20" s="274" t="s">
        <v>78</v>
      </c>
      <c r="B20" s="187">
        <v>40803.7</v>
      </c>
      <c r="C20" s="187">
        <v>27532.7</v>
      </c>
      <c r="D20" s="187">
        <f t="shared" si="0"/>
        <v>148.20086660589044</v>
      </c>
      <c r="E20" s="187">
        <v>2.9</v>
      </c>
      <c r="F20" s="187">
        <v>2.5</v>
      </c>
      <c r="G20" s="187">
        <f t="shared" si="1"/>
        <v>115.99999999999999</v>
      </c>
      <c r="H20" s="151"/>
      <c r="I20" s="151"/>
      <c r="J20" s="151"/>
    </row>
    <row r="21" spans="1:10" ht="12.75">
      <c r="A21" s="196" t="s">
        <v>102</v>
      </c>
      <c r="B21" s="187">
        <v>1254.9</v>
      </c>
      <c r="C21" s="187">
        <v>1570</v>
      </c>
      <c r="D21" s="187">
        <f t="shared" si="0"/>
        <v>79.9299363057325</v>
      </c>
      <c r="E21" s="187">
        <v>1.6</v>
      </c>
      <c r="F21" s="187">
        <v>2.4</v>
      </c>
      <c r="G21" s="187">
        <f t="shared" si="1"/>
        <v>66.66666666666667</v>
      </c>
      <c r="H21" s="151"/>
      <c r="I21" s="151"/>
      <c r="J21" s="151"/>
    </row>
    <row r="22" spans="1:10" ht="12.75">
      <c r="A22" s="274" t="s">
        <v>79</v>
      </c>
      <c r="B22" s="187">
        <v>65909.2</v>
      </c>
      <c r="C22" s="187">
        <v>32927.3</v>
      </c>
      <c r="D22" s="187" t="s">
        <v>209</v>
      </c>
      <c r="E22" s="187">
        <v>6.3</v>
      </c>
      <c r="F22" s="187">
        <v>3.4</v>
      </c>
      <c r="G22" s="187">
        <f t="shared" si="1"/>
        <v>185.2941176470588</v>
      </c>
      <c r="H22" s="151"/>
      <c r="I22" s="151"/>
      <c r="J22" s="151"/>
    </row>
    <row r="23" spans="1:10" ht="12.75">
      <c r="A23" s="246" t="s">
        <v>181</v>
      </c>
      <c r="B23" s="187">
        <v>35.2</v>
      </c>
      <c r="C23" s="187">
        <v>42.9</v>
      </c>
      <c r="D23" s="187">
        <f t="shared" si="0"/>
        <v>82.05128205128206</v>
      </c>
      <c r="E23" s="187">
        <v>2.7</v>
      </c>
      <c r="F23" s="187">
        <v>2.9</v>
      </c>
      <c r="G23" s="187">
        <f t="shared" si="1"/>
        <v>93.10344827586208</v>
      </c>
      <c r="H23" s="151"/>
      <c r="I23" s="151"/>
      <c r="J23" s="151"/>
    </row>
    <row r="24" spans="1:10" ht="12.75">
      <c r="A24" s="245" t="s">
        <v>81</v>
      </c>
      <c r="B24" s="212">
        <v>5647.6</v>
      </c>
      <c r="C24" s="212">
        <v>2436.2</v>
      </c>
      <c r="D24" s="212" t="s">
        <v>213</v>
      </c>
      <c r="E24" s="212">
        <v>2.9</v>
      </c>
      <c r="F24" s="212">
        <v>1.3</v>
      </c>
      <c r="G24" s="212" t="s">
        <v>231</v>
      </c>
      <c r="H24" s="151"/>
      <c r="I24" s="151"/>
      <c r="J24" s="151"/>
    </row>
    <row r="26" spans="2:7" ht="12.75">
      <c r="B26" s="365"/>
      <c r="C26" s="365"/>
      <c r="D26" s="365"/>
      <c r="E26" s="365"/>
      <c r="F26" s="365"/>
      <c r="G26" s="365"/>
    </row>
    <row r="27" spans="2:7" ht="12.75">
      <c r="B27" s="17"/>
      <c r="C27" s="18"/>
      <c r="D27" s="17"/>
      <c r="E27" s="17"/>
      <c r="F27" s="18"/>
      <c r="G27" s="17"/>
    </row>
    <row r="28" spans="2:7" ht="12.75">
      <c r="B28" s="17"/>
      <c r="C28" s="17"/>
      <c r="D28" s="17"/>
      <c r="E28" s="17"/>
      <c r="F28" s="17"/>
      <c r="G28" s="17"/>
    </row>
    <row r="29" spans="2:7" ht="12.75">
      <c r="B29" s="365"/>
      <c r="C29" s="17"/>
      <c r="D29" s="17"/>
      <c r="E29" s="17"/>
      <c r="F29" s="17"/>
      <c r="G29" s="17"/>
    </row>
    <row r="30" spans="2:7" ht="12.75">
      <c r="B30" s="17"/>
      <c r="C30" s="17"/>
      <c r="D30" s="17"/>
      <c r="E30" s="17"/>
      <c r="F30" s="17"/>
      <c r="G30" s="17"/>
    </row>
    <row r="31" spans="2:7" ht="12.75"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7"/>
      <c r="G33" s="17"/>
    </row>
    <row r="34" spans="2:7" ht="12.75">
      <c r="B34" s="17"/>
      <c r="C34" s="18"/>
      <c r="D34" s="17"/>
      <c r="E34" s="17"/>
      <c r="F34" s="18"/>
      <c r="G34" s="17"/>
    </row>
    <row r="35" spans="2:7" ht="12.75">
      <c r="B35" s="17"/>
      <c r="C35" s="17"/>
      <c r="D35" s="17"/>
      <c r="E35" s="17"/>
      <c r="F35" s="17"/>
      <c r="G35" s="17"/>
    </row>
    <row r="36" spans="2:7" ht="12.75">
      <c r="B36" s="17"/>
      <c r="C36" s="17"/>
      <c r="D36" s="17"/>
      <c r="E36" s="17"/>
      <c r="F36" s="17"/>
      <c r="G36" s="17"/>
    </row>
    <row r="37" spans="2:7" ht="12.75">
      <c r="B37" s="17"/>
      <c r="C37" s="17"/>
      <c r="D37" s="17"/>
      <c r="E37" s="17"/>
      <c r="F37" s="17"/>
      <c r="G37" s="17"/>
    </row>
    <row r="38" spans="2:7" ht="12.75">
      <c r="B38" s="17"/>
      <c r="C38" s="18"/>
      <c r="D38" s="17"/>
      <c r="E38" s="17"/>
      <c r="F38" s="17"/>
      <c r="G38" s="18"/>
    </row>
    <row r="39" spans="2:7" ht="12.75">
      <c r="B39" s="17"/>
      <c r="C39" s="17"/>
      <c r="D39" s="17"/>
      <c r="E39" s="17"/>
      <c r="F39" s="17"/>
      <c r="G39" s="17"/>
    </row>
    <row r="40" spans="2:7" ht="12.75">
      <c r="B40" s="17"/>
      <c r="C40" s="17"/>
      <c r="D40" s="17"/>
      <c r="E40" s="17"/>
      <c r="F40" s="17"/>
      <c r="G40" s="17"/>
    </row>
    <row r="41" spans="2:7" ht="12.75">
      <c r="B41" s="17"/>
      <c r="C41" s="17"/>
      <c r="D41" s="17"/>
      <c r="E41" s="17"/>
      <c r="F41" s="17"/>
      <c r="G41" s="17"/>
    </row>
    <row r="42" spans="2:7" ht="12.75">
      <c r="B42" s="17"/>
      <c r="C42" s="18"/>
      <c r="D42" s="17"/>
      <c r="E42" s="17"/>
      <c r="F42" s="18"/>
      <c r="G42" s="17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  <row r="45" spans="2:7" ht="12.75">
      <c r="B45" s="18"/>
      <c r="C45" s="17"/>
      <c r="D45" s="18"/>
      <c r="E45" s="18"/>
      <c r="F45" s="17"/>
      <c r="G45" s="18"/>
    </row>
    <row r="46" spans="2:7" ht="12.75">
      <c r="B46" s="18"/>
      <c r="C46" s="17"/>
      <c r="D46" s="18"/>
      <c r="E46" s="18"/>
      <c r="F46" s="17"/>
      <c r="G46" s="18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27.75" customHeight="1">
      <c r="A1" s="403" t="s">
        <v>237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2.75">
      <c r="A3" s="193"/>
      <c r="B3" s="317"/>
      <c r="C3" s="317"/>
      <c r="D3" s="317"/>
      <c r="E3" s="317"/>
      <c r="F3" s="317"/>
      <c r="G3" s="317"/>
      <c r="H3" s="317"/>
      <c r="I3" s="196"/>
      <c r="J3" s="196"/>
      <c r="K3" s="318" t="s">
        <v>87</v>
      </c>
    </row>
    <row r="4" spans="1:11" ht="51.75" customHeight="1">
      <c r="A4" s="225"/>
      <c r="B4" s="183" t="s">
        <v>171</v>
      </c>
      <c r="C4" s="183" t="s">
        <v>172</v>
      </c>
      <c r="D4" s="183" t="s">
        <v>173</v>
      </c>
      <c r="E4" s="183" t="s">
        <v>174</v>
      </c>
      <c r="F4" s="183" t="s">
        <v>175</v>
      </c>
      <c r="G4" s="183" t="s">
        <v>176</v>
      </c>
      <c r="H4" s="183" t="s">
        <v>177</v>
      </c>
      <c r="I4" s="183" t="s">
        <v>178</v>
      </c>
      <c r="J4" s="184" t="s">
        <v>179</v>
      </c>
      <c r="K4" s="184" t="s">
        <v>180</v>
      </c>
    </row>
    <row r="5" spans="1:11" ht="12.75">
      <c r="A5" s="319" t="s">
        <v>65</v>
      </c>
      <c r="B5" s="187">
        <v>6815.3</v>
      </c>
      <c r="C5" s="187">
        <v>69957.4</v>
      </c>
      <c r="D5" s="187">
        <v>2811.3</v>
      </c>
      <c r="E5" s="187">
        <v>863023</v>
      </c>
      <c r="F5" s="187">
        <v>664118</v>
      </c>
      <c r="G5" s="187">
        <v>430887.7</v>
      </c>
      <c r="H5" s="187">
        <v>189744.9</v>
      </c>
      <c r="I5" s="187">
        <v>255139.8</v>
      </c>
      <c r="J5" s="187">
        <v>18443.8</v>
      </c>
      <c r="K5" s="187">
        <v>16441.8</v>
      </c>
    </row>
    <row r="6" spans="1:11" ht="12.75">
      <c r="A6" s="196" t="s">
        <v>104</v>
      </c>
      <c r="B6" s="190" t="s">
        <v>207</v>
      </c>
      <c r="C6" s="187">
        <v>1235.4</v>
      </c>
      <c r="D6" s="187">
        <v>258.1</v>
      </c>
      <c r="E6" s="187">
        <v>14675.6</v>
      </c>
      <c r="F6" s="187">
        <v>29374.7</v>
      </c>
      <c r="G6" s="187">
        <v>4254.4</v>
      </c>
      <c r="H6" s="187">
        <v>3204.8</v>
      </c>
      <c r="I6" s="187">
        <v>2279.4</v>
      </c>
      <c r="J6" s="190" t="s">
        <v>207</v>
      </c>
      <c r="K6" s="187">
        <v>599.5</v>
      </c>
    </row>
    <row r="7" spans="1:11" ht="12.75">
      <c r="A7" s="274" t="s">
        <v>66</v>
      </c>
      <c r="B7" s="187">
        <v>193.3</v>
      </c>
      <c r="C7" s="187">
        <v>15127.5</v>
      </c>
      <c r="D7" s="187">
        <v>457.3</v>
      </c>
      <c r="E7" s="187">
        <v>89048.7</v>
      </c>
      <c r="F7" s="187">
        <v>93506.6</v>
      </c>
      <c r="G7" s="187">
        <v>61335.9</v>
      </c>
      <c r="H7" s="187">
        <v>48688.4</v>
      </c>
      <c r="I7" s="187">
        <v>31770</v>
      </c>
      <c r="J7" s="187">
        <v>8866.9</v>
      </c>
      <c r="K7" s="187">
        <v>3394.7</v>
      </c>
    </row>
    <row r="8" spans="1:11" ht="12.75">
      <c r="A8" s="274" t="s">
        <v>67</v>
      </c>
      <c r="B8" s="190" t="s">
        <v>207</v>
      </c>
      <c r="C8" s="187">
        <v>827.2</v>
      </c>
      <c r="D8" s="190" t="s">
        <v>207</v>
      </c>
      <c r="E8" s="187">
        <v>6597</v>
      </c>
      <c r="F8" s="187">
        <v>76578.3</v>
      </c>
      <c r="G8" s="187">
        <v>5312</v>
      </c>
      <c r="H8" s="187">
        <v>1046.1</v>
      </c>
      <c r="I8" s="187">
        <v>40</v>
      </c>
      <c r="J8" s="187">
        <v>72</v>
      </c>
      <c r="K8" s="187">
        <v>9429.2</v>
      </c>
    </row>
    <row r="9" spans="1:11" ht="12.75">
      <c r="A9" s="274" t="s">
        <v>68</v>
      </c>
      <c r="B9" s="190" t="s">
        <v>208</v>
      </c>
      <c r="C9" s="187">
        <v>7037.5</v>
      </c>
      <c r="D9" s="187">
        <v>361</v>
      </c>
      <c r="E9" s="187">
        <v>43108</v>
      </c>
      <c r="F9" s="187">
        <v>15728.4</v>
      </c>
      <c r="G9" s="187">
        <v>8351.7</v>
      </c>
      <c r="H9" s="187">
        <v>1589.6</v>
      </c>
      <c r="I9" s="187">
        <v>12169.5</v>
      </c>
      <c r="J9" s="187">
        <v>374.9</v>
      </c>
      <c r="K9" s="187">
        <v>485.4</v>
      </c>
    </row>
    <row r="10" spans="1:11" ht="12.75">
      <c r="A10" s="274" t="s">
        <v>69</v>
      </c>
      <c r="B10" s="190" t="s">
        <v>207</v>
      </c>
      <c r="C10" s="190" t="s">
        <v>208</v>
      </c>
      <c r="D10" s="190" t="s">
        <v>207</v>
      </c>
      <c r="E10" s="187">
        <v>959.3</v>
      </c>
      <c r="F10" s="187">
        <v>8975</v>
      </c>
      <c r="G10" s="190" t="s">
        <v>207</v>
      </c>
      <c r="H10" s="187">
        <v>10.2</v>
      </c>
      <c r="I10" s="187">
        <v>172.8</v>
      </c>
      <c r="J10" s="190" t="s">
        <v>208</v>
      </c>
      <c r="K10" s="190" t="s">
        <v>207</v>
      </c>
    </row>
    <row r="11" spans="1:11" ht="12.75">
      <c r="A11" s="274" t="s">
        <v>70</v>
      </c>
      <c r="B11" s="190" t="s">
        <v>207</v>
      </c>
      <c r="C11" s="187">
        <v>6649.6</v>
      </c>
      <c r="D11" s="190" t="s">
        <v>208</v>
      </c>
      <c r="E11" s="187">
        <v>2207.2</v>
      </c>
      <c r="F11" s="187">
        <v>69771.1</v>
      </c>
      <c r="G11" s="187">
        <v>333.4</v>
      </c>
      <c r="H11" s="187">
        <v>865.1</v>
      </c>
      <c r="I11" s="187">
        <v>4614</v>
      </c>
      <c r="J11" s="187">
        <v>36.2</v>
      </c>
      <c r="K11" s="187">
        <v>31.1</v>
      </c>
    </row>
    <row r="12" spans="1:11" ht="12.75">
      <c r="A12" s="274" t="s">
        <v>71</v>
      </c>
      <c r="B12" s="190" t="s">
        <v>207</v>
      </c>
      <c r="C12" s="187">
        <v>3957</v>
      </c>
      <c r="D12" s="187">
        <v>295.4</v>
      </c>
      <c r="E12" s="187">
        <v>511.8</v>
      </c>
      <c r="F12" s="187">
        <v>8294.3</v>
      </c>
      <c r="G12" s="187">
        <v>1578.1</v>
      </c>
      <c r="H12" s="187">
        <v>250.2</v>
      </c>
      <c r="I12" s="187">
        <v>14341.1</v>
      </c>
      <c r="J12" s="187">
        <v>1663</v>
      </c>
      <c r="K12" s="187">
        <v>538.2</v>
      </c>
    </row>
    <row r="13" spans="1:11" ht="12.75">
      <c r="A13" s="189" t="s">
        <v>105</v>
      </c>
      <c r="B13" s="190" t="s">
        <v>208</v>
      </c>
      <c r="C13" s="187">
        <v>4497.7</v>
      </c>
      <c r="D13" s="187">
        <v>66</v>
      </c>
      <c r="E13" s="187">
        <v>21618.4</v>
      </c>
      <c r="F13" s="187">
        <v>18889.6</v>
      </c>
      <c r="G13" s="187">
        <v>11124.3</v>
      </c>
      <c r="H13" s="187">
        <v>189.3</v>
      </c>
      <c r="I13" s="187">
        <v>1585.5</v>
      </c>
      <c r="J13" s="187">
        <v>30.1</v>
      </c>
      <c r="K13" s="187">
        <v>2.6</v>
      </c>
    </row>
    <row r="14" spans="1:11" ht="12.75">
      <c r="A14" s="274" t="s">
        <v>72</v>
      </c>
      <c r="B14" s="187">
        <v>492.2</v>
      </c>
      <c r="C14" s="187">
        <v>3.1</v>
      </c>
      <c r="D14" s="190" t="s">
        <v>207</v>
      </c>
      <c r="E14" s="187">
        <v>187.7</v>
      </c>
      <c r="F14" s="187">
        <v>36066</v>
      </c>
      <c r="G14" s="187">
        <v>3951.5</v>
      </c>
      <c r="H14" s="187">
        <v>1790.3</v>
      </c>
      <c r="I14" s="187">
        <v>15017.7</v>
      </c>
      <c r="J14" s="190" t="s">
        <v>207</v>
      </c>
      <c r="K14" s="190" t="s">
        <v>207</v>
      </c>
    </row>
    <row r="15" spans="1:11" ht="12.75">
      <c r="A15" s="274" t="s">
        <v>73</v>
      </c>
      <c r="B15" s="190" t="s">
        <v>207</v>
      </c>
      <c r="C15" s="190" t="s">
        <v>207</v>
      </c>
      <c r="D15" s="190" t="s">
        <v>207</v>
      </c>
      <c r="E15" s="187">
        <v>218370.6</v>
      </c>
      <c r="F15" s="187">
        <v>103129.8</v>
      </c>
      <c r="G15" s="187">
        <v>139919.4</v>
      </c>
      <c r="H15" s="187">
        <v>53242.3</v>
      </c>
      <c r="I15" s="187">
        <v>51424.4</v>
      </c>
      <c r="J15" s="190" t="s">
        <v>207</v>
      </c>
      <c r="K15" s="190" t="s">
        <v>207</v>
      </c>
    </row>
    <row r="16" spans="1:11" ht="12.75">
      <c r="A16" s="274" t="s">
        <v>74</v>
      </c>
      <c r="B16" s="190" t="s">
        <v>207</v>
      </c>
      <c r="C16" s="187">
        <v>369.3</v>
      </c>
      <c r="D16" s="187">
        <v>20.1</v>
      </c>
      <c r="E16" s="187">
        <v>2394.6</v>
      </c>
      <c r="F16" s="187">
        <v>4606.3</v>
      </c>
      <c r="G16" s="187">
        <v>20</v>
      </c>
      <c r="H16" s="187">
        <v>36.3</v>
      </c>
      <c r="I16" s="187">
        <v>732.1</v>
      </c>
      <c r="J16" s="190" t="s">
        <v>207</v>
      </c>
      <c r="K16" s="187">
        <v>163.3</v>
      </c>
    </row>
    <row r="17" spans="1:11" ht="12.75">
      <c r="A17" s="274" t="s">
        <v>75</v>
      </c>
      <c r="B17" s="190" t="s">
        <v>207</v>
      </c>
      <c r="C17" s="187">
        <v>110.5</v>
      </c>
      <c r="D17" s="190" t="s">
        <v>207</v>
      </c>
      <c r="E17" s="190" t="s">
        <v>207</v>
      </c>
      <c r="F17" s="187">
        <v>34.3</v>
      </c>
      <c r="G17" s="190" t="s">
        <v>207</v>
      </c>
      <c r="H17" s="190" t="s">
        <v>207</v>
      </c>
      <c r="I17" s="190" t="s">
        <v>207</v>
      </c>
      <c r="J17" s="190" t="s">
        <v>207</v>
      </c>
      <c r="K17" s="187">
        <v>25.2</v>
      </c>
    </row>
    <row r="18" spans="1:11" ht="12.75">
      <c r="A18" s="274" t="s">
        <v>76</v>
      </c>
      <c r="B18" s="190" t="s">
        <v>208</v>
      </c>
      <c r="C18" s="187">
        <v>3112.2</v>
      </c>
      <c r="D18" s="190" t="s">
        <v>208</v>
      </c>
      <c r="E18" s="187">
        <v>137787.6</v>
      </c>
      <c r="F18" s="187">
        <v>64593.6</v>
      </c>
      <c r="G18" s="187">
        <v>45472.8</v>
      </c>
      <c r="H18" s="187">
        <v>10114.7</v>
      </c>
      <c r="I18" s="187">
        <v>37408.7</v>
      </c>
      <c r="J18" s="187">
        <v>5657.9</v>
      </c>
      <c r="K18" s="190" t="s">
        <v>208</v>
      </c>
    </row>
    <row r="19" spans="1:11" ht="12.75">
      <c r="A19" s="274" t="s">
        <v>77</v>
      </c>
      <c r="B19" s="190" t="s">
        <v>207</v>
      </c>
      <c r="C19" s="187">
        <v>431.4</v>
      </c>
      <c r="D19" s="187">
        <v>43.9</v>
      </c>
      <c r="E19" s="187">
        <v>260607.1</v>
      </c>
      <c r="F19" s="187">
        <v>81416.5</v>
      </c>
      <c r="G19" s="187">
        <v>132600.7</v>
      </c>
      <c r="H19" s="187">
        <v>58463.3</v>
      </c>
      <c r="I19" s="187">
        <v>57744.3</v>
      </c>
      <c r="J19" s="187">
        <v>534.6</v>
      </c>
      <c r="K19" s="190" t="s">
        <v>207</v>
      </c>
    </row>
    <row r="20" spans="1:11" ht="12.75">
      <c r="A20" s="274" t="s">
        <v>94</v>
      </c>
      <c r="B20" s="187">
        <v>1330.9</v>
      </c>
      <c r="C20" s="187">
        <v>10980.3</v>
      </c>
      <c r="D20" s="187">
        <v>10</v>
      </c>
      <c r="E20" s="187">
        <v>8409.9</v>
      </c>
      <c r="F20" s="187">
        <v>37038.3</v>
      </c>
      <c r="G20" s="187">
        <v>2801.1</v>
      </c>
      <c r="H20" s="187">
        <v>5723.6</v>
      </c>
      <c r="I20" s="187">
        <v>3603.8</v>
      </c>
      <c r="J20" s="187">
        <v>375.8</v>
      </c>
      <c r="K20" s="187">
        <v>74</v>
      </c>
    </row>
    <row r="21" spans="1:11" ht="12.75">
      <c r="A21" s="196" t="s">
        <v>106</v>
      </c>
      <c r="B21" s="190" t="s">
        <v>207</v>
      </c>
      <c r="C21" s="190" t="s">
        <v>208</v>
      </c>
      <c r="D21" s="190" t="s">
        <v>207</v>
      </c>
      <c r="E21" s="190" t="s">
        <v>207</v>
      </c>
      <c r="F21" s="187">
        <v>2953.9</v>
      </c>
      <c r="G21" s="190" t="s">
        <v>207</v>
      </c>
      <c r="H21" s="190" t="s">
        <v>207</v>
      </c>
      <c r="I21" s="187">
        <v>33.7</v>
      </c>
      <c r="J21" s="190" t="s">
        <v>207</v>
      </c>
      <c r="K21" s="190" t="s">
        <v>207</v>
      </c>
    </row>
    <row r="22" spans="1:11" ht="12.75">
      <c r="A22" s="274" t="s">
        <v>79</v>
      </c>
      <c r="B22" s="187">
        <v>8</v>
      </c>
      <c r="C22" s="187">
        <v>12772.5</v>
      </c>
      <c r="D22" s="187">
        <v>1275.5</v>
      </c>
      <c r="E22" s="187">
        <v>56519.4</v>
      </c>
      <c r="F22" s="187">
        <v>12475.7</v>
      </c>
      <c r="G22" s="187">
        <v>13832.4</v>
      </c>
      <c r="H22" s="187">
        <v>3453.4</v>
      </c>
      <c r="I22" s="187">
        <v>20467</v>
      </c>
      <c r="J22" s="187">
        <v>819.4</v>
      </c>
      <c r="K22" s="187">
        <v>1624.7</v>
      </c>
    </row>
    <row r="23" spans="1:11" ht="12.75">
      <c r="A23" s="274" t="s">
        <v>109</v>
      </c>
      <c r="B23" s="190" t="s">
        <v>207</v>
      </c>
      <c r="C23" s="190" t="s">
        <v>207</v>
      </c>
      <c r="D23" s="190" t="s">
        <v>207</v>
      </c>
      <c r="E23" s="190" t="s">
        <v>207</v>
      </c>
      <c r="F23" s="187">
        <v>30.3</v>
      </c>
      <c r="G23" s="190" t="s">
        <v>207</v>
      </c>
      <c r="H23" s="187">
        <v>22</v>
      </c>
      <c r="I23" s="187">
        <v>20</v>
      </c>
      <c r="J23" s="190" t="s">
        <v>207</v>
      </c>
      <c r="K23" s="190" t="s">
        <v>208</v>
      </c>
    </row>
    <row r="24" spans="1:11" ht="12.75">
      <c r="A24" s="275" t="s">
        <v>81</v>
      </c>
      <c r="B24" s="211" t="s">
        <v>208</v>
      </c>
      <c r="C24" s="212">
        <v>2736.8</v>
      </c>
      <c r="D24" s="212">
        <v>7</v>
      </c>
      <c r="E24" s="212">
        <v>20.2</v>
      </c>
      <c r="F24" s="212">
        <v>655.3</v>
      </c>
      <c r="G24" s="211" t="s">
        <v>207</v>
      </c>
      <c r="H24" s="212">
        <v>1055.3</v>
      </c>
      <c r="I24" s="212">
        <v>1715.7</v>
      </c>
      <c r="J24" s="211" t="s">
        <v>208</v>
      </c>
      <c r="K24" s="211" t="s">
        <v>207</v>
      </c>
    </row>
    <row r="25" spans="1:11" s="57" customFormat="1" ht="12" customHeight="1">
      <c r="A25"/>
      <c r="B25" s="59"/>
      <c r="C25" s="59"/>
      <c r="D25" s="60"/>
      <c r="E25" s="59"/>
      <c r="F25" s="59"/>
      <c r="G25" s="59"/>
      <c r="H25" s="59"/>
      <c r="I25" s="59"/>
      <c r="J25" s="59"/>
      <c r="K25" s="61"/>
    </row>
    <row r="26" spans="1:11" s="57" customFormat="1" ht="12" customHeight="1">
      <c r="A26" s="296" t="s">
        <v>261</v>
      </c>
      <c r="B26" s="297"/>
      <c r="C26" s="297"/>
      <c r="D26" s="298"/>
      <c r="E26" s="297"/>
      <c r="F26" s="297"/>
      <c r="G26" s="297"/>
      <c r="H26" s="297"/>
      <c r="I26" s="297"/>
      <c r="J26" s="297"/>
      <c r="K26" s="299"/>
    </row>
    <row r="27" spans="1:11" s="57" customFormat="1" ht="12.75">
      <c r="A27" s="300" t="s">
        <v>262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301"/>
    </row>
    <row r="28" spans="1:11" s="57" customFormat="1" ht="12.75">
      <c r="A28" s="302" t="s">
        <v>98</v>
      </c>
      <c r="B28" s="302"/>
      <c r="C28" s="302"/>
      <c r="D28" s="303" t="s">
        <v>234</v>
      </c>
      <c r="E28" s="302"/>
      <c r="F28" s="302"/>
      <c r="G28" s="304"/>
      <c r="H28" s="305" t="s">
        <v>99</v>
      </c>
      <c r="I28" s="193"/>
      <c r="J28" s="304"/>
      <c r="K28" s="306"/>
    </row>
    <row r="29" spans="1:11" s="57" customFormat="1" ht="12.75">
      <c r="A29" s="303" t="s">
        <v>100</v>
      </c>
      <c r="B29" s="303"/>
      <c r="C29" s="303"/>
      <c r="D29" s="307" t="s">
        <v>235</v>
      </c>
      <c r="E29" s="303"/>
      <c r="F29" s="303"/>
      <c r="G29" s="303"/>
      <c r="H29" s="308" t="s">
        <v>232</v>
      </c>
      <c r="I29" s="193"/>
      <c r="J29" s="309"/>
      <c r="K29" s="310"/>
    </row>
    <row r="30" spans="1:11" s="57" customFormat="1" ht="12.75">
      <c r="A30" s="311"/>
      <c r="B30" s="312"/>
      <c r="C30" s="312"/>
      <c r="D30" s="313" t="s">
        <v>236</v>
      </c>
      <c r="E30" s="314"/>
      <c r="F30" s="315"/>
      <c r="G30" s="316"/>
      <c r="H30" s="171" t="s">
        <v>233</v>
      </c>
      <c r="I30" s="314"/>
      <c r="J30" s="171"/>
      <c r="K30" s="314"/>
    </row>
    <row r="31" spans="1:11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</row>
    <row r="32" spans="1:11" s="57" customFormat="1" ht="12.75">
      <c r="A32" s="62"/>
      <c r="B32" s="152"/>
      <c r="C32" s="152"/>
      <c r="D32" s="152"/>
      <c r="E32" s="64"/>
      <c r="F32"/>
      <c r="G32" s="63"/>
      <c r="H32"/>
      <c r="I32" s="64"/>
      <c r="J32" s="152"/>
      <c r="K32" s="64"/>
    </row>
    <row r="33" spans="1:11" s="57" customFormat="1" ht="12.75">
      <c r="A33" s="2"/>
      <c r="B33" s="152"/>
      <c r="C33" s="152"/>
      <c r="D33" s="152"/>
      <c r="E33" s="64"/>
      <c r="F33"/>
      <c r="G33" s="63"/>
      <c r="H33" s="64"/>
      <c r="I33" s="64"/>
      <c r="J33" s="152"/>
      <c r="K33" s="64"/>
    </row>
    <row r="34" spans="1:11" s="57" customFormat="1" ht="12.75">
      <c r="A34" s="3"/>
      <c r="B34" s="2"/>
      <c r="C34" s="2"/>
      <c r="D34" s="2"/>
      <c r="E34" s="64"/>
      <c r="F34" s="66"/>
      <c r="G34" s="63"/>
      <c r="H34" s="64"/>
      <c r="I34" s="64"/>
      <c r="J34" s="152"/>
      <c r="K34" s="64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41" ht="12.75">
      <c r="E41" s="1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75390625" style="342" customWidth="1"/>
    <col min="2" max="2" width="117.25390625" style="349" customWidth="1"/>
    <col min="3" max="16384" width="9.125" style="193" customWidth="1"/>
  </cols>
  <sheetData>
    <row r="1" ht="12.75">
      <c r="B1" s="343" t="s">
        <v>8</v>
      </c>
    </row>
    <row r="2" ht="12.75">
      <c r="B2" s="343"/>
    </row>
    <row r="3" spans="1:2" ht="12.75">
      <c r="A3" s="344" t="s">
        <v>9</v>
      </c>
      <c r="B3" s="345" t="s">
        <v>10</v>
      </c>
    </row>
    <row r="4" spans="1:2" ht="12.75">
      <c r="A4" s="344" t="s">
        <v>11</v>
      </c>
      <c r="B4" s="345" t="s">
        <v>12</v>
      </c>
    </row>
    <row r="5" spans="1:2" ht="12.75">
      <c r="A5" s="346" t="s">
        <v>13</v>
      </c>
      <c r="B5" s="345" t="s">
        <v>14</v>
      </c>
    </row>
    <row r="6" spans="1:2" ht="12" customHeight="1">
      <c r="A6" s="346" t="s">
        <v>15</v>
      </c>
      <c r="B6" s="345" t="s">
        <v>16</v>
      </c>
    </row>
    <row r="7" spans="1:2" ht="12" customHeight="1">
      <c r="A7" s="346" t="s">
        <v>17</v>
      </c>
      <c r="B7" s="345" t="s">
        <v>18</v>
      </c>
    </row>
    <row r="8" spans="1:2" ht="12" customHeight="1">
      <c r="A8" s="346" t="s">
        <v>19</v>
      </c>
      <c r="B8" s="345" t="s">
        <v>20</v>
      </c>
    </row>
    <row r="9" spans="1:2" ht="12.75">
      <c r="A9" s="344" t="s">
        <v>21</v>
      </c>
      <c r="B9" s="347" t="s">
        <v>22</v>
      </c>
    </row>
    <row r="10" spans="1:2" ht="14.25" customHeight="1">
      <c r="A10" s="346" t="s">
        <v>23</v>
      </c>
      <c r="B10" s="347" t="s">
        <v>24</v>
      </c>
    </row>
    <row r="11" spans="1:2" ht="12.75">
      <c r="A11" s="344" t="s">
        <v>25</v>
      </c>
      <c r="B11" s="347" t="s">
        <v>26</v>
      </c>
    </row>
    <row r="12" spans="1:2" ht="12.75">
      <c r="A12" s="344" t="s">
        <v>27</v>
      </c>
      <c r="B12" s="347" t="s">
        <v>28</v>
      </c>
    </row>
    <row r="13" spans="1:2" ht="12.75">
      <c r="A13" s="344" t="s">
        <v>29</v>
      </c>
      <c r="B13" s="347" t="s">
        <v>30</v>
      </c>
    </row>
    <row r="14" spans="1:2" ht="12.75">
      <c r="A14" s="344" t="s">
        <v>31</v>
      </c>
      <c r="B14" s="347" t="s">
        <v>32</v>
      </c>
    </row>
    <row r="15" spans="1:2" ht="12.75">
      <c r="A15" s="346" t="s">
        <v>153</v>
      </c>
      <c r="B15" s="347" t="s">
        <v>33</v>
      </c>
    </row>
    <row r="16" spans="1:2" ht="12.75">
      <c r="A16" s="346" t="s">
        <v>154</v>
      </c>
      <c r="B16" s="347" t="s">
        <v>34</v>
      </c>
    </row>
    <row r="17" spans="1:2" ht="12.75">
      <c r="A17" s="346" t="s">
        <v>155</v>
      </c>
      <c r="B17" s="347" t="s">
        <v>35</v>
      </c>
    </row>
    <row r="18" spans="1:2" ht="12.75">
      <c r="A18" s="346" t="s">
        <v>156</v>
      </c>
      <c r="B18" s="347" t="s">
        <v>36</v>
      </c>
    </row>
    <row r="19" spans="1:2" ht="12.75">
      <c r="A19" s="346" t="s">
        <v>157</v>
      </c>
      <c r="B19" s="347" t="s">
        <v>37</v>
      </c>
    </row>
    <row r="20" spans="1:2" ht="12.75">
      <c r="A20" s="346" t="s">
        <v>38</v>
      </c>
      <c r="B20" s="347" t="s">
        <v>249</v>
      </c>
    </row>
    <row r="21" spans="1:2" ht="12.75">
      <c r="A21" s="344" t="s">
        <v>158</v>
      </c>
      <c r="B21" s="347" t="s">
        <v>186</v>
      </c>
    </row>
    <row r="22" spans="1:2" ht="12.75">
      <c r="A22" s="346" t="s">
        <v>192</v>
      </c>
      <c r="B22" s="347" t="s">
        <v>39</v>
      </c>
    </row>
    <row r="23" spans="1:2" ht="12.75">
      <c r="A23" s="346" t="s">
        <v>193</v>
      </c>
      <c r="B23" s="347" t="s">
        <v>41</v>
      </c>
    </row>
    <row r="24" spans="1:2" ht="12.75">
      <c r="A24" s="346" t="s">
        <v>194</v>
      </c>
      <c r="B24" s="347" t="s">
        <v>42</v>
      </c>
    </row>
    <row r="25" spans="1:2" ht="12.75">
      <c r="A25" s="346" t="s">
        <v>195</v>
      </c>
      <c r="B25" s="347" t="s">
        <v>43</v>
      </c>
    </row>
    <row r="26" spans="1:2" ht="12.75">
      <c r="A26" s="346" t="s">
        <v>196</v>
      </c>
      <c r="B26" s="347" t="s">
        <v>44</v>
      </c>
    </row>
    <row r="27" spans="1:2" ht="12.75">
      <c r="A27" s="346" t="s">
        <v>197</v>
      </c>
      <c r="B27" s="347" t="s">
        <v>45</v>
      </c>
    </row>
    <row r="28" spans="1:2" ht="12.75">
      <c r="A28" s="346" t="s">
        <v>198</v>
      </c>
      <c r="B28" s="347" t="s">
        <v>46</v>
      </c>
    </row>
    <row r="29" spans="1:2" ht="12.75">
      <c r="A29" s="346" t="s">
        <v>199</v>
      </c>
      <c r="B29" s="347" t="s">
        <v>47</v>
      </c>
    </row>
    <row r="30" spans="1:2" ht="12.75">
      <c r="A30" s="346" t="s">
        <v>200</v>
      </c>
      <c r="B30" s="347" t="s">
        <v>48</v>
      </c>
    </row>
    <row r="31" spans="1:2" ht="38.25">
      <c r="A31" s="344" t="s">
        <v>40</v>
      </c>
      <c r="B31" s="145" t="s">
        <v>264</v>
      </c>
    </row>
    <row r="32" spans="1:2" ht="12.75">
      <c r="A32" s="346" t="s">
        <v>250</v>
      </c>
      <c r="B32" s="145" t="s">
        <v>39</v>
      </c>
    </row>
    <row r="33" spans="1:3" ht="12.75">
      <c r="A33" s="346" t="s">
        <v>251</v>
      </c>
      <c r="B33" s="347" t="s">
        <v>43</v>
      </c>
      <c r="C33" s="348"/>
    </row>
    <row r="34" spans="1:3" ht="15" customHeight="1">
      <c r="A34" s="346" t="s">
        <v>252</v>
      </c>
      <c r="B34" s="347" t="s">
        <v>44</v>
      </c>
      <c r="C34" s="348"/>
    </row>
    <row r="35" spans="1:2" ht="12.75">
      <c r="A35" s="346" t="s">
        <v>253</v>
      </c>
      <c r="B35" s="347" t="s">
        <v>45</v>
      </c>
    </row>
    <row r="36" spans="1:2" ht="12.75">
      <c r="A36" s="346" t="s">
        <v>254</v>
      </c>
      <c r="B36" s="347" t="s">
        <v>46</v>
      </c>
    </row>
    <row r="37" spans="1:2" ht="12.75">
      <c r="A37" s="346" t="s">
        <v>255</v>
      </c>
      <c r="B37" s="347" t="s">
        <v>47</v>
      </c>
    </row>
    <row r="38" spans="1:2" ht="12.75">
      <c r="A38" s="346" t="s">
        <v>256</v>
      </c>
      <c r="B38" s="347" t="s">
        <v>48</v>
      </c>
    </row>
    <row r="39" spans="1:2" ht="12.75">
      <c r="A39" s="344" t="s">
        <v>49</v>
      </c>
      <c r="B39" s="347" t="s">
        <v>50</v>
      </c>
    </row>
    <row r="40" spans="1:2" ht="12.75">
      <c r="A40" s="344" t="s">
        <v>51</v>
      </c>
      <c r="B40" s="347" t="s">
        <v>52</v>
      </c>
    </row>
    <row r="41" spans="1:2" ht="12.75">
      <c r="A41" s="344" t="s">
        <v>53</v>
      </c>
      <c r="B41" s="347" t="s">
        <v>54</v>
      </c>
    </row>
    <row r="42" spans="1:2" ht="12.75">
      <c r="A42" s="344" t="s">
        <v>55</v>
      </c>
      <c r="B42" s="347" t="s">
        <v>56</v>
      </c>
    </row>
    <row r="43" spans="1:2" ht="12.75">
      <c r="A43" s="344" t="s">
        <v>107</v>
      </c>
      <c r="B43" s="347" t="s">
        <v>188</v>
      </c>
    </row>
    <row r="44" spans="1:2" ht="12.75">
      <c r="A44" s="344" t="s">
        <v>108</v>
      </c>
      <c r="B44" s="347" t="s">
        <v>189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1" location="'8'!A1" display="1 қарашадағы жағдай бойынша мал мен құстың саны "/>
    <hyperlink ref="B22" location="'8'!A1" display="Ірі қара мал"/>
    <hyperlink ref="B23" location="'8'!A1" display="олардан сиыр "/>
    <hyperlink ref="B24" location="'8'!A1" display="Өнімділік бағыты бойынша ірі қара малдың саны  "/>
    <hyperlink ref="B25" location="'8'!A1" display="Қой"/>
    <hyperlink ref="B26" location="'8'!A1" display="Ешкі"/>
    <hyperlink ref="B27" location="'8'!A1" display="Шошқа"/>
    <hyperlink ref="B28" location="'8'!A1" display="Жылқы"/>
    <hyperlink ref="B29" location="'8'!A1" display="Түйе"/>
    <hyperlink ref="B30" location="'8'!A1" display="Құс"/>
    <hyperlink ref="B39" location="'9'!A1" display="Бір сауылатын сиырға келетін орташа сүт сауымы "/>
    <hyperlink ref="B40" location="'10'!A1" display="Бір жұмыртқалайтын тауыққа келетін орташа жұмыртқа шығымы"/>
    <hyperlink ref="B41" location="'11'!A1" display="Ауыл шаруашылығы малдарынан алынған төл"/>
    <hyperlink ref="B42" location="'12'!A1" display="Малдың өлім-жітімі"/>
    <hyperlink ref="B43" location="'13'!A1" display="1 қарашадағы жағдайы бойынша ауыл шаруашылығы кәсіпорындарындағы мал азығының қолда бары"/>
    <hyperlink ref="B44" location="'14'!A1" display="2022 жылғы 1 қарашадағы жағдай бойынша ауыл шаруашылығы кәсіпорындарындағы мал азығы түрлерінің қолда бары"/>
    <hyperlink ref="B31" location="'8.2'!A1" display="1 қаңтардағы жағдай бойынша мал мен құстың саны "/>
    <hyperlink ref="B32" location="'8.2'!A1" display="Ірі қара мал"/>
    <hyperlink ref="B33" location="'8'!A1" display="Қой"/>
    <hyperlink ref="B34" location="'8'!A1" display="Ешкі"/>
    <hyperlink ref="B35" location="'8'!A1" display="Шошқа"/>
    <hyperlink ref="B36" location="'8'!A1" display="Жылқы"/>
    <hyperlink ref="B37" location="'8'!A1" display="Түйе"/>
    <hyperlink ref="B38" location="'8'!A1" display="Құс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75" workbookViewId="0" topLeftCell="A1">
      <selection activeCell="G27" sqref="G27"/>
    </sheetView>
  </sheetViews>
  <sheetFormatPr defaultColWidth="9.00390625" defaultRowHeight="12.75"/>
  <cols>
    <col min="1" max="1" width="23.125" style="350" customWidth="1"/>
    <col min="2" max="2" width="11.25390625" style="350" customWidth="1"/>
    <col min="3" max="4" width="11.75390625" style="350" customWidth="1"/>
    <col min="5" max="6" width="10.875" style="350" customWidth="1"/>
    <col min="7" max="7" width="8.875" style="350" customWidth="1"/>
    <col min="8" max="9" width="9.875" style="350" customWidth="1"/>
    <col min="10" max="10" width="9.375" style="350" customWidth="1"/>
    <col min="11" max="11" width="11.125" style="350" customWidth="1"/>
    <col min="12" max="12" width="10.125" style="350" customWidth="1"/>
    <col min="13" max="13" width="9.375" style="350" customWidth="1"/>
    <col min="14" max="16384" width="9.125" style="350" customWidth="1"/>
  </cols>
  <sheetData>
    <row r="1" spans="1:13" ht="32.25" customHeight="1">
      <c r="A1" s="377" t="s">
        <v>111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1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6" ht="39" customHeight="1">
      <c r="A3" s="378"/>
      <c r="B3" s="379" t="s">
        <v>201</v>
      </c>
      <c r="C3" s="380"/>
      <c r="D3" s="385"/>
      <c r="E3" s="387" t="s">
        <v>115</v>
      </c>
      <c r="F3" s="388"/>
      <c r="G3" s="388"/>
      <c r="H3" s="388"/>
      <c r="I3" s="388"/>
      <c r="J3" s="389"/>
      <c r="K3" s="379" t="s">
        <v>114</v>
      </c>
      <c r="L3" s="380"/>
      <c r="M3" s="385"/>
      <c r="N3" s="379" t="s">
        <v>211</v>
      </c>
      <c r="O3" s="380"/>
      <c r="P3" s="380"/>
    </row>
    <row r="4" spans="1:16" ht="39" customHeight="1">
      <c r="A4" s="378"/>
      <c r="B4" s="381"/>
      <c r="C4" s="382"/>
      <c r="D4" s="386"/>
      <c r="E4" s="387" t="s">
        <v>112</v>
      </c>
      <c r="F4" s="388"/>
      <c r="G4" s="389"/>
      <c r="H4" s="387" t="s">
        <v>113</v>
      </c>
      <c r="I4" s="388"/>
      <c r="J4" s="389"/>
      <c r="K4" s="381"/>
      <c r="L4" s="382"/>
      <c r="M4" s="386"/>
      <c r="N4" s="381"/>
      <c r="O4" s="382"/>
      <c r="P4" s="382"/>
    </row>
    <row r="5" spans="1:16" ht="45.75" customHeight="1">
      <c r="A5" s="378"/>
      <c r="B5" s="183" t="s">
        <v>203</v>
      </c>
      <c r="C5" s="183" t="s">
        <v>184</v>
      </c>
      <c r="D5" s="183" t="s">
        <v>204</v>
      </c>
      <c r="E5" s="183" t="s">
        <v>203</v>
      </c>
      <c r="F5" s="183" t="s">
        <v>184</v>
      </c>
      <c r="G5" s="183" t="s">
        <v>204</v>
      </c>
      <c r="H5" s="183" t="s">
        <v>203</v>
      </c>
      <c r="I5" s="183" t="s">
        <v>184</v>
      </c>
      <c r="J5" s="183" t="s">
        <v>204</v>
      </c>
      <c r="K5" s="183" t="s">
        <v>203</v>
      </c>
      <c r="L5" s="183" t="s">
        <v>184</v>
      </c>
      <c r="M5" s="183" t="s">
        <v>204</v>
      </c>
      <c r="N5" s="183" t="s">
        <v>203</v>
      </c>
      <c r="O5" s="183" t="s">
        <v>184</v>
      </c>
      <c r="P5" s="183" t="s">
        <v>204</v>
      </c>
    </row>
    <row r="6" spans="1:16" ht="26.25" customHeight="1">
      <c r="A6" s="383" t="s">
        <v>206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</row>
    <row r="7" spans="1:16" ht="45.75" customHeight="1">
      <c r="A7" s="226" t="s">
        <v>57</v>
      </c>
      <c r="B7" s="156">
        <v>68044.44</v>
      </c>
      <c r="C7" s="156">
        <v>64567.19999999999</v>
      </c>
      <c r="D7" s="156">
        <v>105.38545887075792</v>
      </c>
      <c r="E7" s="157">
        <v>47841.39</v>
      </c>
      <c r="F7" s="158">
        <v>44769.44999999999</v>
      </c>
      <c r="G7" s="156">
        <v>106.86168804843483</v>
      </c>
      <c r="H7" s="157">
        <v>20203.05</v>
      </c>
      <c r="I7" s="158">
        <v>19797.75</v>
      </c>
      <c r="J7" s="156">
        <v>102.04720233359852</v>
      </c>
      <c r="K7" s="157">
        <v>72008.6</v>
      </c>
      <c r="L7" s="158">
        <v>77157.90000000001</v>
      </c>
      <c r="M7" s="156">
        <v>93.3262828563245</v>
      </c>
      <c r="N7" s="159">
        <v>140053.03999999998</v>
      </c>
      <c r="O7" s="159">
        <v>141725.11000000002</v>
      </c>
      <c r="P7" s="159">
        <v>98.82020200936867</v>
      </c>
    </row>
    <row r="8" spans="1:16" ht="46.5" customHeight="1">
      <c r="A8" s="226" t="s">
        <v>58</v>
      </c>
      <c r="B8" s="156">
        <v>46398.76000000001</v>
      </c>
      <c r="C8" s="156">
        <v>43028.28</v>
      </c>
      <c r="D8" s="156">
        <v>107.8331739033027</v>
      </c>
      <c r="E8" s="157">
        <v>35876.11000000001</v>
      </c>
      <c r="F8" s="157">
        <v>32655.58</v>
      </c>
      <c r="G8" s="156">
        <v>109.86211238630581</v>
      </c>
      <c r="H8" s="159">
        <v>10522.650000000003</v>
      </c>
      <c r="I8" s="160">
        <v>10372.7</v>
      </c>
      <c r="J8" s="156">
        <v>101.44562167998691</v>
      </c>
      <c r="K8" s="159">
        <v>37578.8</v>
      </c>
      <c r="L8" s="160">
        <v>40302.880000000005</v>
      </c>
      <c r="M8" s="156">
        <v>93.24097930470478</v>
      </c>
      <c r="N8" s="159">
        <v>83977.55000000002</v>
      </c>
      <c r="O8" s="159">
        <v>83331.13</v>
      </c>
      <c r="P8" s="159">
        <v>100.77572451015607</v>
      </c>
    </row>
    <row r="9" spans="1:16" ht="16.5" customHeight="1">
      <c r="A9" s="226" t="s">
        <v>59</v>
      </c>
      <c r="B9" s="156">
        <v>97228.8</v>
      </c>
      <c r="C9" s="156">
        <v>85711.7</v>
      </c>
      <c r="D9" s="156">
        <v>113.43702201683085</v>
      </c>
      <c r="E9" s="159">
        <v>49011.50000000001</v>
      </c>
      <c r="F9" s="160">
        <v>40932.8</v>
      </c>
      <c r="G9" s="156">
        <v>119.73649493804481</v>
      </c>
      <c r="H9" s="159">
        <v>48217.299999999996</v>
      </c>
      <c r="I9" s="160">
        <v>44778.899999999994</v>
      </c>
      <c r="J9" s="156">
        <v>107.67861649124923</v>
      </c>
      <c r="K9" s="159">
        <v>154187.10000000003</v>
      </c>
      <c r="L9" s="160">
        <v>151775.90000000002</v>
      </c>
      <c r="M9" s="156">
        <v>101.58865801487589</v>
      </c>
      <c r="N9" s="159">
        <v>251415.80000000005</v>
      </c>
      <c r="O9" s="159">
        <v>237487.50000000006</v>
      </c>
      <c r="P9" s="159">
        <v>105.864856045055</v>
      </c>
    </row>
    <row r="10" spans="1:16" ht="21" customHeight="1">
      <c r="A10" s="226" t="s">
        <v>60</v>
      </c>
      <c r="B10" s="156">
        <v>308839.5</v>
      </c>
      <c r="C10" s="156">
        <v>307123.4</v>
      </c>
      <c r="D10" s="156">
        <v>100.55876562971105</v>
      </c>
      <c r="E10" s="159">
        <v>307769.1</v>
      </c>
      <c r="F10" s="159">
        <v>306209.7</v>
      </c>
      <c r="G10" s="156">
        <v>100.50925885104228</v>
      </c>
      <c r="H10" s="159">
        <v>1070.4</v>
      </c>
      <c r="I10" s="159">
        <v>913.7</v>
      </c>
      <c r="J10" s="156">
        <v>117.15004925030097</v>
      </c>
      <c r="K10" s="159">
        <v>36640.6</v>
      </c>
      <c r="L10" s="159">
        <v>36643.899999999994</v>
      </c>
      <c r="M10" s="156">
        <v>99.9909944083463</v>
      </c>
      <c r="N10" s="159">
        <v>345480.1</v>
      </c>
      <c r="O10" s="159">
        <v>343767.29999999993</v>
      </c>
      <c r="P10" s="159">
        <v>100.49824401564665</v>
      </c>
    </row>
    <row r="11" spans="1:16" ht="16.5" customHeight="1">
      <c r="A11" s="226" t="s">
        <v>61</v>
      </c>
      <c r="B11" s="156">
        <v>54513</v>
      </c>
      <c r="C11" s="156">
        <v>54810</v>
      </c>
      <c r="D11" s="156">
        <v>99.45812807881774</v>
      </c>
      <c r="E11" s="161">
        <v>11987</v>
      </c>
      <c r="F11" s="161">
        <v>12611</v>
      </c>
      <c r="G11" s="156">
        <v>95.05193878360161</v>
      </c>
      <c r="H11" s="161">
        <v>42526</v>
      </c>
      <c r="I11" s="161">
        <v>42199</v>
      </c>
      <c r="J11" s="156">
        <v>100.77489987914406</v>
      </c>
      <c r="K11" s="161">
        <v>149326</v>
      </c>
      <c r="L11" s="161">
        <v>176574</v>
      </c>
      <c r="M11" s="156">
        <v>84.5685095200879</v>
      </c>
      <c r="N11" s="159">
        <v>203840</v>
      </c>
      <c r="O11" s="159">
        <v>231384</v>
      </c>
      <c r="P11" s="159">
        <v>88.0959789786675</v>
      </c>
    </row>
    <row r="12" spans="1:16" ht="16.5" customHeight="1">
      <c r="A12" s="226" t="s">
        <v>62</v>
      </c>
      <c r="B12" s="156">
        <v>85305</v>
      </c>
      <c r="C12" s="156">
        <v>80880</v>
      </c>
      <c r="D12" s="156">
        <v>105.47106824925817</v>
      </c>
      <c r="E12" s="162">
        <v>9148</v>
      </c>
      <c r="F12" s="162">
        <v>6132</v>
      </c>
      <c r="G12" s="156">
        <v>149.18460534898892</v>
      </c>
      <c r="H12" s="162">
        <v>76157</v>
      </c>
      <c r="I12" s="162">
        <v>74748</v>
      </c>
      <c r="J12" s="156">
        <v>101.88500026756569</v>
      </c>
      <c r="K12" s="162">
        <v>315176</v>
      </c>
      <c r="L12" s="162">
        <v>392878</v>
      </c>
      <c r="M12" s="156">
        <v>80.22235910384394</v>
      </c>
      <c r="N12" s="159">
        <v>400481</v>
      </c>
      <c r="O12" s="159">
        <v>473758</v>
      </c>
      <c r="P12" s="159">
        <v>84.5328205539537</v>
      </c>
    </row>
    <row r="13" spans="1:16" s="352" customFormat="1" ht="28.5" customHeight="1">
      <c r="A13" s="384" t="s">
        <v>183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</row>
    <row r="14" spans="1:16" ht="12.75" customHeight="1">
      <c r="A14" s="226" t="s">
        <v>39</v>
      </c>
      <c r="B14" s="163">
        <v>4394473</v>
      </c>
      <c r="C14" s="163">
        <v>4079929</v>
      </c>
      <c r="D14" s="156">
        <v>107.70954592592174</v>
      </c>
      <c r="E14" s="162">
        <v>857611</v>
      </c>
      <c r="F14" s="162">
        <v>809225</v>
      </c>
      <c r="G14" s="156">
        <v>105.97930118323087</v>
      </c>
      <c r="H14" s="162">
        <v>3536862</v>
      </c>
      <c r="I14" s="162">
        <v>3270704</v>
      </c>
      <c r="J14" s="156">
        <v>108.13763642322876</v>
      </c>
      <c r="K14" s="162">
        <v>3993519</v>
      </c>
      <c r="L14" s="162">
        <v>4191808</v>
      </c>
      <c r="M14" s="156">
        <v>95.26960681405255</v>
      </c>
      <c r="N14" s="164">
        <v>8387992</v>
      </c>
      <c r="O14" s="164">
        <v>8271737</v>
      </c>
      <c r="P14" s="165">
        <v>101.40544845659383</v>
      </c>
    </row>
    <row r="15" spans="1:16" ht="12.75" customHeight="1">
      <c r="A15" s="226" t="s">
        <v>63</v>
      </c>
      <c r="B15" s="163">
        <v>2352249</v>
      </c>
      <c r="C15" s="163">
        <v>2094138</v>
      </c>
      <c r="D15" s="156">
        <v>112.32540548903654</v>
      </c>
      <c r="E15" s="163">
        <v>357612</v>
      </c>
      <c r="F15" s="163">
        <v>315203</v>
      </c>
      <c r="G15" s="156">
        <v>113.45450392286875</v>
      </c>
      <c r="H15" s="163">
        <v>1994637</v>
      </c>
      <c r="I15" s="163">
        <v>1778935</v>
      </c>
      <c r="J15" s="156">
        <v>112.12534465846137</v>
      </c>
      <c r="K15" s="163">
        <v>2111617</v>
      </c>
      <c r="L15" s="163">
        <v>2051002</v>
      </c>
      <c r="M15" s="156">
        <v>102.9553847339008</v>
      </c>
      <c r="N15" s="164">
        <v>4463866</v>
      </c>
      <c r="O15" s="164">
        <v>4145140</v>
      </c>
      <c r="P15" s="165">
        <v>107.68914922053297</v>
      </c>
    </row>
    <row r="16" spans="1:16" ht="12.75" customHeight="1">
      <c r="A16" s="226" t="s">
        <v>43</v>
      </c>
      <c r="B16" s="163">
        <v>10992726</v>
      </c>
      <c r="C16" s="163">
        <v>9801017</v>
      </c>
      <c r="D16" s="156">
        <v>112.15903410839915</v>
      </c>
      <c r="E16" s="162">
        <v>1222386</v>
      </c>
      <c r="F16" s="162">
        <v>1119092</v>
      </c>
      <c r="G16" s="156">
        <v>109.23016159529332</v>
      </c>
      <c r="H16" s="162">
        <v>9770340</v>
      </c>
      <c r="I16" s="162">
        <v>8681925</v>
      </c>
      <c r="J16" s="156">
        <v>112.5365630318161</v>
      </c>
      <c r="K16" s="162">
        <v>8171325</v>
      </c>
      <c r="L16" s="162">
        <v>9426819</v>
      </c>
      <c r="M16" s="156">
        <v>86.68167915391184</v>
      </c>
      <c r="N16" s="164">
        <v>19164051</v>
      </c>
      <c r="O16" s="164">
        <v>19227836</v>
      </c>
      <c r="P16" s="165">
        <v>99.66826740149021</v>
      </c>
    </row>
    <row r="17" spans="1:16" ht="13.5" customHeight="1">
      <c r="A17" s="226" t="s">
        <v>44</v>
      </c>
      <c r="B17" s="163">
        <v>666787</v>
      </c>
      <c r="C17" s="163">
        <v>656572</v>
      </c>
      <c r="D17" s="156">
        <v>101.55580804542382</v>
      </c>
      <c r="E17" s="162">
        <v>25022</v>
      </c>
      <c r="F17" s="162">
        <v>22101</v>
      </c>
      <c r="G17" s="156">
        <v>113.21659653409348</v>
      </c>
      <c r="H17" s="162">
        <v>641765</v>
      </c>
      <c r="I17" s="162">
        <v>634471</v>
      </c>
      <c r="J17" s="156">
        <v>101.14961913152847</v>
      </c>
      <c r="K17" s="162">
        <v>1266955</v>
      </c>
      <c r="L17" s="162">
        <v>1473894</v>
      </c>
      <c r="M17" s="156">
        <v>85.95970944993331</v>
      </c>
      <c r="N17" s="164">
        <v>1933742</v>
      </c>
      <c r="O17" s="164">
        <v>2130466</v>
      </c>
      <c r="P17" s="165">
        <v>90.7661516306761</v>
      </c>
    </row>
    <row r="18" spans="1:16" ht="13.5" customHeight="1">
      <c r="A18" s="226" t="s">
        <v>45</v>
      </c>
      <c r="B18" s="163">
        <v>311456</v>
      </c>
      <c r="C18" s="163">
        <v>301536</v>
      </c>
      <c r="D18" s="156">
        <v>103.28982277406347</v>
      </c>
      <c r="E18" s="162">
        <v>264102</v>
      </c>
      <c r="F18" s="162">
        <v>237956</v>
      </c>
      <c r="G18" s="156">
        <v>110.98774563364655</v>
      </c>
      <c r="H18" s="162">
        <v>47354</v>
      </c>
      <c r="I18" s="162">
        <v>63580</v>
      </c>
      <c r="J18" s="156">
        <v>74.47939603648946</v>
      </c>
      <c r="K18" s="162">
        <v>218633</v>
      </c>
      <c r="L18" s="162">
        <v>246210</v>
      </c>
      <c r="M18" s="156">
        <v>88.79939888712887</v>
      </c>
      <c r="N18" s="164">
        <v>530089</v>
      </c>
      <c r="O18" s="164">
        <v>547746</v>
      </c>
      <c r="P18" s="165">
        <v>96.7764255695158</v>
      </c>
    </row>
    <row r="19" spans="1:16" ht="12" customHeight="1">
      <c r="A19" s="226" t="s">
        <v>46</v>
      </c>
      <c r="B19" s="163">
        <v>2507630</v>
      </c>
      <c r="C19" s="163">
        <v>2321207</v>
      </c>
      <c r="D19" s="156">
        <v>108.0312957870625</v>
      </c>
      <c r="E19" s="162">
        <v>348764</v>
      </c>
      <c r="F19" s="162">
        <v>271317</v>
      </c>
      <c r="G19" s="156">
        <v>128.54483869422114</v>
      </c>
      <c r="H19" s="162">
        <v>2158866</v>
      </c>
      <c r="I19" s="162">
        <v>2049890</v>
      </c>
      <c r="J19" s="156">
        <v>105.31618769787647</v>
      </c>
      <c r="K19" s="162">
        <v>1658795</v>
      </c>
      <c r="L19" s="162">
        <v>1725544</v>
      </c>
      <c r="M19" s="156">
        <v>96.13171266568688</v>
      </c>
      <c r="N19" s="164">
        <v>4166425</v>
      </c>
      <c r="O19" s="164">
        <v>4046751</v>
      </c>
      <c r="P19" s="165">
        <v>102.95728598077815</v>
      </c>
    </row>
    <row r="20" spans="1:16" s="353" customFormat="1" ht="12">
      <c r="A20" s="226" t="s">
        <v>47</v>
      </c>
      <c r="B20" s="163">
        <v>149112</v>
      </c>
      <c r="C20" s="163">
        <v>135658</v>
      </c>
      <c r="D20" s="156">
        <v>109.91758687287148</v>
      </c>
      <c r="E20" s="162">
        <v>18271</v>
      </c>
      <c r="F20" s="162">
        <v>17320</v>
      </c>
      <c r="G20" s="156">
        <v>105.49076212471131</v>
      </c>
      <c r="H20" s="162">
        <v>130841</v>
      </c>
      <c r="I20" s="162">
        <v>118338</v>
      </c>
      <c r="J20" s="156">
        <v>110.56549882539844</v>
      </c>
      <c r="K20" s="162">
        <v>123808</v>
      </c>
      <c r="L20" s="162">
        <v>126383</v>
      </c>
      <c r="M20" s="156">
        <v>97.96254243054841</v>
      </c>
      <c r="N20" s="166">
        <v>272920</v>
      </c>
      <c r="O20" s="167">
        <v>262041</v>
      </c>
      <c r="P20" s="165">
        <v>104.15164039215237</v>
      </c>
    </row>
    <row r="21" spans="1:16" ht="12">
      <c r="A21" s="227" t="s">
        <v>48</v>
      </c>
      <c r="B21" s="168">
        <v>37472142</v>
      </c>
      <c r="C21" s="168">
        <v>37617422</v>
      </c>
      <c r="D21" s="169">
        <v>99.61379596932507</v>
      </c>
      <c r="E21" s="170">
        <v>36966468</v>
      </c>
      <c r="F21" s="170">
        <v>37106601</v>
      </c>
      <c r="G21" s="169">
        <v>99.62235021202831</v>
      </c>
      <c r="H21" s="170">
        <v>505674</v>
      </c>
      <c r="I21" s="170">
        <v>510821</v>
      </c>
      <c r="J21" s="169">
        <v>98.99240634194757</v>
      </c>
      <c r="K21" s="170">
        <v>8442181</v>
      </c>
      <c r="L21" s="170">
        <v>8400847</v>
      </c>
      <c r="M21" s="169">
        <v>100.4920218163716</v>
      </c>
      <c r="N21" s="171">
        <v>45914323</v>
      </c>
      <c r="O21" s="171">
        <v>46018269</v>
      </c>
      <c r="P21" s="172">
        <v>99.77412014345867</v>
      </c>
    </row>
    <row r="23" spans="1:11" ht="12.75">
      <c r="A23" s="323" t="s">
        <v>259</v>
      </c>
      <c r="E23" s="353"/>
      <c r="F23" s="353"/>
      <c r="G23" s="353"/>
      <c r="H23" s="353"/>
      <c r="I23" s="353"/>
      <c r="J23" s="353"/>
      <c r="K23" s="353"/>
    </row>
  </sheetData>
  <sheetProtection/>
  <mergeCells count="10">
    <mergeCell ref="A1:M1"/>
    <mergeCell ref="A3:A5"/>
    <mergeCell ref="N3:P4"/>
    <mergeCell ref="A6:P6"/>
    <mergeCell ref="A13:P13"/>
    <mergeCell ref="B3:D4"/>
    <mergeCell ref="E4:G4"/>
    <mergeCell ref="H4:J4"/>
    <mergeCell ref="E3:J3"/>
    <mergeCell ref="K3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22.875" style="354" customWidth="1"/>
    <col min="2" max="2" width="10.25390625" style="354" customWidth="1"/>
    <col min="3" max="3" width="9.875" style="354" customWidth="1"/>
    <col min="4" max="5" width="9.125" style="354" customWidth="1"/>
    <col min="6" max="6" width="10.00390625" style="354" customWidth="1"/>
    <col min="7" max="8" width="9.125" style="354" customWidth="1"/>
    <col min="9" max="9" width="9.375" style="354" customWidth="1"/>
    <col min="10" max="11" width="9.125" style="354" customWidth="1"/>
    <col min="12" max="12" width="9.625" style="354" customWidth="1"/>
    <col min="13" max="13" width="9.125" style="354" customWidth="1"/>
    <col min="14" max="14" width="8.125" style="354" customWidth="1"/>
    <col min="15" max="15" width="10.25390625" style="354" customWidth="1"/>
    <col min="16" max="16" width="10.875" style="354" customWidth="1"/>
    <col min="17" max="16384" width="9.125" style="354" customWidth="1"/>
  </cols>
  <sheetData>
    <row r="1" spans="1:16" ht="34.5" customHeight="1">
      <c r="A1" s="390" t="s">
        <v>116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9.5" customHeight="1">
      <c r="A2" s="391" t="s">
        <v>117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2:16" ht="12.75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P3" s="356" t="s">
        <v>64</v>
      </c>
    </row>
    <row r="4" spans="1:16" ht="17.25" customHeight="1">
      <c r="A4" s="378"/>
      <c r="B4" s="379" t="s">
        <v>201</v>
      </c>
      <c r="C4" s="380"/>
      <c r="D4" s="385"/>
      <c r="E4" s="387" t="s">
        <v>115</v>
      </c>
      <c r="F4" s="388"/>
      <c r="G4" s="388"/>
      <c r="H4" s="388"/>
      <c r="I4" s="388"/>
      <c r="J4" s="389"/>
      <c r="K4" s="379" t="s">
        <v>114</v>
      </c>
      <c r="L4" s="380"/>
      <c r="M4" s="385"/>
      <c r="N4" s="379" t="s">
        <v>211</v>
      </c>
      <c r="O4" s="380"/>
      <c r="P4" s="380"/>
    </row>
    <row r="5" spans="1:16" ht="31.5" customHeight="1">
      <c r="A5" s="378"/>
      <c r="B5" s="381"/>
      <c r="C5" s="382"/>
      <c r="D5" s="386"/>
      <c r="E5" s="387" t="s">
        <v>112</v>
      </c>
      <c r="F5" s="388"/>
      <c r="G5" s="389"/>
      <c r="H5" s="387" t="s">
        <v>113</v>
      </c>
      <c r="I5" s="388"/>
      <c r="J5" s="389"/>
      <c r="K5" s="381"/>
      <c r="L5" s="382"/>
      <c r="M5" s="386"/>
      <c r="N5" s="381"/>
      <c r="O5" s="382"/>
      <c r="P5" s="382"/>
    </row>
    <row r="6" spans="1:16" ht="45.75" customHeight="1">
      <c r="A6" s="378"/>
      <c r="B6" s="183" t="s">
        <v>203</v>
      </c>
      <c r="C6" s="183" t="s">
        <v>184</v>
      </c>
      <c r="D6" s="183" t="s">
        <v>204</v>
      </c>
      <c r="E6" s="183" t="s">
        <v>203</v>
      </c>
      <c r="F6" s="183" t="s">
        <v>184</v>
      </c>
      <c r="G6" s="183" t="s">
        <v>204</v>
      </c>
      <c r="H6" s="183" t="s">
        <v>203</v>
      </c>
      <c r="I6" s="183" t="s">
        <v>184</v>
      </c>
      <c r="J6" s="183" t="s">
        <v>204</v>
      </c>
      <c r="K6" s="183" t="s">
        <v>203</v>
      </c>
      <c r="L6" s="183" t="s">
        <v>184</v>
      </c>
      <c r="M6" s="183" t="s">
        <v>204</v>
      </c>
      <c r="N6" s="183" t="s">
        <v>203</v>
      </c>
      <c r="O6" s="183" t="s">
        <v>184</v>
      </c>
      <c r="P6" s="183" t="s">
        <v>204</v>
      </c>
    </row>
    <row r="7" spans="1:26" ht="12.75" customHeight="1">
      <c r="A7" s="186" t="s">
        <v>65</v>
      </c>
      <c r="B7" s="173">
        <f>SUM(B8:B27)</f>
        <v>68044.43999999999</v>
      </c>
      <c r="C7" s="173">
        <f>SUM(C8:C27)</f>
        <v>64567.20000000002</v>
      </c>
      <c r="D7" s="173">
        <f>B7/C7*100</f>
        <v>105.38545887075786</v>
      </c>
      <c r="E7" s="173">
        <f>SUM(E8:E27)</f>
        <v>47841.39</v>
      </c>
      <c r="F7" s="173">
        <f>SUM(F8:F27)</f>
        <v>44769.44999999999</v>
      </c>
      <c r="G7" s="174">
        <f>E7/F7%</f>
        <v>106.86168804843484</v>
      </c>
      <c r="H7" s="173">
        <f>SUM(H8:H27)</f>
        <v>20203.05</v>
      </c>
      <c r="I7" s="173">
        <f>SUM(I8:I27)</f>
        <v>19797.75</v>
      </c>
      <c r="J7" s="173">
        <f>H7/I7*100</f>
        <v>102.04720233359852</v>
      </c>
      <c r="K7" s="173">
        <f>SUM(K8:K27)</f>
        <v>72008.6</v>
      </c>
      <c r="L7" s="173">
        <f>SUM(L8:L27)</f>
        <v>77157.90000000001</v>
      </c>
      <c r="M7" s="173">
        <f>K7/L7*100</f>
        <v>93.3262828563245</v>
      </c>
      <c r="N7" s="173">
        <f>SUM(N8:N27)</f>
        <v>140053.03999999998</v>
      </c>
      <c r="O7" s="173">
        <f>SUM(O8:O27)</f>
        <v>141725.11000000002</v>
      </c>
      <c r="P7" s="173">
        <f>N7/O7*100</f>
        <v>98.82020200936867</v>
      </c>
      <c r="Q7" s="187"/>
      <c r="R7" s="204"/>
      <c r="S7" s="204"/>
      <c r="T7" s="187"/>
      <c r="U7" s="204"/>
      <c r="V7" s="204"/>
      <c r="W7" s="187"/>
      <c r="X7" s="204"/>
      <c r="Y7" s="204"/>
      <c r="Z7" s="187"/>
    </row>
    <row r="8" spans="1:26" ht="12.75" customHeight="1">
      <c r="A8" s="196" t="s">
        <v>101</v>
      </c>
      <c r="B8" s="173">
        <v>4684.16</v>
      </c>
      <c r="C8" s="173">
        <f aca="true" t="shared" si="0" ref="C8:C23">F8+I8</f>
        <v>4212.79</v>
      </c>
      <c r="D8" s="173">
        <f aca="true" t="shared" si="1" ref="D8:D27">B8/C8*100</f>
        <v>111.18902200204614</v>
      </c>
      <c r="E8" s="174">
        <v>1869.54</v>
      </c>
      <c r="F8" s="174">
        <v>1937.91</v>
      </c>
      <c r="G8" s="174">
        <f aca="true" t="shared" si="2" ref="G8:G27">E8/F8%</f>
        <v>96.47197238261838</v>
      </c>
      <c r="H8" s="174">
        <v>2814.62</v>
      </c>
      <c r="I8" s="175">
        <v>2274.88</v>
      </c>
      <c r="J8" s="173">
        <f aca="true" t="shared" si="3" ref="J8:J27">H8/I8*100</f>
        <v>123.72608665072443</v>
      </c>
      <c r="K8" s="174">
        <v>2632.3</v>
      </c>
      <c r="L8" s="175">
        <v>2632.79</v>
      </c>
      <c r="M8" s="173">
        <f aca="true" t="shared" si="4" ref="M8:M26">K8/L8*100</f>
        <v>99.9813885649824</v>
      </c>
      <c r="N8" s="174">
        <v>7316.46</v>
      </c>
      <c r="O8" s="173">
        <v>6845.57</v>
      </c>
      <c r="P8" s="173">
        <f aca="true" t="shared" si="5" ref="P8:P27">N8/O8*100</f>
        <v>106.87875516574954</v>
      </c>
      <c r="Q8" s="187"/>
      <c r="R8" s="204"/>
      <c r="S8" s="204"/>
      <c r="T8" s="187"/>
      <c r="U8" s="204"/>
      <c r="V8" s="204"/>
      <c r="W8" s="187"/>
      <c r="X8" s="204"/>
      <c r="Y8" s="204"/>
      <c r="Z8" s="187"/>
    </row>
    <row r="9" spans="1:26" ht="12.75" customHeight="1">
      <c r="A9" s="189" t="s">
        <v>66</v>
      </c>
      <c r="B9" s="173">
        <v>10563.73</v>
      </c>
      <c r="C9" s="173">
        <f t="shared" si="0"/>
        <v>10468.79</v>
      </c>
      <c r="D9" s="173">
        <f t="shared" si="1"/>
        <v>100.90688608712179</v>
      </c>
      <c r="E9" s="174">
        <v>10096.53</v>
      </c>
      <c r="F9" s="174">
        <v>9974.2</v>
      </c>
      <c r="G9" s="174">
        <f t="shared" si="2"/>
        <v>101.22646427783683</v>
      </c>
      <c r="H9" s="174">
        <v>467.2</v>
      </c>
      <c r="I9" s="175">
        <v>494.59</v>
      </c>
      <c r="J9" s="173">
        <f t="shared" si="3"/>
        <v>94.46207970237975</v>
      </c>
      <c r="K9" s="174">
        <v>5137.4</v>
      </c>
      <c r="L9" s="175">
        <v>5263.48</v>
      </c>
      <c r="M9" s="173">
        <f t="shared" si="4"/>
        <v>97.60462659685227</v>
      </c>
      <c r="N9" s="174">
        <v>15701.13</v>
      </c>
      <c r="O9" s="173">
        <v>15732.28</v>
      </c>
      <c r="P9" s="173">
        <f t="shared" si="5"/>
        <v>99.80199945589577</v>
      </c>
      <c r="Q9" s="187"/>
      <c r="R9" s="204"/>
      <c r="S9" s="204"/>
      <c r="T9" s="187"/>
      <c r="U9" s="204"/>
      <c r="V9" s="204"/>
      <c r="W9" s="187"/>
      <c r="X9" s="204"/>
      <c r="Y9" s="204"/>
      <c r="Z9" s="187"/>
    </row>
    <row r="10" spans="1:26" ht="12.75" customHeight="1">
      <c r="A10" s="189" t="s">
        <v>67</v>
      </c>
      <c r="B10" s="173">
        <v>2835.1</v>
      </c>
      <c r="C10" s="173">
        <f t="shared" si="0"/>
        <v>2752.85</v>
      </c>
      <c r="D10" s="173">
        <f t="shared" si="1"/>
        <v>102.98781263054653</v>
      </c>
      <c r="E10" s="174">
        <v>884.8</v>
      </c>
      <c r="F10" s="174">
        <v>949.88</v>
      </c>
      <c r="G10" s="174">
        <f t="shared" si="2"/>
        <v>93.14860824525203</v>
      </c>
      <c r="H10" s="174">
        <v>1950.3</v>
      </c>
      <c r="I10" s="175">
        <v>1802.97</v>
      </c>
      <c r="J10" s="173">
        <f t="shared" si="3"/>
        <v>108.17151699695502</v>
      </c>
      <c r="K10" s="174">
        <v>6632.6</v>
      </c>
      <c r="L10" s="175">
        <v>6624.28</v>
      </c>
      <c r="M10" s="173">
        <f t="shared" si="4"/>
        <v>100.12559855561662</v>
      </c>
      <c r="N10" s="174">
        <v>9467.7</v>
      </c>
      <c r="O10" s="173">
        <v>9377.13</v>
      </c>
      <c r="P10" s="173">
        <f t="shared" si="5"/>
        <v>100.96586055648157</v>
      </c>
      <c r="Q10" s="187"/>
      <c r="R10" s="204"/>
      <c r="S10" s="204"/>
      <c r="T10" s="187"/>
      <c r="U10" s="204"/>
      <c r="V10" s="204"/>
      <c r="W10" s="187"/>
      <c r="X10" s="204"/>
      <c r="Y10" s="204"/>
      <c r="Z10" s="187"/>
    </row>
    <row r="11" spans="1:26" ht="12.75" customHeight="1">
      <c r="A11" s="189" t="s">
        <v>68</v>
      </c>
      <c r="B11" s="173">
        <v>13731.71</v>
      </c>
      <c r="C11" s="173">
        <f t="shared" si="0"/>
        <v>12075.43</v>
      </c>
      <c r="D11" s="173">
        <f t="shared" si="1"/>
        <v>113.71611611346344</v>
      </c>
      <c r="E11" s="174">
        <v>12134.21</v>
      </c>
      <c r="F11" s="174">
        <v>10352.81</v>
      </c>
      <c r="G11" s="174">
        <f t="shared" si="2"/>
        <v>117.20692256498477</v>
      </c>
      <c r="H11" s="174">
        <v>1597.5</v>
      </c>
      <c r="I11" s="175">
        <v>1722.62</v>
      </c>
      <c r="J11" s="173">
        <f t="shared" si="3"/>
        <v>92.7366453425596</v>
      </c>
      <c r="K11" s="174">
        <v>4935.7</v>
      </c>
      <c r="L11" s="175">
        <v>5760.88</v>
      </c>
      <c r="M11" s="173">
        <f t="shared" si="4"/>
        <v>85.67614669980973</v>
      </c>
      <c r="N11" s="174">
        <v>18667.41</v>
      </c>
      <c r="O11" s="173">
        <v>17836.31</v>
      </c>
      <c r="P11" s="173">
        <f t="shared" si="5"/>
        <v>104.65959607116045</v>
      </c>
      <c r="Q11" s="187"/>
      <c r="R11" s="204"/>
      <c r="S11" s="204"/>
      <c r="T11" s="187"/>
      <c r="U11" s="204"/>
      <c r="V11" s="204"/>
      <c r="W11" s="187"/>
      <c r="X11" s="204"/>
      <c r="Y11" s="204"/>
      <c r="Z11" s="187"/>
    </row>
    <row r="12" spans="1:26" ht="12.75" customHeight="1">
      <c r="A12" s="189" t="s">
        <v>69</v>
      </c>
      <c r="B12" s="173">
        <v>1079.1</v>
      </c>
      <c r="C12" s="173">
        <f t="shared" si="0"/>
        <v>1211.82</v>
      </c>
      <c r="D12" s="173">
        <f t="shared" si="1"/>
        <v>89.04787839778184</v>
      </c>
      <c r="E12" s="174">
        <v>46</v>
      </c>
      <c r="F12" s="174">
        <v>29.21</v>
      </c>
      <c r="G12" s="174">
        <f t="shared" si="2"/>
        <v>157.4803149606299</v>
      </c>
      <c r="H12" s="174">
        <v>1033.1</v>
      </c>
      <c r="I12" s="175">
        <v>1182.61</v>
      </c>
      <c r="J12" s="173">
        <f t="shared" si="3"/>
        <v>87.35762423791445</v>
      </c>
      <c r="K12" s="174">
        <v>2791.6</v>
      </c>
      <c r="L12" s="175">
        <v>3006.82</v>
      </c>
      <c r="M12" s="173">
        <f t="shared" si="4"/>
        <v>92.84227190187639</v>
      </c>
      <c r="N12" s="174">
        <v>3870.7</v>
      </c>
      <c r="O12" s="173">
        <v>4218.65</v>
      </c>
      <c r="P12" s="173">
        <f t="shared" si="5"/>
        <v>91.75210079053726</v>
      </c>
      <c r="Q12" s="187"/>
      <c r="R12" s="204"/>
      <c r="S12" s="204"/>
      <c r="T12" s="187"/>
      <c r="U12" s="204"/>
      <c r="V12" s="204"/>
      <c r="W12" s="187"/>
      <c r="X12" s="204"/>
      <c r="Y12" s="204"/>
      <c r="Z12" s="187"/>
    </row>
    <row r="13" spans="1:26" ht="12.75" customHeight="1">
      <c r="A13" s="189" t="s">
        <v>70</v>
      </c>
      <c r="B13" s="173">
        <v>3391.85</v>
      </c>
      <c r="C13" s="173">
        <f t="shared" si="0"/>
        <v>3237.73</v>
      </c>
      <c r="D13" s="173">
        <f t="shared" si="1"/>
        <v>104.76012514941021</v>
      </c>
      <c r="E13" s="174">
        <v>1712.65</v>
      </c>
      <c r="F13" s="174">
        <v>1687.6</v>
      </c>
      <c r="G13" s="174">
        <f t="shared" si="2"/>
        <v>101.48435648257883</v>
      </c>
      <c r="H13" s="174">
        <v>1679.2</v>
      </c>
      <c r="I13" s="175">
        <v>1550.13</v>
      </c>
      <c r="J13" s="173">
        <f t="shared" si="3"/>
        <v>108.32639843109932</v>
      </c>
      <c r="K13" s="174">
        <v>2561.2</v>
      </c>
      <c r="L13" s="175">
        <v>2581.82</v>
      </c>
      <c r="M13" s="173">
        <f t="shared" si="4"/>
        <v>99.20133859060661</v>
      </c>
      <c r="N13" s="174">
        <v>5953.05</v>
      </c>
      <c r="O13" s="173">
        <v>5819.55</v>
      </c>
      <c r="P13" s="173">
        <f t="shared" si="5"/>
        <v>102.29399180348997</v>
      </c>
      <c r="Q13" s="187"/>
      <c r="R13" s="204"/>
      <c r="S13" s="204"/>
      <c r="T13" s="187"/>
      <c r="U13" s="204"/>
      <c r="V13" s="204"/>
      <c r="W13" s="187"/>
      <c r="X13" s="204"/>
      <c r="Y13" s="204"/>
      <c r="Z13" s="187"/>
    </row>
    <row r="14" spans="1:26" ht="12.75" customHeight="1">
      <c r="A14" s="189" t="s">
        <v>71</v>
      </c>
      <c r="B14" s="173">
        <v>3997.86</v>
      </c>
      <c r="C14" s="173">
        <f t="shared" si="0"/>
        <v>3812.9300000000003</v>
      </c>
      <c r="D14" s="173">
        <f t="shared" si="1"/>
        <v>104.85007592586277</v>
      </c>
      <c r="E14" s="174">
        <v>1791.76</v>
      </c>
      <c r="F14" s="174">
        <v>1667.09</v>
      </c>
      <c r="G14" s="174">
        <f t="shared" si="2"/>
        <v>107.47830051167004</v>
      </c>
      <c r="H14" s="174">
        <v>2206.1</v>
      </c>
      <c r="I14" s="175">
        <v>2145.84</v>
      </c>
      <c r="J14" s="173">
        <f t="shared" si="3"/>
        <v>102.80822428512842</v>
      </c>
      <c r="K14" s="174">
        <v>4675.3</v>
      </c>
      <c r="L14" s="175">
        <v>4637.23</v>
      </c>
      <c r="M14" s="173">
        <f t="shared" si="4"/>
        <v>100.82096423942744</v>
      </c>
      <c r="N14" s="174">
        <v>8673.16</v>
      </c>
      <c r="O14" s="173">
        <v>8450.16</v>
      </c>
      <c r="P14" s="173">
        <f t="shared" si="5"/>
        <v>102.63900328514491</v>
      </c>
      <c r="Q14" s="187"/>
      <c r="R14" s="204"/>
      <c r="S14" s="204"/>
      <c r="T14" s="187"/>
      <c r="U14" s="204"/>
      <c r="V14" s="204"/>
      <c r="W14" s="187"/>
      <c r="X14" s="204"/>
      <c r="Y14" s="204"/>
      <c r="Z14" s="187"/>
    </row>
    <row r="15" spans="1:26" ht="12.75" customHeight="1">
      <c r="A15" s="189" t="s">
        <v>103</v>
      </c>
      <c r="B15" s="173">
        <v>1372.25</v>
      </c>
      <c r="C15" s="173">
        <f t="shared" si="0"/>
        <v>1282.48</v>
      </c>
      <c r="D15" s="173">
        <f t="shared" si="1"/>
        <v>106.99971929386814</v>
      </c>
      <c r="E15" s="174">
        <v>379.15</v>
      </c>
      <c r="F15" s="174">
        <v>333.85</v>
      </c>
      <c r="G15" s="174">
        <f t="shared" si="2"/>
        <v>113.56896809944584</v>
      </c>
      <c r="H15" s="174">
        <v>993.1</v>
      </c>
      <c r="I15" s="175">
        <v>948.63</v>
      </c>
      <c r="J15" s="173">
        <f t="shared" si="3"/>
        <v>104.68781295130873</v>
      </c>
      <c r="K15" s="174">
        <v>4249.1</v>
      </c>
      <c r="L15" s="175">
        <v>4134.16</v>
      </c>
      <c r="M15" s="173">
        <f t="shared" si="4"/>
        <v>102.7802504015326</v>
      </c>
      <c r="N15" s="174">
        <v>5621.35</v>
      </c>
      <c r="O15" s="173">
        <v>5416.65</v>
      </c>
      <c r="P15" s="173">
        <f t="shared" si="5"/>
        <v>103.7790885510417</v>
      </c>
      <c r="Q15" s="187"/>
      <c r="R15" s="204"/>
      <c r="S15" s="204"/>
      <c r="T15" s="187"/>
      <c r="U15" s="204"/>
      <c r="V15" s="204"/>
      <c r="W15" s="187"/>
      <c r="X15" s="204"/>
      <c r="Y15" s="204"/>
      <c r="Z15" s="187"/>
    </row>
    <row r="16" spans="1:26" ht="12.75" customHeight="1">
      <c r="A16" s="189" t="s">
        <v>72</v>
      </c>
      <c r="B16" s="173">
        <v>2939.89</v>
      </c>
      <c r="C16" s="173">
        <f t="shared" si="0"/>
        <v>2864.99</v>
      </c>
      <c r="D16" s="173">
        <f t="shared" si="1"/>
        <v>102.61431977074965</v>
      </c>
      <c r="E16" s="174">
        <v>1707.79</v>
      </c>
      <c r="F16" s="174">
        <v>1646.01</v>
      </c>
      <c r="G16" s="174">
        <f t="shared" si="2"/>
        <v>103.75331863111403</v>
      </c>
      <c r="H16" s="174">
        <v>1232.1</v>
      </c>
      <c r="I16" s="175">
        <v>1218.98</v>
      </c>
      <c r="J16" s="173">
        <f t="shared" si="3"/>
        <v>101.07630970155374</v>
      </c>
      <c r="K16" s="174">
        <v>3459</v>
      </c>
      <c r="L16" s="175">
        <v>3483.54</v>
      </c>
      <c r="M16" s="173">
        <f t="shared" si="4"/>
        <v>99.29554418780896</v>
      </c>
      <c r="N16" s="174">
        <v>6398.89</v>
      </c>
      <c r="O16" s="173">
        <v>6348.53</v>
      </c>
      <c r="P16" s="173">
        <f t="shared" si="5"/>
        <v>100.79325450143577</v>
      </c>
      <c r="Q16" s="187"/>
      <c r="R16" s="204"/>
      <c r="S16" s="204"/>
      <c r="T16" s="187"/>
      <c r="U16" s="204"/>
      <c r="V16" s="204"/>
      <c r="W16" s="187"/>
      <c r="X16" s="204"/>
      <c r="Y16" s="204"/>
      <c r="Z16" s="187"/>
    </row>
    <row r="17" spans="1:26" ht="12.75" customHeight="1">
      <c r="A17" s="189" t="s">
        <v>73</v>
      </c>
      <c r="B17" s="173">
        <v>2722.39</v>
      </c>
      <c r="C17" s="173">
        <f t="shared" si="0"/>
        <v>3216.98</v>
      </c>
      <c r="D17" s="173">
        <f t="shared" si="1"/>
        <v>84.62564268351062</v>
      </c>
      <c r="E17" s="174">
        <v>2596.99</v>
      </c>
      <c r="F17" s="174">
        <v>3098.37</v>
      </c>
      <c r="G17" s="174">
        <f t="shared" si="2"/>
        <v>83.81794298292327</v>
      </c>
      <c r="H17" s="174">
        <v>125.4</v>
      </c>
      <c r="I17" s="175">
        <v>118.61</v>
      </c>
      <c r="J17" s="173">
        <f t="shared" si="3"/>
        <v>105.72464379057416</v>
      </c>
      <c r="K17" s="174">
        <v>3413</v>
      </c>
      <c r="L17" s="175">
        <v>3462.98</v>
      </c>
      <c r="M17" s="173">
        <f t="shared" si="4"/>
        <v>98.55673437328544</v>
      </c>
      <c r="N17" s="174">
        <v>6135.39</v>
      </c>
      <c r="O17" s="173">
        <v>6679.95</v>
      </c>
      <c r="P17" s="173">
        <f t="shared" si="5"/>
        <v>91.84784317247883</v>
      </c>
      <c r="Q17" s="187"/>
      <c r="R17" s="204"/>
      <c r="S17" s="204"/>
      <c r="T17" s="187"/>
      <c r="U17" s="204"/>
      <c r="V17" s="204"/>
      <c r="W17" s="187"/>
      <c r="X17" s="204"/>
      <c r="Y17" s="204"/>
      <c r="Z17" s="187"/>
    </row>
    <row r="18" spans="1:26" ht="12.75" customHeight="1">
      <c r="A18" s="189" t="s">
        <v>74</v>
      </c>
      <c r="B18" s="173">
        <v>523.6</v>
      </c>
      <c r="C18" s="173">
        <f t="shared" si="0"/>
        <v>471.29999999999995</v>
      </c>
      <c r="D18" s="173">
        <f t="shared" si="1"/>
        <v>111.09696583916828</v>
      </c>
      <c r="E18" s="174">
        <v>133.5</v>
      </c>
      <c r="F18" s="174">
        <v>82.96</v>
      </c>
      <c r="G18" s="174">
        <f t="shared" si="2"/>
        <v>160.92092574734815</v>
      </c>
      <c r="H18" s="174">
        <v>390.1</v>
      </c>
      <c r="I18" s="175">
        <v>388.34</v>
      </c>
      <c r="J18" s="173">
        <f t="shared" si="3"/>
        <v>100.45321110367205</v>
      </c>
      <c r="K18" s="174">
        <v>3062.3</v>
      </c>
      <c r="L18" s="175">
        <v>2997.98</v>
      </c>
      <c r="M18" s="173">
        <f t="shared" si="4"/>
        <v>102.14544459936357</v>
      </c>
      <c r="N18" s="174">
        <v>3585.9</v>
      </c>
      <c r="O18" s="173">
        <v>3469.28</v>
      </c>
      <c r="P18" s="173">
        <f t="shared" si="5"/>
        <v>103.36150440437208</v>
      </c>
      <c r="Q18" s="187"/>
      <c r="R18" s="204"/>
      <c r="S18" s="204"/>
      <c r="T18" s="187"/>
      <c r="U18" s="204"/>
      <c r="V18" s="204"/>
      <c r="W18" s="187"/>
      <c r="X18" s="204"/>
      <c r="Y18" s="204"/>
      <c r="Z18" s="187"/>
    </row>
    <row r="19" spans="1:26" ht="12.75" customHeight="1">
      <c r="A19" s="189" t="s">
        <v>75</v>
      </c>
      <c r="B19" s="173">
        <v>857.02</v>
      </c>
      <c r="C19" s="173">
        <f t="shared" si="0"/>
        <v>953.5799999999999</v>
      </c>
      <c r="D19" s="173">
        <f t="shared" si="1"/>
        <v>89.87394869858848</v>
      </c>
      <c r="E19" s="174">
        <v>720.42</v>
      </c>
      <c r="F19" s="174">
        <v>809.56</v>
      </c>
      <c r="G19" s="174">
        <f t="shared" si="2"/>
        <v>88.98908048816641</v>
      </c>
      <c r="H19" s="174">
        <v>136.6</v>
      </c>
      <c r="I19" s="175">
        <v>144.02</v>
      </c>
      <c r="J19" s="173">
        <f t="shared" si="3"/>
        <v>94.84793778641854</v>
      </c>
      <c r="K19" s="174">
        <v>429.2</v>
      </c>
      <c r="L19" s="175">
        <v>438.48</v>
      </c>
      <c r="M19" s="173">
        <f t="shared" si="4"/>
        <v>97.88359788359787</v>
      </c>
      <c r="N19" s="174">
        <v>1286.22</v>
      </c>
      <c r="O19" s="173">
        <v>1392.06</v>
      </c>
      <c r="P19" s="173">
        <f t="shared" si="5"/>
        <v>92.39687944485152</v>
      </c>
      <c r="Q19" s="187"/>
      <c r="R19" s="204"/>
      <c r="S19" s="204"/>
      <c r="T19" s="187"/>
      <c r="U19" s="204"/>
      <c r="V19" s="204"/>
      <c r="W19" s="187"/>
      <c r="X19" s="204"/>
      <c r="Y19" s="204"/>
      <c r="Z19" s="187"/>
    </row>
    <row r="20" spans="1:26" ht="12.75" customHeight="1">
      <c r="A20" s="189" t="s">
        <v>76</v>
      </c>
      <c r="B20" s="173">
        <v>4444.17</v>
      </c>
      <c r="C20" s="173">
        <f t="shared" si="0"/>
        <v>3714.05</v>
      </c>
      <c r="D20" s="173">
        <f t="shared" si="1"/>
        <v>119.6583244705914</v>
      </c>
      <c r="E20" s="174">
        <v>2967.04</v>
      </c>
      <c r="F20" s="174">
        <v>2086.03</v>
      </c>
      <c r="G20" s="174">
        <f t="shared" si="2"/>
        <v>142.23381255303133</v>
      </c>
      <c r="H20" s="174">
        <v>1477.13</v>
      </c>
      <c r="I20" s="175">
        <v>1628.02</v>
      </c>
      <c r="J20" s="173">
        <f t="shared" si="3"/>
        <v>90.73168634291963</v>
      </c>
      <c r="K20" s="174">
        <v>2716.6</v>
      </c>
      <c r="L20" s="175">
        <v>3562.13</v>
      </c>
      <c r="M20" s="175">
        <f t="shared" si="4"/>
        <v>76.2633592822272</v>
      </c>
      <c r="N20" s="175">
        <v>7160.77</v>
      </c>
      <c r="O20" s="175">
        <v>7276.18</v>
      </c>
      <c r="P20" s="175">
        <f>N20/O20*100</f>
        <v>98.41386551734564</v>
      </c>
      <c r="Q20" s="187"/>
      <c r="R20" s="204"/>
      <c r="S20" s="204"/>
      <c r="T20" s="187"/>
      <c r="U20" s="204"/>
      <c r="V20" s="204"/>
      <c r="W20" s="187"/>
      <c r="X20" s="204"/>
      <c r="Y20" s="204"/>
      <c r="Z20" s="187"/>
    </row>
    <row r="21" spans="1:26" ht="12.75" customHeight="1">
      <c r="A21" s="189" t="s">
        <v>77</v>
      </c>
      <c r="B21" s="173">
        <v>3208.33</v>
      </c>
      <c r="C21" s="173">
        <f t="shared" si="0"/>
        <v>3609.08</v>
      </c>
      <c r="D21" s="173">
        <f t="shared" si="1"/>
        <v>88.89606215434405</v>
      </c>
      <c r="E21" s="174">
        <v>2043.33</v>
      </c>
      <c r="F21" s="174">
        <v>2415.12</v>
      </c>
      <c r="G21" s="174">
        <f t="shared" si="2"/>
        <v>84.60573387657756</v>
      </c>
      <c r="H21" s="174">
        <v>1165</v>
      </c>
      <c r="I21" s="175">
        <v>1193.96</v>
      </c>
      <c r="J21" s="173">
        <f t="shared" si="3"/>
        <v>97.5744581057992</v>
      </c>
      <c r="K21" s="174">
        <v>3964</v>
      </c>
      <c r="L21" s="175">
        <v>4455.03</v>
      </c>
      <c r="M21" s="173">
        <f t="shared" si="4"/>
        <v>88.97807646637621</v>
      </c>
      <c r="N21" s="174">
        <v>7172.33</v>
      </c>
      <c r="O21" s="173">
        <v>8064.12</v>
      </c>
      <c r="P21" s="173">
        <f t="shared" si="5"/>
        <v>88.94126079473024</v>
      </c>
      <c r="Q21" s="187"/>
      <c r="R21" s="204"/>
      <c r="S21" s="204"/>
      <c r="T21" s="187"/>
      <c r="U21" s="204"/>
      <c r="V21" s="204"/>
      <c r="W21" s="187"/>
      <c r="X21" s="204"/>
      <c r="Y21" s="204"/>
      <c r="Z21" s="187"/>
    </row>
    <row r="22" spans="1:26" ht="12.75" customHeight="1">
      <c r="A22" s="189" t="s">
        <v>78</v>
      </c>
      <c r="B22" s="173">
        <v>2346.29</v>
      </c>
      <c r="C22" s="173">
        <f t="shared" si="0"/>
        <v>1256.76</v>
      </c>
      <c r="D22" s="173">
        <f t="shared" si="1"/>
        <v>186.69356122091727</v>
      </c>
      <c r="E22" s="174">
        <v>1722.29</v>
      </c>
      <c r="F22" s="174">
        <v>751.71</v>
      </c>
      <c r="G22" s="174">
        <f t="shared" si="2"/>
        <v>229.11628154474465</v>
      </c>
      <c r="H22" s="174">
        <v>624</v>
      </c>
      <c r="I22" s="175">
        <v>505.05</v>
      </c>
      <c r="J22" s="173">
        <f t="shared" si="3"/>
        <v>123.55212355212355</v>
      </c>
      <c r="K22" s="174">
        <v>15764.5</v>
      </c>
      <c r="L22" s="175">
        <v>18602.99</v>
      </c>
      <c r="M22" s="173">
        <f t="shared" si="4"/>
        <v>84.74175387934949</v>
      </c>
      <c r="N22" s="174">
        <v>18110.79</v>
      </c>
      <c r="O22" s="173">
        <v>19859.74</v>
      </c>
      <c r="P22" s="173">
        <f t="shared" si="5"/>
        <v>91.19348994498418</v>
      </c>
      <c r="Q22" s="187"/>
      <c r="R22" s="204"/>
      <c r="S22" s="204"/>
      <c r="T22" s="187"/>
      <c r="U22" s="204"/>
      <c r="V22" s="204"/>
      <c r="W22" s="187"/>
      <c r="X22" s="204"/>
      <c r="Y22" s="204"/>
      <c r="Z22" s="187"/>
    </row>
    <row r="23" spans="1:26" ht="12.75" customHeight="1">
      <c r="A23" s="196" t="s">
        <v>102</v>
      </c>
      <c r="B23" s="173">
        <v>1098.35</v>
      </c>
      <c r="C23" s="173">
        <f t="shared" si="0"/>
        <v>1097.1899999999998</v>
      </c>
      <c r="D23" s="173">
        <f t="shared" si="1"/>
        <v>100.10572462381175</v>
      </c>
      <c r="E23" s="174">
        <v>2.25</v>
      </c>
      <c r="F23" s="174">
        <v>6.35</v>
      </c>
      <c r="G23" s="174">
        <f t="shared" si="2"/>
        <v>35.43307086614173</v>
      </c>
      <c r="H23" s="174">
        <v>1096.1</v>
      </c>
      <c r="I23" s="175">
        <v>1090.84</v>
      </c>
      <c r="J23" s="173">
        <f t="shared" si="3"/>
        <v>100.48219720582303</v>
      </c>
      <c r="K23" s="174">
        <v>2623.6</v>
      </c>
      <c r="L23" s="175">
        <v>2621.87</v>
      </c>
      <c r="M23" s="173">
        <f t="shared" si="4"/>
        <v>100.06598343930095</v>
      </c>
      <c r="N23" s="174">
        <v>3721.95</v>
      </c>
      <c r="O23" s="173">
        <v>3719.06</v>
      </c>
      <c r="P23" s="173">
        <f t="shared" si="5"/>
        <v>100.07770780788694</v>
      </c>
      <c r="Q23" s="187"/>
      <c r="R23" s="204"/>
      <c r="S23" s="204"/>
      <c r="T23" s="187"/>
      <c r="U23" s="204"/>
      <c r="V23" s="204"/>
      <c r="W23" s="187"/>
      <c r="X23" s="204"/>
      <c r="Y23" s="204"/>
      <c r="Z23" s="187"/>
    </row>
    <row r="24" spans="1:26" ht="12.75" customHeight="1">
      <c r="A24" s="189" t="s">
        <v>79</v>
      </c>
      <c r="B24" s="173">
        <v>7910</v>
      </c>
      <c r="C24" s="173">
        <f>F24+I24</f>
        <v>7994.41</v>
      </c>
      <c r="D24" s="173">
        <f t="shared" si="1"/>
        <v>98.9441372158796</v>
      </c>
      <c r="E24" s="174">
        <v>6807</v>
      </c>
      <c r="F24" s="174">
        <v>6713.35</v>
      </c>
      <c r="G24" s="174">
        <f t="shared" si="2"/>
        <v>101.3949816410585</v>
      </c>
      <c r="H24" s="174">
        <v>1103</v>
      </c>
      <c r="I24" s="175">
        <v>1281.06</v>
      </c>
      <c r="J24" s="173">
        <f t="shared" si="3"/>
        <v>86.10057296301501</v>
      </c>
      <c r="K24" s="174">
        <v>2284.6</v>
      </c>
      <c r="L24" s="175">
        <v>2214.14</v>
      </c>
      <c r="M24" s="173">
        <f t="shared" si="4"/>
        <v>103.18227393028445</v>
      </c>
      <c r="N24" s="174">
        <v>10194.6</v>
      </c>
      <c r="O24" s="173">
        <v>10208.55</v>
      </c>
      <c r="P24" s="173">
        <f t="shared" si="5"/>
        <v>99.86334983910547</v>
      </c>
      <c r="Q24" s="187"/>
      <c r="R24" s="204"/>
      <c r="S24" s="204"/>
      <c r="T24" s="187"/>
      <c r="U24" s="204"/>
      <c r="V24" s="204"/>
      <c r="W24" s="187"/>
      <c r="X24" s="204"/>
      <c r="Y24" s="204"/>
      <c r="Z24" s="187"/>
    </row>
    <row r="25" spans="1:26" ht="12.75" customHeight="1">
      <c r="A25" s="189" t="s">
        <v>109</v>
      </c>
      <c r="B25" s="173">
        <v>1.5</v>
      </c>
      <c r="C25" s="173">
        <f>F25</f>
        <v>0.35</v>
      </c>
      <c r="D25" s="173">
        <f t="shared" si="1"/>
        <v>428.57142857142856</v>
      </c>
      <c r="E25" s="173">
        <v>1.5</v>
      </c>
      <c r="F25" s="173">
        <v>0.35</v>
      </c>
      <c r="G25" s="174">
        <f t="shared" si="2"/>
        <v>428.5714285714286</v>
      </c>
      <c r="H25" s="173" t="s">
        <v>207</v>
      </c>
      <c r="I25" s="173" t="s">
        <v>207</v>
      </c>
      <c r="J25" s="173" t="s">
        <v>207</v>
      </c>
      <c r="K25" s="173">
        <v>5.3</v>
      </c>
      <c r="L25" s="173">
        <v>6.1</v>
      </c>
      <c r="M25" s="173">
        <f t="shared" si="4"/>
        <v>86.88524590163935</v>
      </c>
      <c r="N25" s="173">
        <v>6.8</v>
      </c>
      <c r="O25" s="173">
        <v>6.449999999999999</v>
      </c>
      <c r="P25" s="173">
        <f t="shared" si="5"/>
        <v>105.4263565891473</v>
      </c>
      <c r="Q25" s="187"/>
      <c r="R25" s="204"/>
      <c r="S25" s="204"/>
      <c r="T25" s="187"/>
      <c r="U25" s="190"/>
      <c r="V25" s="204"/>
      <c r="W25" s="190"/>
      <c r="X25" s="204"/>
      <c r="Y25" s="204"/>
      <c r="Z25" s="187"/>
    </row>
    <row r="26" spans="1:26" ht="12.75" customHeight="1">
      <c r="A26" s="189" t="s">
        <v>80</v>
      </c>
      <c r="B26" s="173" t="s">
        <v>207</v>
      </c>
      <c r="C26" s="173" t="s">
        <v>207</v>
      </c>
      <c r="D26" s="173" t="s">
        <v>207</v>
      </c>
      <c r="E26" s="173" t="s">
        <v>207</v>
      </c>
      <c r="F26" s="173" t="s">
        <v>207</v>
      </c>
      <c r="G26" s="174" t="s">
        <v>207</v>
      </c>
      <c r="H26" s="173" t="s">
        <v>207</v>
      </c>
      <c r="I26" s="173" t="s">
        <v>207</v>
      </c>
      <c r="J26" s="173" t="s">
        <v>207</v>
      </c>
      <c r="K26" s="173">
        <v>0.5</v>
      </c>
      <c r="L26" s="173">
        <v>6.7</v>
      </c>
      <c r="M26" s="173">
        <f t="shared" si="4"/>
        <v>7.462686567164178</v>
      </c>
      <c r="N26" s="173">
        <v>0.5</v>
      </c>
      <c r="O26" s="173">
        <v>6.7</v>
      </c>
      <c r="P26" s="173">
        <f t="shared" si="5"/>
        <v>7.462686567164178</v>
      </c>
      <c r="Q26" s="187"/>
      <c r="R26" s="204"/>
      <c r="S26" s="204"/>
      <c r="T26" s="187"/>
      <c r="U26" s="190"/>
      <c r="V26" s="190"/>
      <c r="W26" s="190"/>
      <c r="X26" s="204"/>
      <c r="Y26" s="204"/>
      <c r="Z26" s="187"/>
    </row>
    <row r="27" spans="1:26" ht="12.75" customHeight="1">
      <c r="A27" s="191" t="s">
        <v>81</v>
      </c>
      <c r="B27" s="176">
        <v>337.14</v>
      </c>
      <c r="C27" s="176">
        <f>F27+I27</f>
        <v>333.69</v>
      </c>
      <c r="D27" s="176">
        <f t="shared" si="1"/>
        <v>101.03389373370493</v>
      </c>
      <c r="E27" s="176">
        <v>224.64</v>
      </c>
      <c r="F27" s="176">
        <v>227.09</v>
      </c>
      <c r="G27" s="177">
        <f t="shared" si="2"/>
        <v>98.92113259060284</v>
      </c>
      <c r="H27" s="176">
        <v>112.5</v>
      </c>
      <c r="I27" s="176">
        <v>106.6</v>
      </c>
      <c r="J27" s="176">
        <f t="shared" si="3"/>
        <v>105.53470919324579</v>
      </c>
      <c r="K27" s="176">
        <v>670.8</v>
      </c>
      <c r="L27" s="176">
        <v>664.5</v>
      </c>
      <c r="M27" s="176">
        <f>K27/L27*100</f>
        <v>100.94808126410835</v>
      </c>
      <c r="N27" s="176">
        <v>1007.94</v>
      </c>
      <c r="O27" s="176">
        <v>998.19</v>
      </c>
      <c r="P27" s="176">
        <f t="shared" si="5"/>
        <v>100.9767679499895</v>
      </c>
      <c r="Q27" s="187"/>
      <c r="R27" s="204"/>
      <c r="S27" s="204"/>
      <c r="T27" s="187"/>
      <c r="U27" s="204"/>
      <c r="V27" s="204"/>
      <c r="W27" s="187"/>
      <c r="X27" s="204"/>
      <c r="Y27" s="204"/>
      <c r="Z27" s="187"/>
    </row>
    <row r="28" ht="12.75">
      <c r="O28" s="357"/>
    </row>
    <row r="29" spans="1:13" ht="12.75">
      <c r="A29" s="193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187"/>
    </row>
    <row r="30" spans="1:4" ht="12.75">
      <c r="A30" s="193"/>
      <c r="B30" s="358"/>
      <c r="C30" s="358"/>
      <c r="D30" s="358"/>
    </row>
    <row r="31" spans="2:4" ht="12.75" customHeight="1">
      <c r="B31" s="204"/>
      <c r="C31" s="204"/>
      <c r="D31" s="187"/>
    </row>
    <row r="32" spans="2:4" ht="12.75">
      <c r="B32" s="204"/>
      <c r="C32" s="204"/>
      <c r="D32" s="187"/>
    </row>
    <row r="33" spans="2:4" ht="12.75">
      <c r="B33" s="204"/>
      <c r="C33" s="204"/>
      <c r="D33" s="187"/>
    </row>
    <row r="34" spans="2:4" ht="12.75">
      <c r="B34" s="204"/>
      <c r="C34" s="204"/>
      <c r="D34" s="187"/>
    </row>
    <row r="35" spans="2:4" ht="12.75">
      <c r="B35" s="204"/>
      <c r="C35" s="204"/>
      <c r="D35" s="187"/>
    </row>
    <row r="36" spans="2:4" ht="12.75">
      <c r="B36" s="204"/>
      <c r="C36" s="204"/>
      <c r="D36" s="187"/>
    </row>
    <row r="37" spans="2:4" ht="12.75">
      <c r="B37" s="204"/>
      <c r="C37" s="204"/>
      <c r="D37" s="187"/>
    </row>
    <row r="38" spans="2:4" ht="12.75">
      <c r="B38" s="204"/>
      <c r="C38" s="204"/>
      <c r="D38" s="187"/>
    </row>
    <row r="39" spans="2:4" ht="12.75">
      <c r="B39" s="204"/>
      <c r="C39" s="204"/>
      <c r="D39" s="187"/>
    </row>
    <row r="40" spans="2:4" ht="12.75">
      <c r="B40" s="204"/>
      <c r="C40" s="204"/>
      <c r="D40" s="187"/>
    </row>
    <row r="41" spans="2:4" ht="12.75">
      <c r="B41" s="204"/>
      <c r="C41" s="204"/>
      <c r="D41" s="187"/>
    </row>
    <row r="42" spans="2:4" ht="12.75">
      <c r="B42" s="204"/>
      <c r="C42" s="204"/>
      <c r="D42" s="187"/>
    </row>
    <row r="43" spans="2:4" ht="12.75">
      <c r="B43" s="204"/>
      <c r="C43" s="204"/>
      <c r="D43" s="187"/>
    </row>
    <row r="44" spans="2:4" ht="12.75">
      <c r="B44" s="204"/>
      <c r="C44" s="204"/>
      <c r="D44" s="187"/>
    </row>
    <row r="45" spans="2:4" ht="12.75">
      <c r="B45" s="204"/>
      <c r="C45" s="204"/>
      <c r="D45" s="187"/>
    </row>
    <row r="46" spans="2:4" ht="12.75">
      <c r="B46" s="204"/>
      <c r="C46" s="204"/>
      <c r="D46" s="187"/>
    </row>
  </sheetData>
  <sheetProtection/>
  <mergeCells count="9">
    <mergeCell ref="N4:P5"/>
    <mergeCell ref="A1:P1"/>
    <mergeCell ref="A2:P2"/>
    <mergeCell ref="A4:A6"/>
    <mergeCell ref="B4:D5"/>
    <mergeCell ref="E5:G5"/>
    <mergeCell ref="H5:J5"/>
    <mergeCell ref="E4:J4"/>
    <mergeCell ref="K4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2.25390625" style="8" customWidth="1"/>
    <col min="2" max="2" width="18.375" style="8" customWidth="1"/>
    <col min="3" max="9" width="13.875" style="8" customWidth="1"/>
    <col min="10" max="10" width="9.125" style="8" customWidth="1"/>
    <col min="11" max="11" width="9.625" style="8" bestFit="1" customWidth="1"/>
    <col min="12" max="16384" width="9.125" style="8" customWidth="1"/>
  </cols>
  <sheetData>
    <row r="1" spans="1:9" ht="24.75" customHeight="1">
      <c r="A1" s="392" t="s">
        <v>82</v>
      </c>
      <c r="B1" s="392"/>
      <c r="C1" s="392"/>
      <c r="D1" s="392"/>
      <c r="E1" s="392"/>
      <c r="F1" s="392"/>
      <c r="G1" s="392"/>
      <c r="H1" s="392"/>
      <c r="I1" s="392"/>
    </row>
    <row r="2" spans="1:9" ht="15">
      <c r="A2" s="9"/>
      <c r="B2" s="10"/>
      <c r="C2" s="10"/>
      <c r="D2" s="10"/>
      <c r="E2" s="10"/>
      <c r="F2" s="10"/>
      <c r="G2" s="10"/>
      <c r="H2" s="10"/>
      <c r="I2" s="10"/>
    </row>
    <row r="3" spans="2:9" s="12" customFormat="1" ht="11.25">
      <c r="B3" s="11"/>
      <c r="C3" s="11"/>
      <c r="D3" s="11"/>
      <c r="E3" s="11"/>
      <c r="F3" s="11"/>
      <c r="G3" s="11"/>
      <c r="H3" s="11"/>
      <c r="I3" s="228" t="s">
        <v>64</v>
      </c>
    </row>
    <row r="4" spans="1:9" ht="12" customHeight="1">
      <c r="A4" s="393"/>
      <c r="B4" s="394" t="s">
        <v>118</v>
      </c>
      <c r="C4" s="395" t="s">
        <v>115</v>
      </c>
      <c r="D4" s="396"/>
      <c r="E4" s="396"/>
      <c r="F4" s="396"/>
      <c r="G4" s="396"/>
      <c r="H4" s="396"/>
      <c r="I4" s="396"/>
    </row>
    <row r="5" spans="1:9" ht="20.25" customHeight="1">
      <c r="A5" s="393"/>
      <c r="B5" s="394"/>
      <c r="C5" s="199" t="s">
        <v>119</v>
      </c>
      <c r="D5" s="199" t="s">
        <v>120</v>
      </c>
      <c r="E5" s="199" t="s">
        <v>121</v>
      </c>
      <c r="F5" s="199" t="s">
        <v>122</v>
      </c>
      <c r="G5" s="199" t="s">
        <v>123</v>
      </c>
      <c r="H5" s="200" t="s">
        <v>124</v>
      </c>
      <c r="I5" s="200" t="s">
        <v>125</v>
      </c>
    </row>
    <row r="6" spans="1:11" s="13" customFormat="1" ht="12.75" customHeight="1">
      <c r="A6" s="186" t="s">
        <v>65</v>
      </c>
      <c r="B6" s="174">
        <f>SUM(C6:I6)</f>
        <v>140053.05</v>
      </c>
      <c r="C6" s="174">
        <f aca="true" t="shared" si="0" ref="C6:I6">SUM(C7:C26)</f>
        <v>58346.60999999999</v>
      </c>
      <c r="D6" s="174">
        <f t="shared" si="0"/>
        <v>16459.2</v>
      </c>
      <c r="E6" s="174">
        <f t="shared" si="0"/>
        <v>1362.07</v>
      </c>
      <c r="F6" s="174">
        <f t="shared" si="0"/>
        <v>6398.31</v>
      </c>
      <c r="G6" s="174">
        <f t="shared" si="0"/>
        <v>19991.050000000003</v>
      </c>
      <c r="H6" s="174">
        <f t="shared" si="0"/>
        <v>1250.87</v>
      </c>
      <c r="I6" s="174">
        <f t="shared" si="0"/>
        <v>36244.939999999995</v>
      </c>
      <c r="K6" s="76"/>
    </row>
    <row r="7" spans="1:11" s="13" customFormat="1" ht="12.75" customHeight="1">
      <c r="A7" s="196" t="s">
        <v>101</v>
      </c>
      <c r="B7" s="174">
        <f aca="true" t="shared" si="1" ref="B7:B26">SUM(C7:I7)</f>
        <v>7316.469999999999</v>
      </c>
      <c r="C7" s="174">
        <v>3796.17</v>
      </c>
      <c r="D7" s="174">
        <v>671.17</v>
      </c>
      <c r="E7" s="174">
        <v>58.3</v>
      </c>
      <c r="F7" s="174">
        <v>91.4</v>
      </c>
      <c r="G7" s="174">
        <v>948.33</v>
      </c>
      <c r="H7" s="174" t="s">
        <v>207</v>
      </c>
      <c r="I7" s="174">
        <v>1751.1</v>
      </c>
      <c r="K7" s="76"/>
    </row>
    <row r="8" spans="1:12" ht="12.75" customHeight="1">
      <c r="A8" s="189" t="s">
        <v>66</v>
      </c>
      <c r="B8" s="174">
        <f t="shared" si="1"/>
        <v>15701.119999999999</v>
      </c>
      <c r="C8" s="174">
        <v>4185.57</v>
      </c>
      <c r="D8" s="174">
        <v>578.63</v>
      </c>
      <c r="E8" s="174">
        <v>24.9</v>
      </c>
      <c r="F8" s="174">
        <v>326.39</v>
      </c>
      <c r="G8" s="174">
        <v>1620.8</v>
      </c>
      <c r="H8" s="174" t="s">
        <v>207</v>
      </c>
      <c r="I8" s="174">
        <v>8964.83</v>
      </c>
      <c r="K8" s="77"/>
      <c r="L8" s="67"/>
    </row>
    <row r="9" spans="1:12" ht="12.75" customHeight="1">
      <c r="A9" s="189" t="s">
        <v>67</v>
      </c>
      <c r="B9" s="174">
        <f t="shared" si="1"/>
        <v>9467.699999999999</v>
      </c>
      <c r="C9" s="174">
        <v>5943.28</v>
      </c>
      <c r="D9" s="174">
        <v>1291.92</v>
      </c>
      <c r="E9" s="174">
        <v>136.7</v>
      </c>
      <c r="F9" s="174">
        <v>69.4</v>
      </c>
      <c r="G9" s="174">
        <v>1833.5</v>
      </c>
      <c r="H9" s="174">
        <v>126.3</v>
      </c>
      <c r="I9" s="174">
        <v>66.6</v>
      </c>
      <c r="K9" s="77"/>
      <c r="L9" s="67"/>
    </row>
    <row r="10" spans="1:12" ht="12.75" customHeight="1">
      <c r="A10" s="189" t="s">
        <v>68</v>
      </c>
      <c r="B10" s="174">
        <f t="shared" si="1"/>
        <v>18667.41</v>
      </c>
      <c r="C10" s="174">
        <v>4441.67</v>
      </c>
      <c r="D10" s="174">
        <v>1301.89</v>
      </c>
      <c r="E10" s="174">
        <v>77.9</v>
      </c>
      <c r="F10" s="174">
        <v>161.33</v>
      </c>
      <c r="G10" s="174">
        <v>710.4</v>
      </c>
      <c r="H10" s="174">
        <v>21.7</v>
      </c>
      <c r="I10" s="174">
        <v>11952.52</v>
      </c>
      <c r="K10" s="77"/>
      <c r="L10" s="67"/>
    </row>
    <row r="11" spans="1:12" ht="12.75" customHeight="1">
      <c r="A11" s="189" t="s">
        <v>69</v>
      </c>
      <c r="B11" s="174">
        <f t="shared" si="1"/>
        <v>3870.7</v>
      </c>
      <c r="C11" s="174">
        <v>2156.81</v>
      </c>
      <c r="D11" s="174">
        <v>528.47</v>
      </c>
      <c r="E11" s="174">
        <v>75.2</v>
      </c>
      <c r="F11" s="174">
        <v>0.71</v>
      </c>
      <c r="G11" s="174">
        <v>704.9</v>
      </c>
      <c r="H11" s="174">
        <v>404.61</v>
      </c>
      <c r="I11" s="174" t="s">
        <v>207</v>
      </c>
      <c r="K11" s="77"/>
      <c r="L11" s="67"/>
    </row>
    <row r="12" spans="1:14" ht="12.75" customHeight="1">
      <c r="A12" s="189" t="s">
        <v>70</v>
      </c>
      <c r="B12" s="174">
        <f t="shared" si="1"/>
        <v>5953.040000000001</v>
      </c>
      <c r="C12" s="174">
        <v>3148.88</v>
      </c>
      <c r="D12" s="174">
        <v>604.25</v>
      </c>
      <c r="E12" s="174">
        <v>90.5</v>
      </c>
      <c r="F12" s="174">
        <v>148.4</v>
      </c>
      <c r="G12" s="174">
        <v>851</v>
      </c>
      <c r="H12" s="174">
        <v>2.3</v>
      </c>
      <c r="I12" s="174">
        <v>1107.71</v>
      </c>
      <c r="K12" s="77"/>
      <c r="L12" s="67"/>
      <c r="N12" s="14"/>
    </row>
    <row r="13" spans="1:12" ht="12.75" customHeight="1">
      <c r="A13" s="189" t="s">
        <v>71</v>
      </c>
      <c r="B13" s="174">
        <f t="shared" si="1"/>
        <v>8673.16</v>
      </c>
      <c r="C13" s="174">
        <v>3200.32</v>
      </c>
      <c r="D13" s="174">
        <v>2076.25</v>
      </c>
      <c r="E13" s="174">
        <v>157.7</v>
      </c>
      <c r="F13" s="174">
        <v>84.8</v>
      </c>
      <c r="G13" s="174">
        <v>1494.06</v>
      </c>
      <c r="H13" s="174">
        <v>65.3</v>
      </c>
      <c r="I13" s="174">
        <v>1594.73</v>
      </c>
      <c r="K13" s="77"/>
      <c r="L13" s="67"/>
    </row>
    <row r="14" spans="1:12" ht="12.75" customHeight="1">
      <c r="A14" s="189" t="s">
        <v>103</v>
      </c>
      <c r="B14" s="174">
        <f t="shared" si="1"/>
        <v>5621.35</v>
      </c>
      <c r="C14" s="174">
        <v>3350.3</v>
      </c>
      <c r="D14" s="174">
        <v>787.44</v>
      </c>
      <c r="E14" s="174">
        <v>7</v>
      </c>
      <c r="F14" s="174">
        <v>138.51</v>
      </c>
      <c r="G14" s="174">
        <v>1255</v>
      </c>
      <c r="H14" s="174" t="s">
        <v>207</v>
      </c>
      <c r="I14" s="174">
        <v>83.1</v>
      </c>
      <c r="K14" s="77"/>
      <c r="L14" s="67"/>
    </row>
    <row r="15" spans="1:12" ht="12.75" customHeight="1">
      <c r="A15" s="189" t="s">
        <v>72</v>
      </c>
      <c r="B15" s="174">
        <f t="shared" si="1"/>
        <v>6398.889999999999</v>
      </c>
      <c r="C15" s="174">
        <v>2965.36</v>
      </c>
      <c r="D15" s="174">
        <v>409.01</v>
      </c>
      <c r="E15" s="174">
        <v>104.3</v>
      </c>
      <c r="F15" s="174">
        <v>641.4</v>
      </c>
      <c r="G15" s="174">
        <v>1394.71</v>
      </c>
      <c r="H15" s="174">
        <v>0.8</v>
      </c>
      <c r="I15" s="174">
        <v>883.31</v>
      </c>
      <c r="K15" s="77"/>
      <c r="L15" s="67"/>
    </row>
    <row r="16" spans="1:12" ht="12.75" customHeight="1">
      <c r="A16" s="189" t="s">
        <v>73</v>
      </c>
      <c r="B16" s="174">
        <f t="shared" si="1"/>
        <v>6135.389999999999</v>
      </c>
      <c r="C16" s="174">
        <v>3062.38</v>
      </c>
      <c r="D16" s="174">
        <v>308.08</v>
      </c>
      <c r="E16" s="174">
        <v>9</v>
      </c>
      <c r="F16" s="174">
        <v>947.11</v>
      </c>
      <c r="G16" s="174">
        <v>449.91</v>
      </c>
      <c r="H16" s="174" t="s">
        <v>207</v>
      </c>
      <c r="I16" s="174">
        <v>1358.91</v>
      </c>
      <c r="K16" s="77"/>
      <c r="L16" s="67"/>
    </row>
    <row r="17" spans="1:12" ht="12.75" customHeight="1">
      <c r="A17" s="189" t="s">
        <v>74</v>
      </c>
      <c r="B17" s="174">
        <f t="shared" si="1"/>
        <v>3585.91</v>
      </c>
      <c r="C17" s="174">
        <v>1905.05</v>
      </c>
      <c r="D17" s="174">
        <v>319.21</v>
      </c>
      <c r="E17" s="174">
        <v>195.3</v>
      </c>
      <c r="F17" s="174">
        <v>3.9</v>
      </c>
      <c r="G17" s="174">
        <v>778.75</v>
      </c>
      <c r="H17" s="174">
        <v>382.2</v>
      </c>
      <c r="I17" s="174">
        <v>1.5</v>
      </c>
      <c r="K17" s="77"/>
      <c r="L17" s="67"/>
    </row>
    <row r="18" spans="1:12" ht="12.75" customHeight="1">
      <c r="A18" s="189" t="s">
        <v>75</v>
      </c>
      <c r="B18" s="174">
        <f t="shared" si="1"/>
        <v>1286.22</v>
      </c>
      <c r="C18" s="174">
        <v>104.02</v>
      </c>
      <c r="D18" s="174">
        <v>156.1</v>
      </c>
      <c r="E18" s="174">
        <v>32.2</v>
      </c>
      <c r="F18" s="174" t="s">
        <v>207</v>
      </c>
      <c r="G18" s="174">
        <v>106.5</v>
      </c>
      <c r="H18" s="174">
        <v>168.4</v>
      </c>
      <c r="I18" s="174">
        <v>719</v>
      </c>
      <c r="K18" s="77"/>
      <c r="L18" s="67"/>
    </row>
    <row r="19" spans="1:13" ht="12.75" customHeight="1">
      <c r="A19" s="189" t="s">
        <v>76</v>
      </c>
      <c r="B19" s="174">
        <f t="shared" si="1"/>
        <v>7160.78</v>
      </c>
      <c r="C19" s="174">
        <v>3034.85</v>
      </c>
      <c r="D19" s="174">
        <v>340.89</v>
      </c>
      <c r="E19" s="174">
        <v>74.5</v>
      </c>
      <c r="F19" s="174">
        <v>1644.83</v>
      </c>
      <c r="G19" s="174">
        <v>1812.91</v>
      </c>
      <c r="H19" s="174" t="s">
        <v>207</v>
      </c>
      <c r="I19" s="174">
        <v>252.8</v>
      </c>
      <c r="K19" s="77"/>
      <c r="L19" s="67"/>
      <c r="M19" s="14"/>
    </row>
    <row r="20" spans="1:12" ht="12.75" customHeight="1">
      <c r="A20" s="189" t="s">
        <v>77</v>
      </c>
      <c r="B20" s="174">
        <f t="shared" si="1"/>
        <v>7172.330000000001</v>
      </c>
      <c r="C20" s="174">
        <v>3897.52</v>
      </c>
      <c r="D20" s="174">
        <v>297</v>
      </c>
      <c r="E20" s="174">
        <v>3.17</v>
      </c>
      <c r="F20" s="174">
        <v>1717.83</v>
      </c>
      <c r="G20" s="174">
        <v>978.96</v>
      </c>
      <c r="H20" s="174" t="s">
        <v>207</v>
      </c>
      <c r="I20" s="174">
        <v>277.85</v>
      </c>
      <c r="K20" s="77"/>
      <c r="L20" s="67"/>
    </row>
    <row r="21" spans="1:12" ht="12.75" customHeight="1">
      <c r="A21" s="189" t="s">
        <v>78</v>
      </c>
      <c r="B21" s="174">
        <f t="shared" si="1"/>
        <v>18110.79</v>
      </c>
      <c r="C21" s="174">
        <v>8506.17</v>
      </c>
      <c r="D21" s="174">
        <v>6013.75</v>
      </c>
      <c r="E21" s="174">
        <v>157.1</v>
      </c>
      <c r="F21" s="174">
        <v>2.3</v>
      </c>
      <c r="G21" s="174">
        <v>2479.38</v>
      </c>
      <c r="H21" s="174">
        <v>79.26</v>
      </c>
      <c r="I21" s="174">
        <v>872.83</v>
      </c>
      <c r="K21" s="77"/>
      <c r="L21" s="67"/>
    </row>
    <row r="22" spans="1:12" ht="12.75" customHeight="1">
      <c r="A22" s="196" t="s">
        <v>102</v>
      </c>
      <c r="B22" s="174">
        <f t="shared" si="1"/>
        <v>3721.95</v>
      </c>
      <c r="C22" s="174">
        <v>1576.85</v>
      </c>
      <c r="D22" s="174">
        <v>261.1</v>
      </c>
      <c r="E22" s="174">
        <v>78.7</v>
      </c>
      <c r="F22" s="174">
        <v>2.2</v>
      </c>
      <c r="G22" s="174">
        <v>1803.1</v>
      </c>
      <c r="H22" s="174" t="s">
        <v>207</v>
      </c>
      <c r="I22" s="174" t="s">
        <v>207</v>
      </c>
      <c r="K22" s="77"/>
      <c r="L22" s="67"/>
    </row>
    <row r="23" spans="1:12" ht="12.75" customHeight="1">
      <c r="A23" s="189" t="s">
        <v>79</v>
      </c>
      <c r="B23" s="174">
        <f t="shared" si="1"/>
        <v>10194.6</v>
      </c>
      <c r="C23" s="174">
        <v>2301.36</v>
      </c>
      <c r="D23" s="174">
        <v>395.14</v>
      </c>
      <c r="E23" s="174">
        <v>79.3</v>
      </c>
      <c r="F23" s="174">
        <v>414.5</v>
      </c>
      <c r="G23" s="174">
        <v>650.95</v>
      </c>
      <c r="H23" s="174" t="s">
        <v>207</v>
      </c>
      <c r="I23" s="174">
        <v>6353.35</v>
      </c>
      <c r="K23" s="77"/>
      <c r="L23" s="67"/>
    </row>
    <row r="24" spans="1:12" ht="12.75" customHeight="1">
      <c r="A24" s="189" t="s">
        <v>109</v>
      </c>
      <c r="B24" s="174">
        <f t="shared" si="1"/>
        <v>6.800000000000001</v>
      </c>
      <c r="C24" s="174">
        <v>2.2</v>
      </c>
      <c r="D24" s="174">
        <v>0.6</v>
      </c>
      <c r="E24" s="174">
        <v>0.1</v>
      </c>
      <c r="F24" s="174" t="s">
        <v>207</v>
      </c>
      <c r="G24" s="174">
        <v>3.9</v>
      </c>
      <c r="H24" s="174" t="s">
        <v>207</v>
      </c>
      <c r="I24" s="174" t="s">
        <v>207</v>
      </c>
      <c r="K24" s="77"/>
      <c r="L24" s="67"/>
    </row>
    <row r="25" spans="1:12" ht="12.75" customHeight="1">
      <c r="A25" s="189" t="s">
        <v>80</v>
      </c>
      <c r="B25" s="174">
        <f t="shared" si="1"/>
        <v>0.5</v>
      </c>
      <c r="C25" s="174">
        <v>0.3</v>
      </c>
      <c r="D25" s="174" t="s">
        <v>207</v>
      </c>
      <c r="E25" s="174" t="s">
        <v>207</v>
      </c>
      <c r="F25" s="174" t="s">
        <v>207</v>
      </c>
      <c r="G25" s="174" t="s">
        <v>207</v>
      </c>
      <c r="H25" s="174" t="s">
        <v>207</v>
      </c>
      <c r="I25" s="174">
        <v>0.2</v>
      </c>
      <c r="K25" s="77"/>
      <c r="L25" s="67"/>
    </row>
    <row r="26" spans="1:12" ht="12.75" customHeight="1">
      <c r="A26" s="191" t="s">
        <v>81</v>
      </c>
      <c r="B26" s="177">
        <f t="shared" si="1"/>
        <v>1007.9399999999999</v>
      </c>
      <c r="C26" s="177">
        <v>767.55</v>
      </c>
      <c r="D26" s="177">
        <v>118.3</v>
      </c>
      <c r="E26" s="177">
        <v>0.2</v>
      </c>
      <c r="F26" s="177">
        <v>3.3</v>
      </c>
      <c r="G26" s="177">
        <v>113.99</v>
      </c>
      <c r="H26" s="177" t="s">
        <v>207</v>
      </c>
      <c r="I26" s="177">
        <v>4.6</v>
      </c>
      <c r="K26" s="77"/>
      <c r="L26" s="67"/>
    </row>
    <row r="28" ht="12.75">
      <c r="C28" s="14"/>
    </row>
    <row r="29" ht="12.75">
      <c r="C29" s="14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S55" sqref="S55"/>
    </sheetView>
  </sheetViews>
  <sheetFormatPr defaultColWidth="9.00390625" defaultRowHeight="12.75"/>
  <cols>
    <col min="1" max="1" width="21.75390625" style="15" customWidth="1"/>
    <col min="2" max="2" width="9.875" style="15" customWidth="1"/>
    <col min="3" max="3" width="9.25390625" style="15" customWidth="1"/>
    <col min="4" max="4" width="8.75390625" style="15" customWidth="1"/>
    <col min="5" max="6" width="9.875" style="15" customWidth="1"/>
    <col min="7" max="7" width="8.375" style="15" customWidth="1"/>
    <col min="8" max="9" width="9.875" style="15" customWidth="1"/>
    <col min="10" max="10" width="8.75390625" style="15" customWidth="1"/>
    <col min="11" max="11" width="9.625" style="15" customWidth="1"/>
    <col min="12" max="13" width="9.00390625" style="15" customWidth="1"/>
    <col min="14" max="15" width="9.125" style="15" customWidth="1"/>
    <col min="16" max="16384" width="9.125" style="15" customWidth="1"/>
  </cols>
  <sheetData>
    <row r="1" spans="1:16" ht="29.25" customHeight="1">
      <c r="A1" s="391" t="s">
        <v>126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2:16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P2" s="7" t="s">
        <v>64</v>
      </c>
    </row>
    <row r="3" spans="1:16" ht="15" customHeight="1">
      <c r="A3" s="398"/>
      <c r="B3" s="397" t="s">
        <v>201</v>
      </c>
      <c r="C3" s="397"/>
      <c r="D3" s="397"/>
      <c r="E3" s="387" t="s">
        <v>115</v>
      </c>
      <c r="F3" s="388"/>
      <c r="G3" s="388"/>
      <c r="H3" s="388"/>
      <c r="I3" s="388"/>
      <c r="J3" s="388"/>
      <c r="K3" s="379" t="s">
        <v>114</v>
      </c>
      <c r="L3" s="380"/>
      <c r="M3" s="385"/>
      <c r="N3" s="397" t="s">
        <v>211</v>
      </c>
      <c r="O3" s="397"/>
      <c r="P3" s="387"/>
    </row>
    <row r="4" spans="1:16" ht="27" customHeight="1">
      <c r="A4" s="398"/>
      <c r="B4" s="397"/>
      <c r="C4" s="397"/>
      <c r="D4" s="397"/>
      <c r="E4" s="397" t="s">
        <v>112</v>
      </c>
      <c r="F4" s="397"/>
      <c r="G4" s="397"/>
      <c r="H4" s="397" t="s">
        <v>113</v>
      </c>
      <c r="I4" s="397"/>
      <c r="J4" s="397"/>
      <c r="K4" s="381"/>
      <c r="L4" s="382"/>
      <c r="M4" s="386"/>
      <c r="N4" s="397"/>
      <c r="O4" s="397"/>
      <c r="P4" s="387"/>
    </row>
    <row r="5" spans="1:16" ht="47.25" customHeight="1">
      <c r="A5" s="398"/>
      <c r="B5" s="183" t="s">
        <v>203</v>
      </c>
      <c r="C5" s="183" t="s">
        <v>184</v>
      </c>
      <c r="D5" s="183" t="s">
        <v>204</v>
      </c>
      <c r="E5" s="183" t="s">
        <v>203</v>
      </c>
      <c r="F5" s="183" t="s">
        <v>184</v>
      </c>
      <c r="G5" s="183" t="s">
        <v>204</v>
      </c>
      <c r="H5" s="183" t="s">
        <v>203</v>
      </c>
      <c r="I5" s="183" t="s">
        <v>184</v>
      </c>
      <c r="J5" s="183" t="s">
        <v>204</v>
      </c>
      <c r="K5" s="183" t="s">
        <v>203</v>
      </c>
      <c r="L5" s="183" t="s">
        <v>184</v>
      </c>
      <c r="M5" s="183" t="s">
        <v>204</v>
      </c>
      <c r="N5" s="183" t="s">
        <v>203</v>
      </c>
      <c r="O5" s="183" t="s">
        <v>184</v>
      </c>
      <c r="P5" s="183" t="s">
        <v>204</v>
      </c>
    </row>
    <row r="6" spans="1:26" s="78" customFormat="1" ht="12.75" customHeight="1">
      <c r="A6" s="186" t="s">
        <v>65</v>
      </c>
      <c r="B6" s="173">
        <f>SUM(B7:B26)</f>
        <v>46398.75</v>
      </c>
      <c r="C6" s="173">
        <f>SUM(C7:C26)</f>
        <v>43028.28</v>
      </c>
      <c r="D6" s="173">
        <f>B6/C6*100</f>
        <v>107.83315066277342</v>
      </c>
      <c r="E6" s="173">
        <f>SUM(E7:E26)</f>
        <v>35876.11000000001</v>
      </c>
      <c r="F6" s="173">
        <f>SUM(F7:F26)</f>
        <v>32655.58</v>
      </c>
      <c r="G6" s="173">
        <f>E6/F6%</f>
        <v>109.86211238630581</v>
      </c>
      <c r="H6" s="173">
        <f>SUM(H7:H26)</f>
        <v>10522.650000000003</v>
      </c>
      <c r="I6" s="173">
        <f>SUM(I7:I26)</f>
        <v>10372.7</v>
      </c>
      <c r="J6" s="173">
        <f>H6/I6%</f>
        <v>101.44562167998691</v>
      </c>
      <c r="K6" s="173">
        <f>SUM(K7:K26)</f>
        <v>37578.8</v>
      </c>
      <c r="L6" s="173">
        <f>SUM(L7:L26)</f>
        <v>40302.880000000005</v>
      </c>
      <c r="M6" s="173">
        <f>K6/L6%</f>
        <v>93.24097930470477</v>
      </c>
      <c r="N6" s="173">
        <f>SUM(N7:N26)</f>
        <v>83977.55000000002</v>
      </c>
      <c r="O6" s="173">
        <f>SUM(O7:O26)</f>
        <v>83331.13</v>
      </c>
      <c r="P6" s="173">
        <f>N6/O6*100</f>
        <v>100.77572451015607</v>
      </c>
      <c r="Q6" s="17"/>
      <c r="R6" s="16"/>
      <c r="S6" s="16"/>
      <c r="T6" s="17"/>
      <c r="U6" s="16"/>
      <c r="V6" s="16"/>
      <c r="W6" s="17"/>
      <c r="X6" s="16"/>
      <c r="Y6" s="16"/>
      <c r="Z6" s="17"/>
    </row>
    <row r="7" spans="1:26" s="78" customFormat="1" ht="12.75" customHeight="1">
      <c r="A7" s="188" t="s">
        <v>101</v>
      </c>
      <c r="B7" s="173">
        <v>2915.07</v>
      </c>
      <c r="C7" s="173">
        <f aca="true" t="shared" si="0" ref="C7:C21">F7+I7</f>
        <v>2677.36</v>
      </c>
      <c r="D7" s="173">
        <f aca="true" t="shared" si="1" ref="D7:D23">B7/C7*100</f>
        <v>108.87852212627365</v>
      </c>
      <c r="E7" s="173">
        <v>1435.53</v>
      </c>
      <c r="F7" s="173">
        <v>1488.97</v>
      </c>
      <c r="G7" s="173">
        <f aca="true" t="shared" si="2" ref="G7:G26">E7/F7%</f>
        <v>96.41094179197701</v>
      </c>
      <c r="H7" s="173">
        <v>1479.55</v>
      </c>
      <c r="I7" s="173">
        <v>1188.39</v>
      </c>
      <c r="J7" s="173">
        <f aca="true" t="shared" si="3" ref="J7:J26">H7/I7%</f>
        <v>124.50037445619704</v>
      </c>
      <c r="K7" s="173">
        <v>1414.1</v>
      </c>
      <c r="L7" s="173">
        <v>1400.62</v>
      </c>
      <c r="M7" s="173">
        <f aca="true" t="shared" si="4" ref="M7:M26">K7/L7%</f>
        <v>100.96243092344818</v>
      </c>
      <c r="N7" s="173">
        <v>4329.17</v>
      </c>
      <c r="O7" s="173">
        <v>4077.97</v>
      </c>
      <c r="P7" s="173">
        <f aca="true" t="shared" si="5" ref="P7:P24">N7/O7*100</f>
        <v>106.15992761104178</v>
      </c>
      <c r="Q7" s="17"/>
      <c r="R7" s="16"/>
      <c r="S7" s="16"/>
      <c r="T7" s="17"/>
      <c r="U7" s="16"/>
      <c r="V7" s="16"/>
      <c r="W7" s="17"/>
      <c r="X7" s="16"/>
      <c r="Y7" s="16"/>
      <c r="Z7" s="17"/>
    </row>
    <row r="8" spans="1:26" s="78" customFormat="1" ht="12.75" customHeight="1">
      <c r="A8" s="189" t="s">
        <v>66</v>
      </c>
      <c r="B8" s="173">
        <v>7779.55</v>
      </c>
      <c r="C8" s="173">
        <f t="shared" si="0"/>
        <v>7757.13</v>
      </c>
      <c r="D8" s="173">
        <f t="shared" si="1"/>
        <v>100.28902442011413</v>
      </c>
      <c r="E8" s="173">
        <v>7541.05</v>
      </c>
      <c r="F8" s="173">
        <v>7496.59</v>
      </c>
      <c r="G8" s="173">
        <f t="shared" si="2"/>
        <v>100.59306964900041</v>
      </c>
      <c r="H8" s="173">
        <v>238.5</v>
      </c>
      <c r="I8" s="173">
        <v>260.54</v>
      </c>
      <c r="J8" s="173">
        <f t="shared" si="3"/>
        <v>91.54064634988868</v>
      </c>
      <c r="K8" s="173">
        <v>2645.7</v>
      </c>
      <c r="L8" s="173">
        <v>2740.47</v>
      </c>
      <c r="M8" s="173">
        <f t="shared" si="4"/>
        <v>96.54183406495966</v>
      </c>
      <c r="N8" s="173">
        <v>10425.25</v>
      </c>
      <c r="O8" s="173">
        <v>10497.6</v>
      </c>
      <c r="P8" s="173">
        <f t="shared" si="5"/>
        <v>99.31079484834629</v>
      </c>
      <c r="Q8" s="17"/>
      <c r="R8" s="16"/>
      <c r="S8" s="16"/>
      <c r="T8" s="17"/>
      <c r="U8" s="16"/>
      <c r="V8" s="16"/>
      <c r="W8" s="17"/>
      <c r="X8" s="16"/>
      <c r="Y8" s="16"/>
      <c r="Z8" s="17"/>
    </row>
    <row r="9" spans="1:26" s="78" customFormat="1" ht="12.75" customHeight="1">
      <c r="A9" s="189" t="s">
        <v>67</v>
      </c>
      <c r="B9" s="173">
        <v>1437.47</v>
      </c>
      <c r="C9" s="173">
        <f t="shared" si="0"/>
        <v>1397.9299999999998</v>
      </c>
      <c r="D9" s="173">
        <f t="shared" si="1"/>
        <v>102.82846780597028</v>
      </c>
      <c r="E9" s="173">
        <v>457.17</v>
      </c>
      <c r="F9" s="173">
        <v>492.15</v>
      </c>
      <c r="G9" s="173">
        <f t="shared" si="2"/>
        <v>92.8924108503505</v>
      </c>
      <c r="H9" s="173">
        <v>980.3</v>
      </c>
      <c r="I9" s="173">
        <v>905.78</v>
      </c>
      <c r="J9" s="173">
        <f t="shared" si="3"/>
        <v>108.22716332884364</v>
      </c>
      <c r="K9" s="173">
        <v>3356</v>
      </c>
      <c r="L9" s="173">
        <v>3344.62</v>
      </c>
      <c r="M9" s="173">
        <f t="shared" si="4"/>
        <v>100.34024792054106</v>
      </c>
      <c r="N9" s="173">
        <v>4793.47</v>
      </c>
      <c r="O9" s="173">
        <v>4742.55</v>
      </c>
      <c r="P9" s="173">
        <f t="shared" si="5"/>
        <v>101.07368398857155</v>
      </c>
      <c r="Q9" s="17"/>
      <c r="R9" s="16"/>
      <c r="S9" s="16"/>
      <c r="T9" s="17"/>
      <c r="U9" s="16"/>
      <c r="V9" s="16"/>
      <c r="W9" s="17"/>
      <c r="X9" s="16"/>
      <c r="Y9" s="16"/>
      <c r="Z9" s="17"/>
    </row>
    <row r="10" spans="1:26" s="78" customFormat="1" ht="12.75" customHeight="1">
      <c r="A10" s="189" t="s">
        <v>68</v>
      </c>
      <c r="B10" s="173">
        <v>10990.84</v>
      </c>
      <c r="C10" s="173">
        <f t="shared" si="0"/>
        <v>9179.390000000001</v>
      </c>
      <c r="D10" s="173">
        <f t="shared" si="1"/>
        <v>119.73388209891942</v>
      </c>
      <c r="E10" s="173">
        <v>10162.44</v>
      </c>
      <c r="F10" s="173">
        <v>8245.36</v>
      </c>
      <c r="G10" s="173">
        <f t="shared" si="2"/>
        <v>123.25040992752287</v>
      </c>
      <c r="H10" s="173">
        <v>828.4</v>
      </c>
      <c r="I10" s="173">
        <v>934.03</v>
      </c>
      <c r="J10" s="173">
        <f t="shared" si="3"/>
        <v>88.69094140445168</v>
      </c>
      <c r="K10" s="173">
        <v>2475.3</v>
      </c>
      <c r="L10" s="173">
        <v>2898.51</v>
      </c>
      <c r="M10" s="173">
        <f t="shared" si="4"/>
        <v>85.39904985665048</v>
      </c>
      <c r="N10" s="173">
        <v>13466.14</v>
      </c>
      <c r="O10" s="173">
        <v>12077.9</v>
      </c>
      <c r="P10" s="173">
        <f t="shared" si="5"/>
        <v>111.49405111815796</v>
      </c>
      <c r="Q10" s="17"/>
      <c r="R10" s="16"/>
      <c r="S10" s="16"/>
      <c r="T10" s="17"/>
      <c r="U10" s="16"/>
      <c r="V10" s="16"/>
      <c r="W10" s="17"/>
      <c r="X10" s="16"/>
      <c r="Y10" s="16"/>
      <c r="Z10" s="17"/>
    </row>
    <row r="11" spans="1:26" s="78" customFormat="1" ht="12.75" customHeight="1">
      <c r="A11" s="189" t="s">
        <v>69</v>
      </c>
      <c r="B11" s="173">
        <v>559.75</v>
      </c>
      <c r="C11" s="173">
        <f t="shared" si="0"/>
        <v>628.38</v>
      </c>
      <c r="D11" s="173">
        <f t="shared" si="1"/>
        <v>89.07826474426302</v>
      </c>
      <c r="E11" s="173">
        <v>23.75</v>
      </c>
      <c r="F11" s="173">
        <v>14.93</v>
      </c>
      <c r="G11" s="173">
        <f t="shared" si="2"/>
        <v>159.07568653717348</v>
      </c>
      <c r="H11" s="173">
        <v>536</v>
      </c>
      <c r="I11" s="173">
        <v>613.45</v>
      </c>
      <c r="J11" s="173">
        <f t="shared" si="3"/>
        <v>87.3746841633385</v>
      </c>
      <c r="K11" s="173">
        <v>1447.2</v>
      </c>
      <c r="L11" s="173">
        <v>1554.1</v>
      </c>
      <c r="M11" s="173">
        <f t="shared" si="4"/>
        <v>93.121420757995</v>
      </c>
      <c r="N11" s="173">
        <v>2006.95</v>
      </c>
      <c r="O11" s="173">
        <v>2182.47</v>
      </c>
      <c r="P11" s="173">
        <f t="shared" si="5"/>
        <v>91.95773595971538</v>
      </c>
      <c r="Q11" s="17"/>
      <c r="R11" s="16"/>
      <c r="S11" s="16"/>
      <c r="T11" s="17"/>
      <c r="U11" s="16"/>
      <c r="V11" s="16"/>
      <c r="W11" s="17"/>
      <c r="X11" s="16"/>
      <c r="Y11" s="16"/>
      <c r="Z11" s="17"/>
    </row>
    <row r="12" spans="1:26" s="78" customFormat="1" ht="12.75" customHeight="1">
      <c r="A12" s="189" t="s">
        <v>70</v>
      </c>
      <c r="B12" s="173">
        <v>1930.24</v>
      </c>
      <c r="C12" s="173">
        <f t="shared" si="0"/>
        <v>1825.23</v>
      </c>
      <c r="D12" s="173">
        <f t="shared" si="1"/>
        <v>105.75324753592699</v>
      </c>
      <c r="E12" s="173">
        <v>1098.54</v>
      </c>
      <c r="F12" s="173">
        <v>1054.98</v>
      </c>
      <c r="G12" s="173">
        <f t="shared" si="2"/>
        <v>104.12898822726497</v>
      </c>
      <c r="H12" s="173">
        <v>831.7</v>
      </c>
      <c r="I12" s="173">
        <v>770.25</v>
      </c>
      <c r="J12" s="173">
        <f t="shared" si="3"/>
        <v>107.97792924375204</v>
      </c>
      <c r="K12" s="173">
        <v>1283.4</v>
      </c>
      <c r="L12" s="173">
        <v>1294.61</v>
      </c>
      <c r="M12" s="173">
        <f t="shared" si="4"/>
        <v>99.13410216204109</v>
      </c>
      <c r="N12" s="173">
        <v>3213.64</v>
      </c>
      <c r="O12" s="173">
        <v>3119.85</v>
      </c>
      <c r="P12" s="173">
        <f t="shared" si="5"/>
        <v>103.00623427408368</v>
      </c>
      <c r="Q12" s="17"/>
      <c r="R12" s="16"/>
      <c r="S12" s="16"/>
      <c r="T12" s="17"/>
      <c r="U12" s="16"/>
      <c r="V12" s="16"/>
      <c r="W12" s="17"/>
      <c r="X12" s="16"/>
      <c r="Y12" s="16"/>
      <c r="Z12" s="17"/>
    </row>
    <row r="13" spans="1:26" s="78" customFormat="1" ht="12.75" customHeight="1">
      <c r="A13" s="189" t="s">
        <v>71</v>
      </c>
      <c r="B13" s="173">
        <v>2505.48</v>
      </c>
      <c r="C13" s="173">
        <f t="shared" si="0"/>
        <v>2386.08</v>
      </c>
      <c r="D13" s="173">
        <f t="shared" si="1"/>
        <v>105.004023335345</v>
      </c>
      <c r="E13" s="173">
        <v>1334.98</v>
      </c>
      <c r="F13" s="173">
        <v>1256.65</v>
      </c>
      <c r="G13" s="173">
        <f t="shared" si="2"/>
        <v>106.23323916762821</v>
      </c>
      <c r="H13" s="173">
        <v>1170.5</v>
      </c>
      <c r="I13" s="173">
        <v>1129.43</v>
      </c>
      <c r="J13" s="173">
        <f t="shared" si="3"/>
        <v>103.63634753813871</v>
      </c>
      <c r="K13" s="173">
        <v>2428.4</v>
      </c>
      <c r="L13" s="173">
        <v>2415.05</v>
      </c>
      <c r="M13" s="173">
        <f t="shared" si="4"/>
        <v>100.55278358626116</v>
      </c>
      <c r="N13" s="173">
        <v>4933.88</v>
      </c>
      <c r="O13" s="173">
        <v>4801.13</v>
      </c>
      <c r="P13" s="173">
        <f t="shared" si="5"/>
        <v>102.7649740790189</v>
      </c>
      <c r="Q13" s="17"/>
      <c r="R13" s="16"/>
      <c r="S13" s="16"/>
      <c r="T13" s="17"/>
      <c r="U13" s="16"/>
      <c r="V13" s="16"/>
      <c r="W13" s="17"/>
      <c r="X13" s="16"/>
      <c r="Y13" s="16"/>
      <c r="Z13" s="17"/>
    </row>
    <row r="14" spans="1:26" s="78" customFormat="1" ht="12.75" customHeight="1">
      <c r="A14" s="189" t="s">
        <v>103</v>
      </c>
      <c r="B14" s="173">
        <v>721.98</v>
      </c>
      <c r="C14" s="173">
        <f t="shared" si="0"/>
        <v>658.44</v>
      </c>
      <c r="D14" s="173">
        <f t="shared" si="1"/>
        <v>109.65008201202842</v>
      </c>
      <c r="E14" s="173">
        <v>225.38</v>
      </c>
      <c r="F14" s="173">
        <v>180.71</v>
      </c>
      <c r="G14" s="173">
        <f t="shared" si="2"/>
        <v>124.71916330031542</v>
      </c>
      <c r="H14" s="173">
        <v>496.6</v>
      </c>
      <c r="I14" s="173">
        <v>477.73</v>
      </c>
      <c r="J14" s="173">
        <f t="shared" si="3"/>
        <v>103.9499298767086</v>
      </c>
      <c r="K14" s="173">
        <v>2146.3</v>
      </c>
      <c r="L14" s="173">
        <v>2136.69</v>
      </c>
      <c r="M14" s="173">
        <f t="shared" si="4"/>
        <v>100.44976107905218</v>
      </c>
      <c r="N14" s="173">
        <v>2868.28</v>
      </c>
      <c r="O14" s="173">
        <v>2795.12</v>
      </c>
      <c r="P14" s="173">
        <f t="shared" si="5"/>
        <v>102.61741893013539</v>
      </c>
      <c r="Q14" s="17"/>
      <c r="R14" s="16"/>
      <c r="S14" s="16"/>
      <c r="T14" s="17"/>
      <c r="U14" s="16"/>
      <c r="V14" s="16"/>
      <c r="W14" s="17"/>
      <c r="X14" s="16"/>
      <c r="Y14" s="16"/>
      <c r="Z14" s="17"/>
    </row>
    <row r="15" spans="1:26" s="78" customFormat="1" ht="12.75" customHeight="1">
      <c r="A15" s="189" t="s">
        <v>72</v>
      </c>
      <c r="B15" s="173">
        <v>1935.27</v>
      </c>
      <c r="C15" s="173">
        <f t="shared" si="0"/>
        <v>1784.43</v>
      </c>
      <c r="D15" s="173">
        <f t="shared" si="1"/>
        <v>108.45311948353256</v>
      </c>
      <c r="E15" s="173">
        <v>1283.47</v>
      </c>
      <c r="F15" s="173">
        <v>1155.73</v>
      </c>
      <c r="G15" s="173">
        <f t="shared" si="2"/>
        <v>111.05275453609407</v>
      </c>
      <c r="H15" s="173">
        <v>651.8</v>
      </c>
      <c r="I15" s="173">
        <v>628.7</v>
      </c>
      <c r="J15" s="173">
        <f t="shared" si="3"/>
        <v>103.67424844918082</v>
      </c>
      <c r="K15" s="173">
        <v>1805.6</v>
      </c>
      <c r="L15" s="173">
        <v>1820.03</v>
      </c>
      <c r="M15" s="173">
        <f t="shared" si="4"/>
        <v>99.20715592600122</v>
      </c>
      <c r="N15" s="173">
        <v>3740.87</v>
      </c>
      <c r="O15" s="173">
        <v>3604.46</v>
      </c>
      <c r="P15" s="173">
        <f t="shared" si="5"/>
        <v>103.78447811877507</v>
      </c>
      <c r="Q15" s="17"/>
      <c r="R15" s="16"/>
      <c r="S15" s="16"/>
      <c r="T15" s="17"/>
      <c r="U15" s="16"/>
      <c r="V15" s="16"/>
      <c r="W15" s="17"/>
      <c r="X15" s="16"/>
      <c r="Y15" s="16"/>
      <c r="Z15" s="17"/>
    </row>
    <row r="16" spans="1:26" s="78" customFormat="1" ht="12.75" customHeight="1">
      <c r="A16" s="189" t="s">
        <v>73</v>
      </c>
      <c r="B16" s="173">
        <v>1739.64</v>
      </c>
      <c r="C16" s="173">
        <f t="shared" si="0"/>
        <v>1979.3</v>
      </c>
      <c r="D16" s="173">
        <f t="shared" si="1"/>
        <v>87.89167887637043</v>
      </c>
      <c r="E16" s="173">
        <v>1673.54</v>
      </c>
      <c r="F16" s="173">
        <v>1917.09</v>
      </c>
      <c r="G16" s="173">
        <f t="shared" si="2"/>
        <v>87.29584943847185</v>
      </c>
      <c r="H16" s="173">
        <v>66.1</v>
      </c>
      <c r="I16" s="173">
        <v>62.21</v>
      </c>
      <c r="J16" s="173">
        <f t="shared" si="3"/>
        <v>106.25301398488988</v>
      </c>
      <c r="K16" s="173">
        <v>1933.5</v>
      </c>
      <c r="L16" s="173">
        <v>1963.77</v>
      </c>
      <c r="M16" s="173">
        <f t="shared" si="4"/>
        <v>98.45857712461236</v>
      </c>
      <c r="N16" s="173">
        <v>3673.14</v>
      </c>
      <c r="O16" s="173">
        <v>3943.07</v>
      </c>
      <c r="P16" s="173">
        <f t="shared" si="5"/>
        <v>93.15431884293203</v>
      </c>
      <c r="Q16" s="17"/>
      <c r="R16" s="16"/>
      <c r="S16" s="16"/>
      <c r="T16" s="17"/>
      <c r="U16" s="16"/>
      <c r="V16" s="16"/>
      <c r="W16" s="17"/>
      <c r="X16" s="16"/>
      <c r="Y16" s="16"/>
      <c r="Z16" s="17"/>
    </row>
    <row r="17" spans="1:26" s="78" customFormat="1" ht="12.75" customHeight="1">
      <c r="A17" s="189" t="s">
        <v>74</v>
      </c>
      <c r="B17" s="173">
        <v>271.94</v>
      </c>
      <c r="C17" s="173">
        <f t="shared" si="0"/>
        <v>245.82</v>
      </c>
      <c r="D17" s="173">
        <f t="shared" si="1"/>
        <v>110.62566105280287</v>
      </c>
      <c r="E17" s="173">
        <v>69.34</v>
      </c>
      <c r="F17" s="173">
        <v>42.73</v>
      </c>
      <c r="G17" s="173">
        <f t="shared" si="2"/>
        <v>162.2747484203136</v>
      </c>
      <c r="H17" s="173">
        <v>202.6</v>
      </c>
      <c r="I17" s="173">
        <v>203.09</v>
      </c>
      <c r="J17" s="173">
        <f t="shared" si="3"/>
        <v>99.75872765768871</v>
      </c>
      <c r="K17" s="173">
        <v>1606.7</v>
      </c>
      <c r="L17" s="173">
        <v>1573.16</v>
      </c>
      <c r="M17" s="173">
        <f t="shared" si="4"/>
        <v>102.13201454397519</v>
      </c>
      <c r="N17" s="173">
        <v>1878.64</v>
      </c>
      <c r="O17" s="173">
        <v>1818.98</v>
      </c>
      <c r="P17" s="173">
        <f t="shared" si="5"/>
        <v>103.27986014139793</v>
      </c>
      <c r="Q17" s="17"/>
      <c r="R17" s="16"/>
      <c r="S17" s="16"/>
      <c r="T17" s="17"/>
      <c r="U17" s="16"/>
      <c r="V17" s="16"/>
      <c r="W17" s="17"/>
      <c r="X17" s="16"/>
      <c r="Y17" s="16"/>
      <c r="Z17" s="17"/>
    </row>
    <row r="18" spans="1:26" s="78" customFormat="1" ht="12.75" customHeight="1">
      <c r="A18" s="189" t="s">
        <v>75</v>
      </c>
      <c r="B18" s="173">
        <v>621.78</v>
      </c>
      <c r="C18" s="173">
        <f t="shared" si="0"/>
        <v>683.45</v>
      </c>
      <c r="D18" s="173">
        <f t="shared" si="1"/>
        <v>90.97666252103298</v>
      </c>
      <c r="E18" s="173">
        <v>547.48</v>
      </c>
      <c r="F18" s="173">
        <v>605.34</v>
      </c>
      <c r="G18" s="173">
        <f t="shared" si="2"/>
        <v>90.44173522318036</v>
      </c>
      <c r="H18" s="173">
        <v>74.3</v>
      </c>
      <c r="I18" s="173">
        <v>78.11</v>
      </c>
      <c r="J18" s="173">
        <f t="shared" si="3"/>
        <v>95.12226347458711</v>
      </c>
      <c r="K18" s="173">
        <v>232.2</v>
      </c>
      <c r="L18" s="173">
        <v>237.46</v>
      </c>
      <c r="M18" s="173">
        <f t="shared" si="4"/>
        <v>97.78489008675145</v>
      </c>
      <c r="N18" s="173">
        <v>853.98</v>
      </c>
      <c r="O18" s="173">
        <v>920.91</v>
      </c>
      <c r="P18" s="173">
        <f t="shared" si="5"/>
        <v>92.73218881323908</v>
      </c>
      <c r="Q18" s="17"/>
      <c r="R18" s="16"/>
      <c r="S18" s="16"/>
      <c r="T18" s="17"/>
      <c r="U18" s="16"/>
      <c r="V18" s="16"/>
      <c r="W18" s="17"/>
      <c r="X18" s="16"/>
      <c r="Y18" s="16"/>
      <c r="Z18" s="17"/>
    </row>
    <row r="19" spans="1:26" s="78" customFormat="1" ht="12.75" customHeight="1">
      <c r="A19" s="189" t="s">
        <v>76</v>
      </c>
      <c r="B19" s="173">
        <v>2648.08</v>
      </c>
      <c r="C19" s="173">
        <f t="shared" si="0"/>
        <v>2181.2200000000003</v>
      </c>
      <c r="D19" s="173">
        <f t="shared" si="1"/>
        <v>121.40361815864516</v>
      </c>
      <c r="E19" s="173">
        <v>1891.08</v>
      </c>
      <c r="F19" s="173">
        <v>1346.46</v>
      </c>
      <c r="G19" s="173">
        <f t="shared" si="2"/>
        <v>140.44828661824337</v>
      </c>
      <c r="H19" s="173">
        <v>757</v>
      </c>
      <c r="I19" s="173">
        <v>834.76</v>
      </c>
      <c r="J19" s="173">
        <f t="shared" si="3"/>
        <v>90.6847477119172</v>
      </c>
      <c r="K19" s="173">
        <v>1429</v>
      </c>
      <c r="L19" s="173">
        <v>1858.67</v>
      </c>
      <c r="M19" s="173">
        <f t="shared" si="4"/>
        <v>76.88293241941818</v>
      </c>
      <c r="N19" s="173">
        <v>4077.08</v>
      </c>
      <c r="O19" s="173">
        <v>4039.89</v>
      </c>
      <c r="P19" s="173">
        <f t="shared" si="5"/>
        <v>100.92056961946984</v>
      </c>
      <c r="Q19" s="17"/>
      <c r="R19" s="16"/>
      <c r="S19" s="16"/>
      <c r="T19" s="17"/>
      <c r="U19" s="16"/>
      <c r="V19" s="16"/>
      <c r="W19" s="17"/>
      <c r="X19" s="16"/>
      <c r="Y19" s="16"/>
      <c r="Z19" s="17"/>
    </row>
    <row r="20" spans="1:26" s="78" customFormat="1" ht="12.75" customHeight="1">
      <c r="A20" s="189" t="s">
        <v>77</v>
      </c>
      <c r="B20" s="173">
        <v>1943.95</v>
      </c>
      <c r="C20" s="173">
        <f t="shared" si="0"/>
        <v>2131.7200000000003</v>
      </c>
      <c r="D20" s="173">
        <f t="shared" si="1"/>
        <v>91.19161991255886</v>
      </c>
      <c r="E20" s="173">
        <v>1302.35</v>
      </c>
      <c r="F20" s="173">
        <v>1467.93</v>
      </c>
      <c r="G20" s="173">
        <f t="shared" si="2"/>
        <v>88.720170580341</v>
      </c>
      <c r="H20" s="173">
        <v>641.6</v>
      </c>
      <c r="I20" s="173">
        <v>663.79</v>
      </c>
      <c r="J20" s="173">
        <f t="shared" si="3"/>
        <v>96.6570752798325</v>
      </c>
      <c r="K20" s="173">
        <v>2191.7</v>
      </c>
      <c r="L20" s="173">
        <v>2454.86</v>
      </c>
      <c r="M20" s="173">
        <f t="shared" si="4"/>
        <v>89.28004040963638</v>
      </c>
      <c r="N20" s="173">
        <v>4135.65</v>
      </c>
      <c r="O20" s="173">
        <v>4586.58</v>
      </c>
      <c r="P20" s="173">
        <f t="shared" si="5"/>
        <v>90.16849155579973</v>
      </c>
      <c r="Q20" s="17"/>
      <c r="R20" s="16"/>
      <c r="S20" s="16"/>
      <c r="T20" s="17"/>
      <c r="U20" s="16"/>
      <c r="V20" s="16"/>
      <c r="W20" s="17"/>
      <c r="X20" s="16"/>
      <c r="Y20" s="16"/>
      <c r="Z20" s="17"/>
    </row>
    <row r="21" spans="1:26" s="78" customFormat="1" ht="12.75" customHeight="1">
      <c r="A21" s="189" t="s">
        <v>78</v>
      </c>
      <c r="B21" s="173">
        <v>1483.11</v>
      </c>
      <c r="C21" s="173">
        <f t="shared" si="0"/>
        <v>668.06</v>
      </c>
      <c r="D21" s="173">
        <f t="shared" si="1"/>
        <v>222.00251474418465</v>
      </c>
      <c r="E21" s="173">
        <v>1153.81</v>
      </c>
      <c r="F21" s="173">
        <v>402.31</v>
      </c>
      <c r="G21" s="173">
        <f t="shared" si="2"/>
        <v>286.79625164674</v>
      </c>
      <c r="H21" s="173">
        <v>329.3</v>
      </c>
      <c r="I21" s="173">
        <v>265.75</v>
      </c>
      <c r="J21" s="173">
        <f t="shared" si="3"/>
        <v>123.91345249294449</v>
      </c>
      <c r="K21" s="173">
        <v>8182.7</v>
      </c>
      <c r="L21" s="173">
        <v>9642.19</v>
      </c>
      <c r="M21" s="173">
        <f t="shared" si="4"/>
        <v>84.8635009266567</v>
      </c>
      <c r="N21" s="173">
        <v>9665.81</v>
      </c>
      <c r="O21" s="173">
        <v>10310.25</v>
      </c>
      <c r="P21" s="173">
        <f t="shared" si="5"/>
        <v>93.7495211076356</v>
      </c>
      <c r="Q21" s="17"/>
      <c r="R21" s="16"/>
      <c r="S21" s="16"/>
      <c r="T21" s="17"/>
      <c r="U21" s="16"/>
      <c r="V21" s="16"/>
      <c r="W21" s="17"/>
      <c r="X21" s="16"/>
      <c r="Y21" s="16"/>
      <c r="Z21" s="17"/>
    </row>
    <row r="22" spans="1:26" s="78" customFormat="1" ht="12.75">
      <c r="A22" s="188" t="s">
        <v>102</v>
      </c>
      <c r="B22" s="173">
        <v>610.86</v>
      </c>
      <c r="C22" s="173">
        <f>F22+I22</f>
        <v>609.9100000000001</v>
      </c>
      <c r="D22" s="173">
        <f t="shared" si="1"/>
        <v>100.15576068600285</v>
      </c>
      <c r="E22" s="173">
        <v>1.16</v>
      </c>
      <c r="F22" s="173">
        <v>3.2</v>
      </c>
      <c r="G22" s="173">
        <f t="shared" si="2"/>
        <v>36.25</v>
      </c>
      <c r="H22" s="173">
        <v>609.7</v>
      </c>
      <c r="I22" s="173">
        <v>606.71</v>
      </c>
      <c r="J22" s="173">
        <f t="shared" si="3"/>
        <v>100.49282194128992</v>
      </c>
      <c r="K22" s="173">
        <v>1405.6</v>
      </c>
      <c r="L22" s="173">
        <v>1404.3</v>
      </c>
      <c r="M22" s="173">
        <f t="shared" si="4"/>
        <v>100.0925728120772</v>
      </c>
      <c r="N22" s="173">
        <v>2016.46</v>
      </c>
      <c r="O22" s="173">
        <v>2014.2</v>
      </c>
      <c r="P22" s="173">
        <f t="shared" si="5"/>
        <v>100.1122033561712</v>
      </c>
      <c r="Q22" s="17"/>
      <c r="R22" s="16"/>
      <c r="S22" s="16"/>
      <c r="T22" s="17"/>
      <c r="U22" s="16"/>
      <c r="V22" s="16"/>
      <c r="W22" s="17"/>
      <c r="X22" s="16"/>
      <c r="Y22" s="16"/>
      <c r="Z22" s="17"/>
    </row>
    <row r="23" spans="1:26" s="78" customFormat="1" ht="12.75" customHeight="1">
      <c r="A23" s="189" t="s">
        <v>79</v>
      </c>
      <c r="B23" s="173">
        <v>6133.27</v>
      </c>
      <c r="C23" s="173">
        <f>F23+I23</f>
        <v>6063.8</v>
      </c>
      <c r="D23" s="173">
        <f t="shared" si="1"/>
        <v>101.14565124179558</v>
      </c>
      <c r="E23" s="173">
        <v>5561.77</v>
      </c>
      <c r="F23" s="173">
        <v>5370.72</v>
      </c>
      <c r="G23" s="173">
        <f t="shared" si="2"/>
        <v>103.55725116930319</v>
      </c>
      <c r="H23" s="173">
        <v>571.5</v>
      </c>
      <c r="I23" s="173">
        <v>693.08</v>
      </c>
      <c r="J23" s="173">
        <f t="shared" si="3"/>
        <v>82.45801350493448</v>
      </c>
      <c r="K23" s="173">
        <v>1231.5</v>
      </c>
      <c r="L23" s="173">
        <v>1194.27</v>
      </c>
      <c r="M23" s="173">
        <f t="shared" si="4"/>
        <v>103.11738551583812</v>
      </c>
      <c r="N23" s="173">
        <v>7364.77</v>
      </c>
      <c r="O23" s="173">
        <v>7258.07</v>
      </c>
      <c r="P23" s="173">
        <f t="shared" si="5"/>
        <v>101.47008777815591</v>
      </c>
      <c r="Q23" s="17"/>
      <c r="R23" s="16"/>
      <c r="S23" s="16"/>
      <c r="T23" s="17"/>
      <c r="U23" s="16"/>
      <c r="V23" s="16"/>
      <c r="W23" s="17"/>
      <c r="X23" s="16"/>
      <c r="Y23" s="16"/>
      <c r="Z23" s="17"/>
    </row>
    <row r="24" spans="1:26" s="78" customFormat="1" ht="12.75" customHeight="1">
      <c r="A24" s="189" t="s">
        <v>109</v>
      </c>
      <c r="B24" s="173">
        <v>0.75</v>
      </c>
      <c r="C24" s="173">
        <f>F24</f>
        <v>0.18</v>
      </c>
      <c r="D24" s="173" t="s">
        <v>214</v>
      </c>
      <c r="E24" s="173">
        <v>0.75</v>
      </c>
      <c r="F24" s="173">
        <v>0.18</v>
      </c>
      <c r="G24" s="173" t="s">
        <v>214</v>
      </c>
      <c r="H24" s="173" t="s">
        <v>207</v>
      </c>
      <c r="I24" s="173" t="s">
        <v>207</v>
      </c>
      <c r="J24" s="173" t="s">
        <v>207</v>
      </c>
      <c r="K24" s="173">
        <v>2.8</v>
      </c>
      <c r="L24" s="173">
        <v>3.2</v>
      </c>
      <c r="M24" s="173">
        <f t="shared" si="4"/>
        <v>87.49999999999999</v>
      </c>
      <c r="N24" s="173">
        <v>3.55</v>
      </c>
      <c r="O24" s="173">
        <v>3.3800000000000003</v>
      </c>
      <c r="P24" s="173">
        <f t="shared" si="5"/>
        <v>105.02958579881656</v>
      </c>
      <c r="Q24" s="17"/>
      <c r="R24" s="16"/>
      <c r="S24" s="16"/>
      <c r="T24" s="17"/>
      <c r="U24" s="18"/>
      <c r="V24" s="16"/>
      <c r="W24" s="18"/>
      <c r="X24" s="16"/>
      <c r="Y24" s="16"/>
      <c r="Z24" s="17"/>
    </row>
    <row r="25" spans="1:26" s="78" customFormat="1" ht="12.75" customHeight="1">
      <c r="A25" s="189" t="s">
        <v>80</v>
      </c>
      <c r="B25" s="173" t="s">
        <v>207</v>
      </c>
      <c r="C25" s="173" t="s">
        <v>207</v>
      </c>
      <c r="D25" s="173" t="s">
        <v>207</v>
      </c>
      <c r="E25" s="173" t="s">
        <v>207</v>
      </c>
      <c r="F25" s="173" t="s">
        <v>207</v>
      </c>
      <c r="G25" s="173" t="s">
        <v>207</v>
      </c>
      <c r="H25" s="173" t="s">
        <v>207</v>
      </c>
      <c r="I25" s="173" t="s">
        <v>207</v>
      </c>
      <c r="J25" s="173" t="s">
        <v>207</v>
      </c>
      <c r="K25" s="173">
        <v>0.3</v>
      </c>
      <c r="L25" s="173">
        <v>3.4</v>
      </c>
      <c r="M25" s="173">
        <f t="shared" si="4"/>
        <v>8.823529411764705</v>
      </c>
      <c r="N25" s="173">
        <v>0.3</v>
      </c>
      <c r="O25" s="173">
        <v>3.4</v>
      </c>
      <c r="P25" s="173">
        <f>N25/O25*100</f>
        <v>8.823529411764707</v>
      </c>
      <c r="Q25" s="17"/>
      <c r="R25" s="16"/>
      <c r="S25" s="16"/>
      <c r="T25" s="17"/>
      <c r="U25" s="18"/>
      <c r="V25" s="18"/>
      <c r="W25" s="18"/>
      <c r="X25" s="16"/>
      <c r="Y25" s="16"/>
      <c r="Z25" s="17"/>
    </row>
    <row r="26" spans="1:26" s="78" customFormat="1" ht="12.75" customHeight="1">
      <c r="A26" s="191" t="s">
        <v>81</v>
      </c>
      <c r="B26" s="176">
        <v>169.72</v>
      </c>
      <c r="C26" s="176">
        <f>F26+I26</f>
        <v>170.45</v>
      </c>
      <c r="D26" s="176">
        <f>B26/C26*100</f>
        <v>99.57172191258434</v>
      </c>
      <c r="E26" s="176">
        <v>112.52</v>
      </c>
      <c r="F26" s="176">
        <v>113.55</v>
      </c>
      <c r="G26" s="176">
        <f t="shared" si="2"/>
        <v>99.09291061206517</v>
      </c>
      <c r="H26" s="176">
        <v>57.2</v>
      </c>
      <c r="I26" s="176">
        <v>56.9</v>
      </c>
      <c r="J26" s="176">
        <f t="shared" si="3"/>
        <v>100.52724077328648</v>
      </c>
      <c r="K26" s="176">
        <v>360.8</v>
      </c>
      <c r="L26" s="176">
        <v>362.9</v>
      </c>
      <c r="M26" s="176">
        <f t="shared" si="4"/>
        <v>99.42132818958392</v>
      </c>
      <c r="N26" s="176">
        <v>530.52</v>
      </c>
      <c r="O26" s="176">
        <v>533.3499999999999</v>
      </c>
      <c r="P26" s="176">
        <f>N26/O26*100</f>
        <v>99.4693915815131</v>
      </c>
      <c r="Q26" s="17"/>
      <c r="R26" s="16"/>
      <c r="S26" s="16"/>
      <c r="T26" s="17"/>
      <c r="U26" s="16"/>
      <c r="V26" s="16"/>
      <c r="W26" s="17"/>
      <c r="X26" s="16"/>
      <c r="Y26" s="16"/>
      <c r="Z26" s="17"/>
    </row>
    <row r="27" spans="1:13" ht="9" customHeight="1">
      <c r="A27" s="79"/>
      <c r="B27" s="155"/>
      <c r="C27" s="79"/>
      <c r="D27" s="79"/>
      <c r="E27" s="79"/>
      <c r="F27" s="79"/>
      <c r="G27" s="79"/>
      <c r="H27" s="79"/>
      <c r="I27" s="79"/>
      <c r="J27" s="79"/>
      <c r="K27" s="155"/>
      <c r="L27" s="155"/>
      <c r="M27" s="79"/>
    </row>
    <row r="28" spans="2:13" ht="12.75">
      <c r="B28" s="80"/>
      <c r="C28" s="80"/>
      <c r="D28" s="81"/>
      <c r="E28" s="80"/>
      <c r="F28" s="80"/>
      <c r="G28" s="81"/>
      <c r="H28" s="80"/>
      <c r="I28" s="80"/>
      <c r="J28" s="81"/>
      <c r="K28" s="80"/>
      <c r="L28" s="80"/>
      <c r="M28" s="81"/>
    </row>
    <row r="29" spans="2:16" ht="12.75">
      <c r="B29" s="80"/>
      <c r="C29" s="80"/>
      <c r="D29" s="81"/>
      <c r="E29" s="362"/>
      <c r="F29" s="362"/>
      <c r="G29" s="363"/>
      <c r="H29" s="362"/>
      <c r="I29" s="362"/>
      <c r="J29" s="363"/>
      <c r="K29" s="362"/>
      <c r="L29" s="362"/>
      <c r="M29" s="363"/>
      <c r="N29" s="362"/>
      <c r="O29" s="362"/>
      <c r="P29" s="363"/>
    </row>
    <row r="30" spans="2:16" ht="12.75">
      <c r="B30" s="80"/>
      <c r="C30" s="80"/>
      <c r="D30" s="81"/>
      <c r="E30" s="362"/>
      <c r="F30" s="362"/>
      <c r="G30" s="363"/>
      <c r="H30" s="362"/>
      <c r="I30" s="362"/>
      <c r="J30" s="363"/>
      <c r="K30" s="362"/>
      <c r="L30" s="362"/>
      <c r="M30" s="363"/>
      <c r="N30" s="362"/>
      <c r="O30" s="362"/>
      <c r="P30" s="363"/>
    </row>
    <row r="31" spans="2:16" ht="12.75">
      <c r="B31" s="80"/>
      <c r="C31" s="80"/>
      <c r="D31" s="81"/>
      <c r="E31" s="362"/>
      <c r="F31" s="362"/>
      <c r="G31" s="363"/>
      <c r="H31" s="362"/>
      <c r="I31" s="362"/>
      <c r="J31" s="363"/>
      <c r="K31" s="362"/>
      <c r="L31" s="362"/>
      <c r="M31" s="363"/>
      <c r="N31" s="362"/>
      <c r="O31" s="362"/>
      <c r="P31" s="363"/>
    </row>
    <row r="32" spans="2:16" ht="12.75">
      <c r="B32" s="80"/>
      <c r="C32" s="80"/>
      <c r="D32" s="81"/>
      <c r="E32" s="362"/>
      <c r="F32" s="362"/>
      <c r="G32" s="363"/>
      <c r="H32" s="362"/>
      <c r="I32" s="362"/>
      <c r="J32" s="363"/>
      <c r="K32" s="362"/>
      <c r="L32" s="362"/>
      <c r="M32" s="363"/>
      <c r="N32" s="362"/>
      <c r="O32" s="362"/>
      <c r="P32" s="363"/>
    </row>
    <row r="33" spans="2:16" ht="12.75">
      <c r="B33" s="80"/>
      <c r="C33" s="80"/>
      <c r="D33" s="81"/>
      <c r="E33" s="362"/>
      <c r="F33" s="362"/>
      <c r="G33" s="363"/>
      <c r="H33" s="362"/>
      <c r="I33" s="362"/>
      <c r="J33" s="363"/>
      <c r="K33" s="362"/>
      <c r="L33" s="362"/>
      <c r="M33" s="363"/>
      <c r="N33" s="362"/>
      <c r="O33" s="362"/>
      <c r="P33" s="363"/>
    </row>
    <row r="34" spans="2:16" ht="12.75">
      <c r="B34" s="80"/>
      <c r="C34" s="80"/>
      <c r="D34" s="81"/>
      <c r="E34" s="362"/>
      <c r="F34" s="362"/>
      <c r="G34" s="363"/>
      <c r="H34" s="362"/>
      <c r="I34" s="362"/>
      <c r="J34" s="363"/>
      <c r="K34" s="362"/>
      <c r="L34" s="362"/>
      <c r="M34" s="363"/>
      <c r="N34" s="362"/>
      <c r="O34" s="362"/>
      <c r="P34" s="363"/>
    </row>
    <row r="35" spans="2:16" ht="12.75">
      <c r="B35" s="80"/>
      <c r="C35" s="80"/>
      <c r="D35" s="81"/>
      <c r="E35" s="362"/>
      <c r="F35" s="362"/>
      <c r="G35" s="363"/>
      <c r="H35" s="362"/>
      <c r="I35" s="362"/>
      <c r="J35" s="363"/>
      <c r="K35" s="362"/>
      <c r="L35" s="362"/>
      <c r="M35" s="363"/>
      <c r="N35" s="362"/>
      <c r="O35" s="362"/>
      <c r="P35" s="363"/>
    </row>
    <row r="36" spans="2:16" ht="12.75">
      <c r="B36" s="80"/>
      <c r="C36" s="80"/>
      <c r="D36" s="81"/>
      <c r="E36" s="362"/>
      <c r="F36" s="362"/>
      <c r="G36" s="363"/>
      <c r="H36" s="362"/>
      <c r="I36" s="362"/>
      <c r="J36" s="363"/>
      <c r="K36" s="362"/>
      <c r="L36" s="362"/>
      <c r="M36" s="363"/>
      <c r="N36" s="362"/>
      <c r="O36" s="362"/>
      <c r="P36" s="363"/>
    </row>
    <row r="37" spans="2:16" ht="12.75">
      <c r="B37" s="80"/>
      <c r="C37" s="80"/>
      <c r="D37" s="81"/>
      <c r="E37" s="362"/>
      <c r="F37" s="362"/>
      <c r="G37" s="363"/>
      <c r="H37" s="362"/>
      <c r="I37" s="362"/>
      <c r="J37" s="363"/>
      <c r="K37" s="362"/>
      <c r="L37" s="362"/>
      <c r="M37" s="363"/>
      <c r="N37" s="362"/>
      <c r="O37" s="362"/>
      <c r="P37" s="363"/>
    </row>
    <row r="38" spans="2:16" ht="12.75">
      <c r="B38" s="80"/>
      <c r="C38" s="80"/>
      <c r="D38" s="81"/>
      <c r="E38" s="362"/>
      <c r="F38" s="362"/>
      <c r="G38" s="363"/>
      <c r="H38" s="362"/>
      <c r="I38" s="362"/>
      <c r="J38" s="363"/>
      <c r="K38" s="362"/>
      <c r="L38" s="362"/>
      <c r="M38" s="363"/>
      <c r="N38" s="362"/>
      <c r="O38" s="362"/>
      <c r="P38" s="363"/>
    </row>
    <row r="39" spans="2:16" ht="12.75">
      <c r="B39" s="80"/>
      <c r="C39" s="80"/>
      <c r="D39" s="81"/>
      <c r="E39" s="362"/>
      <c r="F39" s="362"/>
      <c r="G39" s="363"/>
      <c r="H39" s="362"/>
      <c r="I39" s="362"/>
      <c r="J39" s="363"/>
      <c r="K39" s="362"/>
      <c r="L39" s="362"/>
      <c r="M39" s="363"/>
      <c r="N39" s="362"/>
      <c r="O39" s="362"/>
      <c r="P39" s="363"/>
    </row>
    <row r="40" spans="2:16" ht="12.75">
      <c r="B40" s="80"/>
      <c r="C40" s="80"/>
      <c r="D40" s="81"/>
      <c r="E40" s="362"/>
      <c r="F40" s="362"/>
      <c r="G40" s="363"/>
      <c r="H40" s="362"/>
      <c r="I40" s="362"/>
      <c r="J40" s="363"/>
      <c r="K40" s="362"/>
      <c r="L40" s="362"/>
      <c r="M40" s="363"/>
      <c r="N40" s="362"/>
      <c r="O40" s="362"/>
      <c r="P40" s="363"/>
    </row>
    <row r="41" spans="2:16" ht="12.75">
      <c r="B41" s="80"/>
      <c r="C41" s="80"/>
      <c r="D41" s="81"/>
      <c r="E41" s="362"/>
      <c r="F41" s="362"/>
      <c r="G41" s="363"/>
      <c r="H41" s="362"/>
      <c r="I41" s="362"/>
      <c r="J41" s="363"/>
      <c r="K41" s="362"/>
      <c r="L41" s="362"/>
      <c r="M41" s="363"/>
      <c r="N41" s="362"/>
      <c r="O41" s="362"/>
      <c r="P41" s="363"/>
    </row>
    <row r="42" spans="2:16" ht="12.75">
      <c r="B42" s="80"/>
      <c r="C42" s="80"/>
      <c r="D42" s="81"/>
      <c r="E42" s="362"/>
      <c r="F42" s="362"/>
      <c r="G42" s="363"/>
      <c r="H42" s="362"/>
      <c r="I42" s="362"/>
      <c r="J42" s="363"/>
      <c r="K42" s="362"/>
      <c r="L42" s="362"/>
      <c r="M42" s="363"/>
      <c r="N42" s="362"/>
      <c r="O42" s="362"/>
      <c r="P42" s="363"/>
    </row>
    <row r="43" spans="2:16" ht="12.75">
      <c r="B43" s="80"/>
      <c r="C43" s="80"/>
      <c r="D43" s="81"/>
      <c r="E43" s="362"/>
      <c r="F43" s="362"/>
      <c r="G43" s="363"/>
      <c r="H43" s="362"/>
      <c r="I43" s="362"/>
      <c r="J43" s="363"/>
      <c r="K43" s="362"/>
      <c r="L43" s="362"/>
      <c r="M43" s="363"/>
      <c r="N43" s="362"/>
      <c r="O43" s="362"/>
      <c r="P43" s="363"/>
    </row>
    <row r="44" spans="2:16" ht="12.75">
      <c r="B44" s="80"/>
      <c r="C44" s="80"/>
      <c r="D44" s="81"/>
      <c r="E44" s="362"/>
      <c r="F44" s="362"/>
      <c r="G44" s="363"/>
      <c r="H44" s="362"/>
      <c r="I44" s="362"/>
      <c r="J44" s="363"/>
      <c r="K44" s="362"/>
      <c r="L44" s="362"/>
      <c r="M44" s="363"/>
      <c r="N44" s="362"/>
      <c r="O44" s="362"/>
      <c r="P44" s="363"/>
    </row>
    <row r="45" spans="2:16" ht="12.75">
      <c r="B45" s="80"/>
      <c r="C45" s="80"/>
      <c r="D45" s="81"/>
      <c r="E45" s="362"/>
      <c r="F45" s="362"/>
      <c r="G45" s="363"/>
      <c r="H45" s="362"/>
      <c r="I45" s="362"/>
      <c r="J45" s="363"/>
      <c r="K45" s="362"/>
      <c r="L45" s="362"/>
      <c r="M45" s="363"/>
      <c r="N45" s="362"/>
      <c r="O45" s="362"/>
      <c r="P45" s="363"/>
    </row>
    <row r="46" spans="5:16" ht="12.75">
      <c r="E46" s="362"/>
      <c r="F46" s="362"/>
      <c r="G46" s="363"/>
      <c r="H46" s="362"/>
      <c r="I46" s="362"/>
      <c r="J46" s="363"/>
      <c r="K46" s="362"/>
      <c r="L46" s="362"/>
      <c r="M46" s="363"/>
      <c r="N46" s="362"/>
      <c r="O46" s="362"/>
      <c r="P46" s="363"/>
    </row>
    <row r="47" spans="5:16" ht="12.75">
      <c r="E47" s="362"/>
      <c r="F47" s="362"/>
      <c r="G47" s="363"/>
      <c r="H47" s="361"/>
      <c r="I47" s="361"/>
      <c r="J47" s="361"/>
      <c r="K47" s="362"/>
      <c r="L47" s="362"/>
      <c r="M47" s="363"/>
      <c r="N47" s="362"/>
      <c r="O47" s="362"/>
      <c r="P47" s="363"/>
    </row>
    <row r="48" spans="5:16" ht="12.75">
      <c r="E48" s="361"/>
      <c r="F48" s="361"/>
      <c r="G48" s="361"/>
      <c r="H48" s="361"/>
      <c r="I48" s="361"/>
      <c r="J48" s="361"/>
      <c r="K48" s="362"/>
      <c r="L48" s="362"/>
      <c r="M48" s="363"/>
      <c r="N48" s="362"/>
      <c r="O48" s="362"/>
      <c r="P48" s="363"/>
    </row>
    <row r="49" spans="5:16" ht="12.75">
      <c r="E49" s="362"/>
      <c r="F49" s="362"/>
      <c r="G49" s="363"/>
      <c r="H49" s="362"/>
      <c r="I49" s="362"/>
      <c r="J49" s="363"/>
      <c r="K49" s="362"/>
      <c r="L49" s="362"/>
      <c r="M49" s="363"/>
      <c r="N49" s="362"/>
      <c r="O49" s="362"/>
      <c r="P49" s="363"/>
    </row>
    <row r="50" spans="5:16" ht="12.75"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</row>
    <row r="51" spans="5:16" ht="12.75"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</row>
    <row r="52" spans="5:16" ht="12.75"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</row>
    <row r="53" spans="5:16" ht="12.75"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</row>
    <row r="54" spans="5:16" ht="12.75"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</row>
    <row r="55" spans="5:16" ht="12.75"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</row>
    <row r="56" spans="5:16" ht="12.75"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</row>
    <row r="57" spans="5:16" ht="12.75"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</row>
    <row r="58" spans="5:16" ht="12.75"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</row>
    <row r="59" spans="5:16" ht="12.75"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</row>
    <row r="60" spans="5:16" ht="12.75"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</row>
    <row r="61" spans="5:16" ht="12.75"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</row>
    <row r="62" spans="5:16" ht="12.75"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</row>
    <row r="63" spans="5:16" ht="12.75"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</row>
    <row r="64" spans="5:16" ht="12.75"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</row>
    <row r="65" spans="5:16" ht="12.75"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</row>
    <row r="66" spans="5:16" ht="12.75"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</row>
    <row r="67" spans="5:16" ht="12.75"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</row>
    <row r="68" spans="5:16" ht="12.75"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</row>
    <row r="69" spans="5:16" ht="12.75"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</row>
    <row r="70" spans="5:16" ht="12.75"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</row>
    <row r="71" spans="5:16" ht="12.75"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</row>
    <row r="72" spans="5:16" ht="12.75"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22.25390625" style="193" customWidth="1"/>
    <col min="2" max="2" width="20.375" style="193" customWidth="1"/>
    <col min="3" max="9" width="13.875" style="193" customWidth="1"/>
    <col min="10" max="10" width="8.375" style="193" customWidth="1"/>
    <col min="11" max="16384" width="9.125" style="193" customWidth="1"/>
  </cols>
  <sheetData>
    <row r="1" spans="1:9" ht="19.5" customHeight="1">
      <c r="A1" s="399" t="s">
        <v>83</v>
      </c>
      <c r="B1" s="399"/>
      <c r="C1" s="399"/>
      <c r="D1" s="399"/>
      <c r="E1" s="399"/>
      <c r="F1" s="399"/>
      <c r="G1" s="399"/>
      <c r="H1" s="399"/>
      <c r="I1" s="399"/>
    </row>
    <row r="2" spans="1:9" ht="15">
      <c r="A2" s="194"/>
      <c r="B2" s="195"/>
      <c r="C2" s="195"/>
      <c r="D2" s="195"/>
      <c r="E2" s="195"/>
      <c r="F2" s="195"/>
      <c r="G2" s="195"/>
      <c r="H2" s="195"/>
      <c r="I2" s="195"/>
    </row>
    <row r="3" spans="2:9" s="196" customFormat="1" ht="12.75" customHeight="1">
      <c r="B3" s="197"/>
      <c r="C3" s="197"/>
      <c r="D3" s="197"/>
      <c r="E3" s="197"/>
      <c r="F3" s="197"/>
      <c r="G3" s="197"/>
      <c r="H3" s="197"/>
      <c r="I3" s="198" t="s">
        <v>84</v>
      </c>
    </row>
    <row r="4" spans="1:9" ht="12" customHeight="1">
      <c r="A4" s="400"/>
      <c r="B4" s="394" t="s">
        <v>118</v>
      </c>
      <c r="C4" s="395" t="s">
        <v>115</v>
      </c>
      <c r="D4" s="396"/>
      <c r="E4" s="396"/>
      <c r="F4" s="396"/>
      <c r="G4" s="396"/>
      <c r="H4" s="396"/>
      <c r="I4" s="396"/>
    </row>
    <row r="5" spans="1:9" ht="19.5" customHeight="1">
      <c r="A5" s="400"/>
      <c r="B5" s="394"/>
      <c r="C5" s="199" t="s">
        <v>119</v>
      </c>
      <c r="D5" s="199" t="s">
        <v>120</v>
      </c>
      <c r="E5" s="199" t="s">
        <v>121</v>
      </c>
      <c r="F5" s="199" t="s">
        <v>122</v>
      </c>
      <c r="G5" s="199" t="s">
        <v>123</v>
      </c>
      <c r="H5" s="200" t="s">
        <v>124</v>
      </c>
      <c r="I5" s="200" t="s">
        <v>125</v>
      </c>
    </row>
    <row r="6" spans="1:9" s="201" customFormat="1" ht="12.75" customHeight="1">
      <c r="A6" s="186" t="s">
        <v>65</v>
      </c>
      <c r="B6" s="178">
        <f aca="true" t="shared" si="0" ref="B6:I6">SUM(B7:B26)</f>
        <v>83977.57000000002</v>
      </c>
      <c r="C6" s="178">
        <f t="shared" si="0"/>
        <v>30300.760000000002</v>
      </c>
      <c r="D6" s="178">
        <f t="shared" si="0"/>
        <v>8254.279999999999</v>
      </c>
      <c r="E6" s="178">
        <f t="shared" si="0"/>
        <v>676.12</v>
      </c>
      <c r="F6" s="178">
        <f t="shared" si="0"/>
        <v>4487.11</v>
      </c>
      <c r="G6" s="178">
        <f t="shared" si="0"/>
        <v>10331.040000000003</v>
      </c>
      <c r="H6" s="178">
        <f t="shared" si="0"/>
        <v>657.7</v>
      </c>
      <c r="I6" s="178">
        <f t="shared" si="0"/>
        <v>29270.560000000005</v>
      </c>
    </row>
    <row r="7" spans="1:9" s="201" customFormat="1" ht="12.75" customHeight="1">
      <c r="A7" s="196" t="s">
        <v>101</v>
      </c>
      <c r="B7" s="179">
        <f>SUM(C7:I7)</f>
        <v>4329.18</v>
      </c>
      <c r="C7" s="179">
        <v>2032.49</v>
      </c>
      <c r="D7" s="179">
        <v>331.04</v>
      </c>
      <c r="E7" s="179">
        <v>28.5</v>
      </c>
      <c r="F7" s="179">
        <v>63.6</v>
      </c>
      <c r="G7" s="179">
        <v>500.85</v>
      </c>
      <c r="H7" s="179" t="s">
        <v>207</v>
      </c>
      <c r="I7" s="179">
        <v>1372.7</v>
      </c>
    </row>
    <row r="8" spans="1:9" ht="12.75" customHeight="1">
      <c r="A8" s="189" t="s">
        <v>66</v>
      </c>
      <c r="B8" s="179">
        <f aca="true" t="shared" si="1" ref="B8:B25">SUM(C8:I8)</f>
        <v>10425.26</v>
      </c>
      <c r="C8" s="179">
        <v>2127.3</v>
      </c>
      <c r="D8" s="179">
        <v>286.05</v>
      </c>
      <c r="E8" s="179">
        <v>12.3</v>
      </c>
      <c r="F8" s="179">
        <v>230.26</v>
      </c>
      <c r="G8" s="179">
        <v>817.23</v>
      </c>
      <c r="H8" s="179" t="s">
        <v>207</v>
      </c>
      <c r="I8" s="179">
        <v>6952.12</v>
      </c>
    </row>
    <row r="9" spans="1:9" ht="12.75" customHeight="1">
      <c r="A9" s="189" t="s">
        <v>67</v>
      </c>
      <c r="B9" s="179">
        <f t="shared" si="1"/>
        <v>4793.470000000001</v>
      </c>
      <c r="C9" s="179">
        <v>3032.59</v>
      </c>
      <c r="D9" s="179">
        <v>572.92</v>
      </c>
      <c r="E9" s="179">
        <v>61.9</v>
      </c>
      <c r="F9" s="179">
        <v>50.9</v>
      </c>
      <c r="G9" s="179">
        <v>965.5</v>
      </c>
      <c r="H9" s="179">
        <v>67.56</v>
      </c>
      <c r="I9" s="179">
        <v>42.1</v>
      </c>
    </row>
    <row r="10" spans="1:9" ht="12.75" customHeight="1">
      <c r="A10" s="189" t="s">
        <v>68</v>
      </c>
      <c r="B10" s="179">
        <f t="shared" si="1"/>
        <v>13466.140000000001</v>
      </c>
      <c r="C10" s="179">
        <v>2223.89</v>
      </c>
      <c r="D10" s="179">
        <v>651.92</v>
      </c>
      <c r="E10" s="179">
        <v>38.9</v>
      </c>
      <c r="F10" s="179">
        <v>120.28</v>
      </c>
      <c r="G10" s="179">
        <v>355.87</v>
      </c>
      <c r="H10" s="179">
        <v>11</v>
      </c>
      <c r="I10" s="179">
        <v>10064.28</v>
      </c>
    </row>
    <row r="11" spans="1:9" ht="12.75" customHeight="1">
      <c r="A11" s="189" t="s">
        <v>69</v>
      </c>
      <c r="B11" s="179">
        <f t="shared" si="1"/>
        <v>2006.95</v>
      </c>
      <c r="C11" s="179">
        <v>1120.16</v>
      </c>
      <c r="D11" s="179">
        <v>271.96</v>
      </c>
      <c r="E11" s="179">
        <v>38.9</v>
      </c>
      <c r="F11" s="179">
        <v>0.5</v>
      </c>
      <c r="G11" s="179">
        <v>365.9</v>
      </c>
      <c r="H11" s="179">
        <v>209.53</v>
      </c>
      <c r="I11" s="179" t="s">
        <v>207</v>
      </c>
    </row>
    <row r="12" spans="1:9" ht="12.75" customHeight="1">
      <c r="A12" s="189" t="s">
        <v>70</v>
      </c>
      <c r="B12" s="179">
        <f t="shared" si="1"/>
        <v>3213.64</v>
      </c>
      <c r="C12" s="179">
        <v>1588.77</v>
      </c>
      <c r="D12" s="179">
        <v>276.02</v>
      </c>
      <c r="E12" s="179">
        <v>42.9</v>
      </c>
      <c r="F12" s="179">
        <v>102.8</v>
      </c>
      <c r="G12" s="179">
        <v>426.8</v>
      </c>
      <c r="H12" s="179">
        <v>1.2</v>
      </c>
      <c r="I12" s="179">
        <v>775.15</v>
      </c>
    </row>
    <row r="13" spans="1:9" ht="12.75" customHeight="1">
      <c r="A13" s="189" t="s">
        <v>71</v>
      </c>
      <c r="B13" s="179">
        <f t="shared" si="1"/>
        <v>4933.879999999999</v>
      </c>
      <c r="C13" s="179">
        <v>1689.81</v>
      </c>
      <c r="D13" s="179">
        <v>1052.22</v>
      </c>
      <c r="E13" s="179">
        <v>76.6</v>
      </c>
      <c r="F13" s="179">
        <v>58.7</v>
      </c>
      <c r="G13" s="179">
        <v>783.13</v>
      </c>
      <c r="H13" s="179">
        <v>34.8</v>
      </c>
      <c r="I13" s="179">
        <v>1238.62</v>
      </c>
    </row>
    <row r="14" spans="1:9" ht="12.75" customHeight="1">
      <c r="A14" s="189" t="s">
        <v>103</v>
      </c>
      <c r="B14" s="179">
        <f t="shared" si="1"/>
        <v>2868.28</v>
      </c>
      <c r="C14" s="179">
        <v>1683.32</v>
      </c>
      <c r="D14" s="179">
        <v>398.43</v>
      </c>
      <c r="E14" s="179">
        <v>3.6</v>
      </c>
      <c r="F14" s="179">
        <v>98.48</v>
      </c>
      <c r="G14" s="179">
        <v>631.05</v>
      </c>
      <c r="H14" s="179" t="s">
        <v>207</v>
      </c>
      <c r="I14" s="179">
        <v>53.4</v>
      </c>
    </row>
    <row r="15" spans="1:9" ht="12.75" customHeight="1">
      <c r="A15" s="189" t="s">
        <v>72</v>
      </c>
      <c r="B15" s="179">
        <f t="shared" si="1"/>
        <v>3740.8800000000006</v>
      </c>
      <c r="C15" s="179">
        <v>1565.88</v>
      </c>
      <c r="D15" s="179">
        <v>211.33</v>
      </c>
      <c r="E15" s="179">
        <v>51.64</v>
      </c>
      <c r="F15" s="179">
        <v>448.28</v>
      </c>
      <c r="G15" s="179">
        <v>705.97</v>
      </c>
      <c r="H15" s="179">
        <v>0.4</v>
      </c>
      <c r="I15" s="179">
        <v>757.38</v>
      </c>
    </row>
    <row r="16" spans="1:9" s="202" customFormat="1" ht="12.75" customHeight="1">
      <c r="A16" s="189" t="s">
        <v>73</v>
      </c>
      <c r="B16" s="179">
        <f t="shared" si="1"/>
        <v>3673.14</v>
      </c>
      <c r="C16" s="179">
        <v>1566.43</v>
      </c>
      <c r="D16" s="179">
        <v>155.81</v>
      </c>
      <c r="E16" s="179">
        <v>4.4</v>
      </c>
      <c r="F16" s="179">
        <v>676.28</v>
      </c>
      <c r="G16" s="179">
        <v>229.68</v>
      </c>
      <c r="H16" s="179" t="s">
        <v>207</v>
      </c>
      <c r="I16" s="179">
        <v>1040.54</v>
      </c>
    </row>
    <row r="17" spans="1:9" ht="12.75" customHeight="1">
      <c r="A17" s="189" t="s">
        <v>74</v>
      </c>
      <c r="B17" s="179">
        <f t="shared" si="1"/>
        <v>1878.6399999999999</v>
      </c>
      <c r="C17" s="179">
        <v>1006.75</v>
      </c>
      <c r="D17" s="179">
        <v>160.34</v>
      </c>
      <c r="E17" s="179">
        <v>96.7</v>
      </c>
      <c r="F17" s="179">
        <v>2.6</v>
      </c>
      <c r="G17" s="179">
        <v>409.25</v>
      </c>
      <c r="H17" s="179">
        <v>201.9</v>
      </c>
      <c r="I17" s="179">
        <v>1.1</v>
      </c>
    </row>
    <row r="18" spans="1:9" ht="12.75" customHeight="1">
      <c r="A18" s="189" t="s">
        <v>75</v>
      </c>
      <c r="B18" s="179">
        <f t="shared" si="1"/>
        <v>853.98</v>
      </c>
      <c r="C18" s="179">
        <v>56.2</v>
      </c>
      <c r="D18" s="179">
        <v>87.4</v>
      </c>
      <c r="E18" s="179">
        <v>18</v>
      </c>
      <c r="F18" s="179" t="s">
        <v>207</v>
      </c>
      <c r="G18" s="179">
        <v>56.46</v>
      </c>
      <c r="H18" s="179">
        <v>89.2</v>
      </c>
      <c r="I18" s="179">
        <v>546.72</v>
      </c>
    </row>
    <row r="19" spans="1:9" ht="12.75" customHeight="1">
      <c r="A19" s="189" t="s">
        <v>76</v>
      </c>
      <c r="B19" s="179">
        <f t="shared" si="1"/>
        <v>4077.0800000000004</v>
      </c>
      <c r="C19" s="179">
        <v>1567.99</v>
      </c>
      <c r="D19" s="179">
        <v>163.03</v>
      </c>
      <c r="E19" s="179">
        <v>36.7</v>
      </c>
      <c r="F19" s="179">
        <v>1171.79</v>
      </c>
      <c r="G19" s="179">
        <v>940.42</v>
      </c>
      <c r="H19" s="179" t="s">
        <v>207</v>
      </c>
      <c r="I19" s="179">
        <v>197.15</v>
      </c>
    </row>
    <row r="20" spans="1:9" s="202" customFormat="1" ht="12.75" customHeight="1">
      <c r="A20" s="189" t="s">
        <v>77</v>
      </c>
      <c r="B20" s="179">
        <f t="shared" si="1"/>
        <v>4135.650000000001</v>
      </c>
      <c r="C20" s="179">
        <v>2104</v>
      </c>
      <c r="D20" s="179">
        <v>134.59</v>
      </c>
      <c r="E20" s="179">
        <v>1.48</v>
      </c>
      <c r="F20" s="179">
        <v>1170.49</v>
      </c>
      <c r="G20" s="179">
        <v>505.63</v>
      </c>
      <c r="H20" s="179" t="s">
        <v>207</v>
      </c>
      <c r="I20" s="179">
        <v>219.46</v>
      </c>
    </row>
    <row r="21" spans="1:9" ht="12.75" customHeight="1">
      <c r="A21" s="189" t="s">
        <v>78</v>
      </c>
      <c r="B21" s="179">
        <f t="shared" si="1"/>
        <v>9665.8</v>
      </c>
      <c r="C21" s="179">
        <v>4453.91</v>
      </c>
      <c r="D21" s="179">
        <v>3100.2</v>
      </c>
      <c r="E21" s="179">
        <v>81</v>
      </c>
      <c r="F21" s="179">
        <v>1.7</v>
      </c>
      <c r="G21" s="179">
        <v>1286.31</v>
      </c>
      <c r="H21" s="179">
        <v>42.11</v>
      </c>
      <c r="I21" s="179">
        <v>700.57</v>
      </c>
    </row>
    <row r="22" spans="1:9" ht="12.75" customHeight="1">
      <c r="A22" s="196" t="s">
        <v>102</v>
      </c>
      <c r="B22" s="179">
        <f t="shared" si="1"/>
        <v>2016.46</v>
      </c>
      <c r="C22" s="179">
        <v>874.86</v>
      </c>
      <c r="D22" s="179">
        <v>142.7</v>
      </c>
      <c r="E22" s="179">
        <v>43.4</v>
      </c>
      <c r="F22" s="179">
        <v>1.6</v>
      </c>
      <c r="G22" s="179">
        <v>953.9</v>
      </c>
      <c r="H22" s="179" t="s">
        <v>207</v>
      </c>
      <c r="I22" s="179" t="s">
        <v>207</v>
      </c>
    </row>
    <row r="23" spans="1:9" ht="12.75" customHeight="1">
      <c r="A23" s="189" t="s">
        <v>79</v>
      </c>
      <c r="B23" s="179">
        <f t="shared" si="1"/>
        <v>7364.77</v>
      </c>
      <c r="C23" s="179">
        <v>1202.09</v>
      </c>
      <c r="D23" s="179">
        <v>194.82</v>
      </c>
      <c r="E23" s="179">
        <v>39</v>
      </c>
      <c r="F23" s="179">
        <v>286.45</v>
      </c>
      <c r="G23" s="179">
        <v>336.44</v>
      </c>
      <c r="H23" s="179" t="s">
        <v>207</v>
      </c>
      <c r="I23" s="179">
        <v>5305.97</v>
      </c>
    </row>
    <row r="24" spans="1:9" ht="12.75" customHeight="1">
      <c r="A24" s="189" t="s">
        <v>109</v>
      </c>
      <c r="B24" s="179">
        <f t="shared" si="1"/>
        <v>3.55</v>
      </c>
      <c r="C24" s="179">
        <v>1.2</v>
      </c>
      <c r="D24" s="179">
        <v>0.3</v>
      </c>
      <c r="E24" s="179">
        <v>0.1</v>
      </c>
      <c r="F24" s="179" t="s">
        <v>207</v>
      </c>
      <c r="G24" s="179">
        <v>1.95</v>
      </c>
      <c r="H24" s="179" t="s">
        <v>207</v>
      </c>
      <c r="I24" s="179" t="s">
        <v>207</v>
      </c>
    </row>
    <row r="25" spans="1:9" ht="12.75" customHeight="1">
      <c r="A25" s="189" t="s">
        <v>80</v>
      </c>
      <c r="B25" s="179">
        <f t="shared" si="1"/>
        <v>0.30000000000000004</v>
      </c>
      <c r="C25" s="179">
        <v>0.2</v>
      </c>
      <c r="D25" s="179" t="s">
        <v>207</v>
      </c>
      <c r="E25" s="179" t="s">
        <v>207</v>
      </c>
      <c r="F25" s="179" t="s">
        <v>207</v>
      </c>
      <c r="G25" s="179" t="s">
        <v>207</v>
      </c>
      <c r="H25" s="179" t="s">
        <v>207</v>
      </c>
      <c r="I25" s="179">
        <v>0.1</v>
      </c>
    </row>
    <row r="26" spans="1:9" ht="12.75" customHeight="1">
      <c r="A26" s="191" t="s">
        <v>81</v>
      </c>
      <c r="B26" s="177">
        <f>SUM(C26:I26)</f>
        <v>530.5200000000001</v>
      </c>
      <c r="C26" s="177">
        <v>402.92</v>
      </c>
      <c r="D26" s="177">
        <v>63.2</v>
      </c>
      <c r="E26" s="177">
        <v>0.1</v>
      </c>
      <c r="F26" s="177">
        <v>2.4</v>
      </c>
      <c r="G26" s="177">
        <v>58.7</v>
      </c>
      <c r="H26" s="177" t="s">
        <v>207</v>
      </c>
      <c r="I26" s="177">
        <v>3.2</v>
      </c>
    </row>
    <row r="27" spans="2:9" ht="12.75" customHeight="1">
      <c r="B27" s="203"/>
      <c r="C27" s="203"/>
      <c r="D27" s="203"/>
      <c r="E27" s="203"/>
      <c r="F27" s="203"/>
      <c r="G27" s="203"/>
      <c r="H27" s="203"/>
      <c r="I27" s="203"/>
    </row>
    <row r="28" spans="3:9" ht="12.75">
      <c r="C28" s="204"/>
      <c r="D28" s="204"/>
      <c r="E28" s="204"/>
      <c r="F28" s="204"/>
      <c r="G28" s="204"/>
      <c r="H28" s="190"/>
      <c r="I28" s="204"/>
    </row>
    <row r="29" spans="3:9" ht="12.75">
      <c r="C29" s="204"/>
      <c r="D29" s="204"/>
      <c r="E29" s="204"/>
      <c r="F29" s="204"/>
      <c r="G29" s="204"/>
      <c r="H29" s="204"/>
      <c r="I29" s="204"/>
    </row>
    <row r="30" spans="3:9" ht="12.75">
      <c r="C30" s="204"/>
      <c r="D30" s="204"/>
      <c r="E30" s="204"/>
      <c r="F30" s="204"/>
      <c r="G30" s="204"/>
      <c r="H30" s="204"/>
      <c r="I30" s="204"/>
    </row>
    <row r="31" spans="3:9" ht="12.75">
      <c r="C31" s="204"/>
      <c r="D31" s="204"/>
      <c r="E31" s="204"/>
      <c r="F31" s="204"/>
      <c r="G31" s="204"/>
      <c r="H31" s="204"/>
      <c r="I31" s="204"/>
    </row>
    <row r="32" spans="3:9" ht="12.75">
      <c r="C32" s="204"/>
      <c r="D32" s="204"/>
      <c r="E32" s="204"/>
      <c r="F32" s="204"/>
      <c r="G32" s="204"/>
      <c r="H32" s="204"/>
      <c r="I32" s="204"/>
    </row>
    <row r="33" spans="3:9" ht="12.75">
      <c r="C33" s="204"/>
      <c r="D33" s="204"/>
      <c r="E33" s="204"/>
      <c r="F33" s="204"/>
      <c r="G33" s="204"/>
      <c r="H33" s="204"/>
      <c r="I33" s="204"/>
    </row>
    <row r="34" spans="3:9" ht="12.75">
      <c r="C34" s="204"/>
      <c r="D34" s="204"/>
      <c r="E34" s="204"/>
      <c r="F34" s="204"/>
      <c r="G34" s="204"/>
      <c r="H34" s="204"/>
      <c r="I34" s="204"/>
    </row>
    <row r="35" spans="3:9" ht="12.75">
      <c r="C35" s="204"/>
      <c r="D35" s="204"/>
      <c r="E35" s="204"/>
      <c r="F35" s="204"/>
      <c r="G35" s="204"/>
      <c r="H35" s="190"/>
      <c r="I35" s="204"/>
    </row>
    <row r="36" spans="3:9" ht="12.75">
      <c r="C36" s="204"/>
      <c r="D36" s="204"/>
      <c r="E36" s="204"/>
      <c r="F36" s="204"/>
      <c r="G36" s="204"/>
      <c r="H36" s="204"/>
      <c r="I36" s="204"/>
    </row>
    <row r="37" spans="3:9" ht="12.75">
      <c r="C37" s="204"/>
      <c r="D37" s="204"/>
      <c r="E37" s="204"/>
      <c r="F37" s="204"/>
      <c r="G37" s="204"/>
      <c r="H37" s="204"/>
      <c r="I37" s="204"/>
    </row>
    <row r="38" spans="3:9" ht="12.75">
      <c r="C38" s="204"/>
      <c r="D38" s="204"/>
      <c r="E38" s="204"/>
      <c r="F38" s="204"/>
      <c r="G38" s="204"/>
      <c r="H38" s="190"/>
      <c r="I38" s="204"/>
    </row>
    <row r="39" spans="3:9" ht="12.75">
      <c r="C39" s="204"/>
      <c r="D39" s="204"/>
      <c r="E39" s="204"/>
      <c r="F39" s="204"/>
      <c r="G39" s="204"/>
      <c r="H39" s="190"/>
      <c r="I39" s="204"/>
    </row>
    <row r="40" spans="3:9" ht="12.75">
      <c r="C40" s="204"/>
      <c r="D40" s="204"/>
      <c r="E40" s="204"/>
      <c r="F40" s="204"/>
      <c r="G40" s="204"/>
      <c r="H40" s="204"/>
      <c r="I40" s="204"/>
    </row>
    <row r="41" spans="3:9" ht="12.75">
      <c r="C41" s="204"/>
      <c r="D41" s="204"/>
      <c r="E41" s="204"/>
      <c r="F41" s="204"/>
      <c r="G41" s="204"/>
      <c r="H41" s="190"/>
      <c r="I41" s="204"/>
    </row>
    <row r="42" spans="3:9" ht="12.75">
      <c r="C42" s="204"/>
      <c r="D42" s="204"/>
      <c r="E42" s="204"/>
      <c r="F42" s="190"/>
      <c r="G42" s="204"/>
      <c r="H42" s="190"/>
      <c r="I42" s="190"/>
    </row>
    <row r="43" spans="3:9" ht="12.75">
      <c r="C43" s="204"/>
      <c r="D43" s="204"/>
      <c r="E43" s="190"/>
      <c r="F43" s="190"/>
      <c r="G43" s="190"/>
      <c r="H43" s="190"/>
      <c r="I43" s="204"/>
    </row>
    <row r="44" spans="3:9" ht="12.75">
      <c r="C44" s="204"/>
      <c r="D44" s="204"/>
      <c r="E44" s="204"/>
      <c r="F44" s="204"/>
      <c r="G44" s="204"/>
      <c r="H44" s="190"/>
      <c r="I44" s="204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4">
      <selection activeCell="L31" sqref="L31"/>
    </sheetView>
  </sheetViews>
  <sheetFormatPr defaultColWidth="9.00390625" defaultRowHeight="12.75"/>
  <cols>
    <col min="1" max="1" width="22.125" style="180" customWidth="1"/>
    <col min="2" max="3" width="11.375" style="180" customWidth="1"/>
    <col min="4" max="4" width="7.875" style="180" customWidth="1"/>
    <col min="5" max="5" width="10.00390625" style="180" customWidth="1"/>
    <col min="6" max="6" width="9.25390625" style="180" customWidth="1"/>
    <col min="7" max="7" width="7.875" style="180" customWidth="1"/>
    <col min="8" max="8" width="10.00390625" style="180" customWidth="1"/>
    <col min="9" max="9" width="10.25390625" style="180" customWidth="1"/>
    <col min="10" max="10" width="8.25390625" style="180" customWidth="1"/>
    <col min="11" max="12" width="11.375" style="180" customWidth="1"/>
    <col min="13" max="13" width="8.00390625" style="180" customWidth="1"/>
    <col min="14" max="16384" width="9.125" style="180" customWidth="1"/>
  </cols>
  <sheetData>
    <row r="1" spans="1:16" ht="30" customHeight="1">
      <c r="A1" s="401" t="s">
        <v>127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2:16" ht="12.7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P2" s="182" t="s">
        <v>64</v>
      </c>
    </row>
    <row r="3" spans="1:16" ht="16.5" customHeight="1">
      <c r="A3" s="378"/>
      <c r="B3" s="397" t="s">
        <v>201</v>
      </c>
      <c r="C3" s="397"/>
      <c r="D3" s="397"/>
      <c r="E3" s="387" t="s">
        <v>115</v>
      </c>
      <c r="F3" s="388"/>
      <c r="G3" s="388"/>
      <c r="H3" s="388"/>
      <c r="I3" s="388"/>
      <c r="J3" s="388"/>
      <c r="K3" s="379" t="s">
        <v>114</v>
      </c>
      <c r="L3" s="380"/>
      <c r="M3" s="385"/>
      <c r="N3" s="397" t="s">
        <v>202</v>
      </c>
      <c r="O3" s="397"/>
      <c r="P3" s="387"/>
    </row>
    <row r="4" spans="1:16" ht="36" customHeight="1">
      <c r="A4" s="378"/>
      <c r="B4" s="397"/>
      <c r="C4" s="397"/>
      <c r="D4" s="397"/>
      <c r="E4" s="397" t="s">
        <v>112</v>
      </c>
      <c r="F4" s="397"/>
      <c r="G4" s="397"/>
      <c r="H4" s="397" t="s">
        <v>113</v>
      </c>
      <c r="I4" s="397"/>
      <c r="J4" s="397"/>
      <c r="K4" s="381"/>
      <c r="L4" s="382"/>
      <c r="M4" s="386"/>
      <c r="N4" s="397"/>
      <c r="O4" s="397"/>
      <c r="P4" s="387"/>
    </row>
    <row r="5" spans="1:17" ht="61.5" customHeight="1">
      <c r="A5" s="378"/>
      <c r="B5" s="183" t="s">
        <v>203</v>
      </c>
      <c r="C5" s="183" t="s">
        <v>184</v>
      </c>
      <c r="D5" s="183" t="s">
        <v>204</v>
      </c>
      <c r="E5" s="183" t="s">
        <v>203</v>
      </c>
      <c r="F5" s="183" t="s">
        <v>184</v>
      </c>
      <c r="G5" s="183" t="s">
        <v>204</v>
      </c>
      <c r="H5" s="183" t="s">
        <v>203</v>
      </c>
      <c r="I5" s="183" t="s">
        <v>184</v>
      </c>
      <c r="J5" s="183" t="s">
        <v>204</v>
      </c>
      <c r="K5" s="183" t="s">
        <v>203</v>
      </c>
      <c r="L5" s="183" t="s">
        <v>184</v>
      </c>
      <c r="M5" s="183" t="s">
        <v>204</v>
      </c>
      <c r="N5" s="183" t="s">
        <v>203</v>
      </c>
      <c r="O5" s="183" t="s">
        <v>184</v>
      </c>
      <c r="P5" s="184" t="s">
        <v>204</v>
      </c>
      <c r="Q5" s="185"/>
    </row>
    <row r="6" spans="1:26" ht="12.75">
      <c r="A6" s="186" t="s">
        <v>65</v>
      </c>
      <c r="B6" s="229">
        <f>SUM(B7:B25)</f>
        <v>97228.7</v>
      </c>
      <c r="C6" s="229">
        <f>SUM(C7:C25)</f>
        <v>85711.7</v>
      </c>
      <c r="D6" s="229">
        <f>B6/C6*100</f>
        <v>113.43690534664464</v>
      </c>
      <c r="E6" s="229">
        <f>SUM(E7:E25)</f>
        <v>49011.50000000001</v>
      </c>
      <c r="F6" s="229">
        <f>SUM(F7:F25)</f>
        <v>40932.8</v>
      </c>
      <c r="G6" s="229">
        <f>E6/F6%</f>
        <v>119.7364949380448</v>
      </c>
      <c r="H6" s="229">
        <f>SUM(H7:H25)</f>
        <v>48217.299999999996</v>
      </c>
      <c r="I6" s="229">
        <f>SUM(I7:I25)</f>
        <v>44778.899999999994</v>
      </c>
      <c r="J6" s="229">
        <f>H6/I6%</f>
        <v>107.67861649124923</v>
      </c>
      <c r="K6" s="229">
        <f>SUM(K7:K25)</f>
        <v>154187.10000000003</v>
      </c>
      <c r="L6" s="229">
        <f>SUM(L7:L25)</f>
        <v>151775.90000000002</v>
      </c>
      <c r="M6" s="229">
        <f>K6/L6%</f>
        <v>101.58865801487589</v>
      </c>
      <c r="N6" s="229">
        <f>SUM(N7:N25)</f>
        <v>251415.80000000005</v>
      </c>
      <c r="O6" s="229">
        <f>SUM(O7:O25)</f>
        <v>237487.50000000006</v>
      </c>
      <c r="P6" s="229">
        <f>N6/O6*100</f>
        <v>105.864856045055</v>
      </c>
      <c r="Q6" s="187"/>
      <c r="R6" s="187"/>
      <c r="S6" s="187"/>
      <c r="T6" s="187"/>
      <c r="U6" s="187"/>
      <c r="V6" s="187"/>
      <c r="W6" s="187"/>
      <c r="X6" s="187"/>
      <c r="Y6" s="187"/>
      <c r="Z6" s="187"/>
    </row>
    <row r="7" spans="1:26" ht="12.75">
      <c r="A7" s="188" t="s">
        <v>101</v>
      </c>
      <c r="B7" s="229">
        <v>8133.2</v>
      </c>
      <c r="C7" s="229">
        <f aca="true" t="shared" si="0" ref="C7:C20">F7+I7</f>
        <v>7519.4</v>
      </c>
      <c r="D7" s="229">
        <f aca="true" t="shared" si="1" ref="D7:D22">B7/C7*100</f>
        <v>108.16288533659602</v>
      </c>
      <c r="E7" s="229">
        <v>557.2</v>
      </c>
      <c r="F7" s="229">
        <v>280.6</v>
      </c>
      <c r="G7" s="229">
        <f aca="true" t="shared" si="2" ref="G7:G25">E7/F7%</f>
        <v>198.5744832501782</v>
      </c>
      <c r="H7" s="229">
        <v>7576.1</v>
      </c>
      <c r="I7" s="229">
        <v>7238.799999999999</v>
      </c>
      <c r="J7" s="229">
        <f aca="true" t="shared" si="3" ref="J7:J25">H7/I7%</f>
        <v>104.65961209040174</v>
      </c>
      <c r="K7" s="229">
        <v>12220.1</v>
      </c>
      <c r="L7" s="229">
        <v>12031.6</v>
      </c>
      <c r="M7" s="229">
        <f aca="true" t="shared" si="4" ref="M7:M25">K7/L7%</f>
        <v>101.56670766980285</v>
      </c>
      <c r="N7" s="229">
        <v>20353.3</v>
      </c>
      <c r="O7" s="229">
        <v>19551</v>
      </c>
      <c r="P7" s="229">
        <f>N7/O7*100</f>
        <v>104.1036264129712</v>
      </c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ht="12.75">
      <c r="A8" s="189" t="s">
        <v>66</v>
      </c>
      <c r="B8" s="229">
        <v>6380.3</v>
      </c>
      <c r="C8" s="229">
        <f t="shared" si="0"/>
        <v>6375.7</v>
      </c>
      <c r="D8" s="229">
        <f t="shared" si="1"/>
        <v>100.07214894050851</v>
      </c>
      <c r="E8" s="229">
        <v>5635.2</v>
      </c>
      <c r="F8" s="229">
        <v>5540.9</v>
      </c>
      <c r="G8" s="229">
        <f t="shared" si="2"/>
        <v>101.7018895847245</v>
      </c>
      <c r="H8" s="229">
        <v>745.1</v>
      </c>
      <c r="I8" s="229">
        <v>834.8</v>
      </c>
      <c r="J8" s="229">
        <f t="shared" si="3"/>
        <v>89.25491135601342</v>
      </c>
      <c r="K8" s="229">
        <v>8703.8</v>
      </c>
      <c r="L8" s="229">
        <v>8054.8</v>
      </c>
      <c r="M8" s="229">
        <f t="shared" si="4"/>
        <v>108.05730744400853</v>
      </c>
      <c r="N8" s="229">
        <v>15084.1</v>
      </c>
      <c r="O8" s="229">
        <v>14430.5</v>
      </c>
      <c r="P8" s="229">
        <f aca="true" t="shared" si="5" ref="P8:P25">N8/O8*100</f>
        <v>104.52929558920343</v>
      </c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6" ht="12.75">
      <c r="A9" s="189" t="s">
        <v>67</v>
      </c>
      <c r="B9" s="229">
        <v>2272.7</v>
      </c>
      <c r="C9" s="229">
        <f t="shared" si="0"/>
        <v>2128.3</v>
      </c>
      <c r="D9" s="229">
        <f t="shared" si="1"/>
        <v>106.78475778790582</v>
      </c>
      <c r="E9" s="229">
        <v>1244.4</v>
      </c>
      <c r="F9" s="229">
        <v>1295.8</v>
      </c>
      <c r="G9" s="229">
        <f t="shared" si="2"/>
        <v>96.03333847816022</v>
      </c>
      <c r="H9" s="229">
        <v>1028.3</v>
      </c>
      <c r="I9" s="229">
        <v>832.5</v>
      </c>
      <c r="J9" s="229">
        <f t="shared" si="3"/>
        <v>123.51951951951952</v>
      </c>
      <c r="K9" s="229">
        <v>3737.2</v>
      </c>
      <c r="L9" s="229">
        <v>3712.5</v>
      </c>
      <c r="M9" s="229">
        <f t="shared" si="4"/>
        <v>100.66531986531986</v>
      </c>
      <c r="N9" s="229">
        <v>6009.9</v>
      </c>
      <c r="O9" s="229">
        <v>5840.8</v>
      </c>
      <c r="P9" s="229">
        <f t="shared" si="5"/>
        <v>102.89515134913026</v>
      </c>
      <c r="Q9" s="187"/>
      <c r="R9" s="187"/>
      <c r="S9" s="187"/>
      <c r="T9" s="187"/>
      <c r="U9" s="187"/>
      <c r="V9" s="187"/>
      <c r="W9" s="187"/>
      <c r="X9" s="187"/>
      <c r="Y9" s="187"/>
      <c r="Z9" s="187"/>
    </row>
    <row r="10" spans="1:26" ht="12.75">
      <c r="A10" s="189" t="s">
        <v>68</v>
      </c>
      <c r="B10" s="229">
        <v>13856.1</v>
      </c>
      <c r="C10" s="229">
        <f t="shared" si="0"/>
        <v>11977.8</v>
      </c>
      <c r="D10" s="229">
        <f t="shared" si="1"/>
        <v>115.6815107949707</v>
      </c>
      <c r="E10" s="229">
        <v>3384.2</v>
      </c>
      <c r="F10" s="229">
        <v>3013.2</v>
      </c>
      <c r="G10" s="229">
        <f t="shared" si="2"/>
        <v>112.31249170317271</v>
      </c>
      <c r="H10" s="229">
        <v>10471.9</v>
      </c>
      <c r="I10" s="229">
        <v>8964.6</v>
      </c>
      <c r="J10" s="229">
        <f t="shared" si="3"/>
        <v>116.81391250027887</v>
      </c>
      <c r="K10" s="229">
        <v>20012.1</v>
      </c>
      <c r="L10" s="229">
        <v>19499.1</v>
      </c>
      <c r="M10" s="229">
        <f t="shared" si="4"/>
        <v>102.63089065649184</v>
      </c>
      <c r="N10" s="229">
        <v>33868.2</v>
      </c>
      <c r="O10" s="229">
        <v>31476.9</v>
      </c>
      <c r="P10" s="229">
        <f t="shared" si="5"/>
        <v>107.59699970454521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</row>
    <row r="11" spans="1:26" ht="12.75">
      <c r="A11" s="189" t="s">
        <v>69</v>
      </c>
      <c r="B11" s="229">
        <v>629.4</v>
      </c>
      <c r="C11" s="229">
        <f t="shared" si="0"/>
        <v>546.4</v>
      </c>
      <c r="D11" s="229">
        <f t="shared" si="1"/>
        <v>115.19033674963397</v>
      </c>
      <c r="E11" s="229">
        <v>260.8</v>
      </c>
      <c r="F11" s="229">
        <v>228.2</v>
      </c>
      <c r="G11" s="229">
        <f t="shared" si="2"/>
        <v>114.28571428571429</v>
      </c>
      <c r="H11" s="229">
        <v>368.6</v>
      </c>
      <c r="I11" s="229">
        <v>318.2</v>
      </c>
      <c r="J11" s="229">
        <f t="shared" si="3"/>
        <v>115.83909490886236</v>
      </c>
      <c r="K11" s="229">
        <v>1820.4</v>
      </c>
      <c r="L11" s="229">
        <v>1837.9</v>
      </c>
      <c r="M11" s="229">
        <f t="shared" si="4"/>
        <v>99.0478263235214</v>
      </c>
      <c r="N11" s="229">
        <v>2449.8</v>
      </c>
      <c r="O11" s="229">
        <v>2384.3</v>
      </c>
      <c r="P11" s="229">
        <f t="shared" si="5"/>
        <v>102.74713752464035</v>
      </c>
      <c r="Q11" s="187"/>
      <c r="R11" s="187"/>
      <c r="S11" s="187"/>
      <c r="T11" s="187"/>
      <c r="U11" s="187"/>
      <c r="V11" s="187"/>
      <c r="W11" s="187"/>
      <c r="X11" s="187"/>
      <c r="Y11" s="187"/>
      <c r="Z11" s="187"/>
    </row>
    <row r="12" spans="1:26" ht="12.75">
      <c r="A12" s="189" t="s">
        <v>70</v>
      </c>
      <c r="B12" s="229">
        <v>963.6</v>
      </c>
      <c r="C12" s="229">
        <f t="shared" si="0"/>
        <v>1199.1</v>
      </c>
      <c r="D12" s="229">
        <f t="shared" si="1"/>
        <v>80.36027020265199</v>
      </c>
      <c r="E12" s="229">
        <v>350</v>
      </c>
      <c r="F12" s="229">
        <v>581.2</v>
      </c>
      <c r="G12" s="229">
        <f t="shared" si="2"/>
        <v>60.220233998623534</v>
      </c>
      <c r="H12" s="229">
        <v>613.6</v>
      </c>
      <c r="I12" s="229">
        <v>617.9</v>
      </c>
      <c r="J12" s="229">
        <f t="shared" si="3"/>
        <v>99.30409451367537</v>
      </c>
      <c r="K12" s="229">
        <v>2375.7</v>
      </c>
      <c r="L12" s="229">
        <v>2376.6</v>
      </c>
      <c r="M12" s="229">
        <f t="shared" si="4"/>
        <v>99.9621307750568</v>
      </c>
      <c r="N12" s="229">
        <v>3339.3</v>
      </c>
      <c r="O12" s="229">
        <v>3575.8</v>
      </c>
      <c r="P12" s="229">
        <f t="shared" si="5"/>
        <v>93.3860954192069</v>
      </c>
      <c r="Q12" s="187"/>
      <c r="R12" s="187"/>
      <c r="S12" s="187"/>
      <c r="T12" s="187"/>
      <c r="U12" s="187"/>
      <c r="V12" s="187"/>
      <c r="W12" s="187"/>
      <c r="X12" s="187"/>
      <c r="Y12" s="187"/>
      <c r="Z12" s="187"/>
    </row>
    <row r="13" spans="1:26" ht="12.75">
      <c r="A13" s="189" t="s">
        <v>71</v>
      </c>
      <c r="B13" s="229">
        <v>3823.4</v>
      </c>
      <c r="C13" s="229">
        <f t="shared" si="0"/>
        <v>3802.9</v>
      </c>
      <c r="D13" s="229">
        <f t="shared" si="1"/>
        <v>100.53906229456469</v>
      </c>
      <c r="E13" s="229">
        <v>292.5</v>
      </c>
      <c r="F13" s="229">
        <v>323.9</v>
      </c>
      <c r="G13" s="229">
        <f t="shared" si="2"/>
        <v>90.30564989194195</v>
      </c>
      <c r="H13" s="229">
        <v>3530.9</v>
      </c>
      <c r="I13" s="229">
        <v>3479</v>
      </c>
      <c r="J13" s="229">
        <f t="shared" si="3"/>
        <v>101.49180799080196</v>
      </c>
      <c r="K13" s="229">
        <v>13624.6</v>
      </c>
      <c r="L13" s="229">
        <v>13395.7</v>
      </c>
      <c r="M13" s="229">
        <f t="shared" si="4"/>
        <v>101.70875728778638</v>
      </c>
      <c r="N13" s="229">
        <v>17448</v>
      </c>
      <c r="O13" s="229">
        <v>17198.6</v>
      </c>
      <c r="P13" s="229">
        <f t="shared" si="5"/>
        <v>101.45011803286314</v>
      </c>
      <c r="Q13" s="187"/>
      <c r="R13" s="187"/>
      <c r="S13" s="187"/>
      <c r="T13" s="187"/>
      <c r="U13" s="187"/>
      <c r="V13" s="187"/>
      <c r="W13" s="187"/>
      <c r="X13" s="187"/>
      <c r="Y13" s="187"/>
      <c r="Z13" s="187"/>
    </row>
    <row r="14" spans="1:26" ht="12.75">
      <c r="A14" s="189" t="s">
        <v>103</v>
      </c>
      <c r="B14" s="229">
        <v>5326.6</v>
      </c>
      <c r="C14" s="229">
        <f t="shared" si="0"/>
        <v>5114.9</v>
      </c>
      <c r="D14" s="229">
        <f t="shared" si="1"/>
        <v>104.13888834581321</v>
      </c>
      <c r="E14" s="229">
        <v>1477.9</v>
      </c>
      <c r="F14" s="229">
        <v>1346.9</v>
      </c>
      <c r="G14" s="229">
        <f t="shared" si="2"/>
        <v>109.72603756774816</v>
      </c>
      <c r="H14" s="229">
        <v>3848.7</v>
      </c>
      <c r="I14" s="229">
        <v>3768</v>
      </c>
      <c r="J14" s="229">
        <f t="shared" si="3"/>
        <v>102.14171974522293</v>
      </c>
      <c r="K14" s="229">
        <v>11266.4</v>
      </c>
      <c r="L14" s="229">
        <v>11153.4</v>
      </c>
      <c r="M14" s="229">
        <f t="shared" si="4"/>
        <v>101.01314397403483</v>
      </c>
      <c r="N14" s="229">
        <v>16593</v>
      </c>
      <c r="O14" s="229">
        <v>16268.3</v>
      </c>
      <c r="P14" s="229">
        <f t="shared" si="5"/>
        <v>101.99590614876786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ht="12.75">
      <c r="A15" s="189" t="s">
        <v>72</v>
      </c>
      <c r="B15" s="229">
        <v>4485</v>
      </c>
      <c r="C15" s="229">
        <f t="shared" si="0"/>
        <v>4484.1</v>
      </c>
      <c r="D15" s="229">
        <f t="shared" si="1"/>
        <v>100.0200709172409</v>
      </c>
      <c r="E15" s="229">
        <v>269</v>
      </c>
      <c r="F15" s="229">
        <v>356</v>
      </c>
      <c r="G15" s="229">
        <f t="shared" si="2"/>
        <v>75.56179775280899</v>
      </c>
      <c r="H15" s="229">
        <v>4216</v>
      </c>
      <c r="I15" s="229">
        <v>4128.1</v>
      </c>
      <c r="J15" s="229">
        <f t="shared" si="3"/>
        <v>102.12930888302122</v>
      </c>
      <c r="K15" s="229">
        <v>4517.7</v>
      </c>
      <c r="L15" s="229">
        <v>4550.8</v>
      </c>
      <c r="M15" s="229">
        <f t="shared" si="4"/>
        <v>99.27265535729981</v>
      </c>
      <c r="N15" s="229">
        <v>9002.7</v>
      </c>
      <c r="O15" s="229">
        <v>9034.8</v>
      </c>
      <c r="P15" s="229">
        <f t="shared" si="5"/>
        <v>99.64470713242132</v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26" ht="14.25" customHeight="1">
      <c r="A16" s="189" t="s">
        <v>73</v>
      </c>
      <c r="B16" s="229">
        <v>6385.1</v>
      </c>
      <c r="C16" s="229">
        <f t="shared" si="0"/>
        <v>6542.599999999999</v>
      </c>
      <c r="D16" s="229">
        <f t="shared" si="1"/>
        <v>97.59270014978756</v>
      </c>
      <c r="E16" s="229">
        <v>5546.3</v>
      </c>
      <c r="F16" s="229">
        <v>5762.4</v>
      </c>
      <c r="G16" s="229">
        <f t="shared" si="2"/>
        <v>96.24982646119673</v>
      </c>
      <c r="H16" s="229">
        <v>838.8</v>
      </c>
      <c r="I16" s="229">
        <v>780.2</v>
      </c>
      <c r="J16" s="229">
        <f t="shared" si="3"/>
        <v>107.51089464239938</v>
      </c>
      <c r="K16" s="229">
        <v>7778.1</v>
      </c>
      <c r="L16" s="229">
        <v>7516.4</v>
      </c>
      <c r="M16" s="229">
        <f t="shared" si="4"/>
        <v>103.48171997232718</v>
      </c>
      <c r="N16" s="229">
        <v>14163.2</v>
      </c>
      <c r="O16" s="229">
        <v>14059</v>
      </c>
      <c r="P16" s="229">
        <f t="shared" si="5"/>
        <v>100.74116224482539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ht="14.25" customHeight="1">
      <c r="A17" s="189" t="s">
        <v>74</v>
      </c>
      <c r="B17" s="229">
        <v>891.9</v>
      </c>
      <c r="C17" s="229">
        <f t="shared" si="0"/>
        <v>840.4000000000001</v>
      </c>
      <c r="D17" s="229">
        <f t="shared" si="1"/>
        <v>106.12803426939553</v>
      </c>
      <c r="E17" s="229">
        <v>576.2</v>
      </c>
      <c r="F17" s="229">
        <v>525.1</v>
      </c>
      <c r="G17" s="229">
        <f t="shared" si="2"/>
        <v>109.73147971814893</v>
      </c>
      <c r="H17" s="229">
        <v>315.7</v>
      </c>
      <c r="I17" s="229">
        <v>315.3</v>
      </c>
      <c r="J17" s="229">
        <f t="shared" si="3"/>
        <v>100.12686330478908</v>
      </c>
      <c r="K17" s="229">
        <v>4853.3</v>
      </c>
      <c r="L17" s="229">
        <v>4806</v>
      </c>
      <c r="M17" s="229">
        <f t="shared" si="4"/>
        <v>100.98418643362463</v>
      </c>
      <c r="N17" s="229">
        <v>5745.2</v>
      </c>
      <c r="O17" s="229">
        <v>5646.3</v>
      </c>
      <c r="P17" s="229">
        <f t="shared" si="5"/>
        <v>101.75158953651062</v>
      </c>
      <c r="Q17" s="187"/>
      <c r="R17" s="187"/>
      <c r="S17" s="187"/>
      <c r="T17" s="187"/>
      <c r="U17" s="187"/>
      <c r="V17" s="187"/>
      <c r="W17" s="187"/>
      <c r="X17" s="187"/>
      <c r="Y17" s="187"/>
      <c r="Z17" s="187"/>
    </row>
    <row r="18" spans="1:26" ht="14.25" customHeight="1">
      <c r="A18" s="189" t="s">
        <v>76</v>
      </c>
      <c r="B18" s="229">
        <v>11279</v>
      </c>
      <c r="C18" s="229">
        <f t="shared" si="0"/>
        <v>9426.2</v>
      </c>
      <c r="D18" s="229">
        <f t="shared" si="1"/>
        <v>119.6558528357132</v>
      </c>
      <c r="E18" s="229">
        <v>7349.6</v>
      </c>
      <c r="F18" s="229">
        <v>6194</v>
      </c>
      <c r="G18" s="229">
        <f t="shared" si="2"/>
        <v>118.6567646109138</v>
      </c>
      <c r="H18" s="229">
        <v>3929.4</v>
      </c>
      <c r="I18" s="229">
        <v>3232.2</v>
      </c>
      <c r="J18" s="229">
        <f t="shared" si="3"/>
        <v>121.57044737330612</v>
      </c>
      <c r="K18" s="229">
        <v>8572.8</v>
      </c>
      <c r="L18" s="229">
        <v>7540.1</v>
      </c>
      <c r="M18" s="229">
        <f t="shared" si="4"/>
        <v>113.69610482619592</v>
      </c>
      <c r="N18" s="229">
        <v>19851.8</v>
      </c>
      <c r="O18" s="229">
        <v>16966.3</v>
      </c>
      <c r="P18" s="229">
        <f t="shared" si="5"/>
        <v>117.0072437714764</v>
      </c>
      <c r="Q18" s="190"/>
      <c r="R18" s="190"/>
      <c r="S18" s="190"/>
      <c r="T18" s="190"/>
      <c r="U18" s="190"/>
      <c r="V18" s="187"/>
      <c r="W18" s="190"/>
      <c r="X18" s="190"/>
      <c r="Y18" s="187"/>
      <c r="Z18" s="190"/>
    </row>
    <row r="19" spans="1:26" ht="14.25" customHeight="1">
      <c r="A19" s="189" t="s">
        <v>77</v>
      </c>
      <c r="B19" s="229">
        <v>13680.9</v>
      </c>
      <c r="C19" s="229">
        <f t="shared" si="0"/>
        <v>11158.9</v>
      </c>
      <c r="D19" s="229">
        <f>B19/C19*100</f>
        <v>122.60079398507023</v>
      </c>
      <c r="E19" s="229">
        <v>11313.4</v>
      </c>
      <c r="F19" s="229">
        <v>8901.8</v>
      </c>
      <c r="G19" s="229">
        <f t="shared" si="2"/>
        <v>127.09115010447327</v>
      </c>
      <c r="H19" s="229">
        <v>2367.5</v>
      </c>
      <c r="I19" s="229">
        <v>2257.1</v>
      </c>
      <c r="J19" s="229">
        <f t="shared" si="3"/>
        <v>104.89123211200214</v>
      </c>
      <c r="K19" s="229">
        <v>5122.4</v>
      </c>
      <c r="L19" s="229">
        <v>5009</v>
      </c>
      <c r="M19" s="229">
        <f t="shared" si="4"/>
        <v>102.26392493511678</v>
      </c>
      <c r="N19" s="229">
        <v>18803.3</v>
      </c>
      <c r="O19" s="229">
        <v>16167.9</v>
      </c>
      <c r="P19" s="229">
        <f t="shared" si="5"/>
        <v>116.3001997785736</v>
      </c>
      <c r="Q19" s="187"/>
      <c r="R19" s="187"/>
      <c r="S19" s="187"/>
      <c r="T19" s="187"/>
      <c r="U19" s="187"/>
      <c r="V19" s="187"/>
      <c r="W19" s="187"/>
      <c r="X19" s="187"/>
      <c r="Y19" s="187"/>
      <c r="Z19" s="187"/>
    </row>
    <row r="20" spans="1:26" ht="14.25" customHeight="1">
      <c r="A20" s="189" t="s">
        <v>78</v>
      </c>
      <c r="B20" s="229">
        <v>8208.9</v>
      </c>
      <c r="C20" s="229">
        <f t="shared" si="0"/>
        <v>3918.7</v>
      </c>
      <c r="D20" s="229" t="s">
        <v>215</v>
      </c>
      <c r="E20" s="229">
        <v>6768.4</v>
      </c>
      <c r="F20" s="229">
        <v>2768.5</v>
      </c>
      <c r="G20" s="229">
        <f t="shared" si="2"/>
        <v>244.47895972548312</v>
      </c>
      <c r="H20" s="229">
        <v>1440.5</v>
      </c>
      <c r="I20" s="229">
        <v>1150.2</v>
      </c>
      <c r="J20" s="229">
        <f t="shared" si="3"/>
        <v>125.23908885411232</v>
      </c>
      <c r="K20" s="229">
        <v>37142.8</v>
      </c>
      <c r="L20" s="229">
        <v>38085</v>
      </c>
      <c r="M20" s="229">
        <f t="shared" si="4"/>
        <v>97.52606012865958</v>
      </c>
      <c r="N20" s="229">
        <v>45351.7</v>
      </c>
      <c r="O20" s="229">
        <v>42003.7</v>
      </c>
      <c r="P20" s="229">
        <f t="shared" si="5"/>
        <v>107.97072638838961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</row>
    <row r="21" spans="1:26" ht="14.25" customHeight="1">
      <c r="A21" s="188" t="s">
        <v>102</v>
      </c>
      <c r="B21" s="229">
        <v>1110.6</v>
      </c>
      <c r="C21" s="229">
        <f>I21</f>
        <v>1099.7</v>
      </c>
      <c r="D21" s="229">
        <f t="shared" si="1"/>
        <v>100.99117941256705</v>
      </c>
      <c r="E21" s="229" t="s">
        <v>207</v>
      </c>
      <c r="F21" s="229" t="s">
        <v>207</v>
      </c>
      <c r="G21" s="229" t="s">
        <v>207</v>
      </c>
      <c r="H21" s="229">
        <v>1110.6</v>
      </c>
      <c r="I21" s="229">
        <v>1099.7</v>
      </c>
      <c r="J21" s="229">
        <f t="shared" si="3"/>
        <v>100.99117941256705</v>
      </c>
      <c r="K21" s="229">
        <v>621.1</v>
      </c>
      <c r="L21" s="229">
        <v>618</v>
      </c>
      <c r="M21" s="229">
        <f t="shared" si="4"/>
        <v>100.50161812297735</v>
      </c>
      <c r="N21" s="229">
        <v>1731.7</v>
      </c>
      <c r="O21" s="229">
        <v>1717.7</v>
      </c>
      <c r="P21" s="229">
        <f t="shared" si="5"/>
        <v>100.81504337195086</v>
      </c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  <row r="22" spans="1:26" ht="14.25" customHeight="1">
      <c r="A22" s="189" t="s">
        <v>79</v>
      </c>
      <c r="B22" s="229">
        <v>8224.2</v>
      </c>
      <c r="C22" s="229">
        <f>F22+I22</f>
        <v>8011.6</v>
      </c>
      <c r="D22" s="229">
        <f t="shared" si="1"/>
        <v>102.65365220430375</v>
      </c>
      <c r="E22" s="229">
        <v>2655.6</v>
      </c>
      <c r="F22" s="229">
        <v>2493.3</v>
      </c>
      <c r="G22" s="229">
        <f t="shared" si="2"/>
        <v>106.50944531344</v>
      </c>
      <c r="H22" s="229">
        <v>5568.6</v>
      </c>
      <c r="I22" s="229">
        <v>5518.3</v>
      </c>
      <c r="J22" s="229">
        <f t="shared" si="3"/>
        <v>100.91151260351921</v>
      </c>
      <c r="K22" s="229">
        <v>9906.5</v>
      </c>
      <c r="L22" s="229">
        <v>9690.5</v>
      </c>
      <c r="M22" s="229">
        <f t="shared" si="4"/>
        <v>102.22898715236572</v>
      </c>
      <c r="N22" s="229">
        <v>18130.7</v>
      </c>
      <c r="O22" s="229">
        <v>17702.1</v>
      </c>
      <c r="P22" s="229">
        <f t="shared" si="5"/>
        <v>102.42118166771175</v>
      </c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spans="1:26" ht="14.25" customHeight="1">
      <c r="A23" s="189" t="s">
        <v>109</v>
      </c>
      <c r="B23" s="229">
        <v>3</v>
      </c>
      <c r="C23" s="229" t="s">
        <v>207</v>
      </c>
      <c r="D23" s="229" t="s">
        <v>207</v>
      </c>
      <c r="E23" s="229" t="s">
        <v>207</v>
      </c>
      <c r="F23" s="229" t="s">
        <v>207</v>
      </c>
      <c r="G23" s="229" t="s">
        <v>207</v>
      </c>
      <c r="H23" s="229">
        <v>3</v>
      </c>
      <c r="I23" s="229" t="s">
        <v>207</v>
      </c>
      <c r="J23" s="229" t="s">
        <v>207</v>
      </c>
      <c r="K23" s="229">
        <v>8.2</v>
      </c>
      <c r="L23" s="229">
        <v>11.6</v>
      </c>
      <c r="M23" s="229">
        <f t="shared" si="4"/>
        <v>70.6896551724138</v>
      </c>
      <c r="N23" s="229">
        <v>11.2</v>
      </c>
      <c r="O23" s="229">
        <v>11.6</v>
      </c>
      <c r="P23" s="229">
        <f t="shared" si="5"/>
        <v>96.55172413793103</v>
      </c>
      <c r="Q23" s="187"/>
      <c r="R23" s="187"/>
      <c r="S23" s="187"/>
      <c r="T23" s="187"/>
      <c r="U23" s="187"/>
      <c r="V23" s="187"/>
      <c r="W23" s="187"/>
      <c r="X23" s="187"/>
      <c r="Y23" s="187"/>
      <c r="Z23" s="187"/>
    </row>
    <row r="24" spans="1:26" ht="12.75">
      <c r="A24" s="189" t="s">
        <v>80</v>
      </c>
      <c r="B24" s="229" t="s">
        <v>207</v>
      </c>
      <c r="C24" s="229" t="s">
        <v>207</v>
      </c>
      <c r="D24" s="229" t="s">
        <v>207</v>
      </c>
      <c r="E24" s="229" t="s">
        <v>207</v>
      </c>
      <c r="F24" s="229" t="s">
        <v>207</v>
      </c>
      <c r="G24" s="229" t="s">
        <v>207</v>
      </c>
      <c r="H24" s="229" t="s">
        <v>207</v>
      </c>
      <c r="I24" s="229" t="s">
        <v>207</v>
      </c>
      <c r="J24" s="229" t="s">
        <v>207</v>
      </c>
      <c r="K24" s="229">
        <v>48.2</v>
      </c>
      <c r="L24" s="229">
        <v>31.2</v>
      </c>
      <c r="M24" s="229">
        <f t="shared" si="4"/>
        <v>154.4871794871795</v>
      </c>
      <c r="N24" s="229">
        <v>48.2</v>
      </c>
      <c r="O24" s="229">
        <v>31.2</v>
      </c>
      <c r="P24" s="229">
        <f t="shared" si="5"/>
        <v>154.4871794871795</v>
      </c>
      <c r="Q24" s="187"/>
      <c r="R24" s="190"/>
      <c r="S24" s="190"/>
      <c r="T24" s="190"/>
      <c r="U24" s="190"/>
      <c r="V24" s="187"/>
      <c r="W24" s="190"/>
      <c r="X24" s="187"/>
      <c r="Y24" s="187"/>
      <c r="Z24" s="187"/>
    </row>
    <row r="25" spans="1:26" ht="12.75">
      <c r="A25" s="191" t="s">
        <v>81</v>
      </c>
      <c r="B25" s="230">
        <v>1574.8</v>
      </c>
      <c r="C25" s="230">
        <f>F25+I25</f>
        <v>1565</v>
      </c>
      <c r="D25" s="230">
        <f>B25/C25*100</f>
        <v>100.6261980830671</v>
      </c>
      <c r="E25" s="230">
        <v>1330.8</v>
      </c>
      <c r="F25" s="230">
        <v>1321</v>
      </c>
      <c r="G25" s="230">
        <f t="shared" si="2"/>
        <v>100.74186222558667</v>
      </c>
      <c r="H25" s="230">
        <v>244</v>
      </c>
      <c r="I25" s="230">
        <v>244</v>
      </c>
      <c r="J25" s="230">
        <f t="shared" si="3"/>
        <v>100</v>
      </c>
      <c r="K25" s="230">
        <v>1855.7</v>
      </c>
      <c r="L25" s="230">
        <v>1855.7</v>
      </c>
      <c r="M25" s="230">
        <f t="shared" si="4"/>
        <v>99.99999999999999</v>
      </c>
      <c r="N25" s="230">
        <v>3430.5</v>
      </c>
      <c r="O25" s="230">
        <v>3420.7</v>
      </c>
      <c r="P25" s="230">
        <f t="shared" si="5"/>
        <v>100.28649106907943</v>
      </c>
      <c r="Q25" s="187"/>
      <c r="R25" s="190"/>
      <c r="S25" s="190"/>
      <c r="T25" s="190"/>
      <c r="U25" s="187"/>
      <c r="V25" s="187"/>
      <c r="W25" s="187"/>
      <c r="X25" s="187"/>
      <c r="Y25" s="187"/>
      <c r="Z25" s="187"/>
    </row>
    <row r="27" spans="8:9" ht="12.75">
      <c r="H27" s="192"/>
      <c r="I27" s="192"/>
    </row>
    <row r="28" spans="5:16" ht="12.75"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</row>
    <row r="29" spans="5:16" ht="12.75"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</row>
    <row r="30" spans="5:16" ht="12.75"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</row>
    <row r="31" spans="5:16" ht="12.75"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</row>
    <row r="32" spans="5:16" ht="12.75"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</row>
    <row r="33" spans="5:16" ht="12.75"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</row>
    <row r="34" spans="5:16" ht="12.75"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</row>
    <row r="35" spans="5:16" ht="12.75"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</row>
    <row r="36" spans="5:16" ht="12.75"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</row>
    <row r="37" spans="5:16" ht="12.75"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</row>
    <row r="38" spans="5:16" ht="12.75"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</row>
    <row r="39" spans="5:16" ht="12.75"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</row>
    <row r="40" spans="5:16" ht="12.75"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</row>
    <row r="41" spans="5:16" ht="12.75"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</row>
    <row r="42" spans="5:16" ht="12.75"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</row>
    <row r="43" spans="5:16" ht="12.75">
      <c r="E43" s="361"/>
      <c r="F43" s="361"/>
      <c r="G43" s="361"/>
      <c r="H43" s="363"/>
      <c r="I43" s="363"/>
      <c r="J43" s="363"/>
      <c r="K43" s="363"/>
      <c r="L43" s="363"/>
      <c r="M43" s="363"/>
      <c r="N43" s="363"/>
      <c r="O43" s="363"/>
      <c r="P43" s="363"/>
    </row>
    <row r="44" spans="5:16" ht="12.75"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</row>
    <row r="45" spans="5:16" ht="12.75">
      <c r="E45" s="361"/>
      <c r="F45" s="361"/>
      <c r="G45" s="361"/>
      <c r="H45" s="363"/>
      <c r="I45" s="361"/>
      <c r="J45" s="361"/>
      <c r="K45" s="363"/>
      <c r="L45" s="363"/>
      <c r="M45" s="363"/>
      <c r="N45" s="363"/>
      <c r="O45" s="363"/>
      <c r="P45" s="363"/>
    </row>
    <row r="46" spans="5:16" ht="12.75">
      <c r="E46" s="361"/>
      <c r="F46" s="361"/>
      <c r="G46" s="361"/>
      <c r="H46" s="361"/>
      <c r="I46" s="361"/>
      <c r="J46" s="361"/>
      <c r="K46" s="363"/>
      <c r="L46" s="363"/>
      <c r="M46" s="363"/>
      <c r="N46" s="363"/>
      <c r="O46" s="363"/>
      <c r="P46" s="363"/>
    </row>
    <row r="47" spans="5:16" ht="12.75"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</row>
    <row r="50" spans="5:16" ht="12.75"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</row>
    <row r="51" spans="5:16" ht="12.75"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5:16" ht="12.75"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</row>
    <row r="53" spans="5:16" ht="12.75"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5:16" ht="12.75"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5:16" ht="12.75"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5:16" ht="12.75"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5:16" ht="12.75"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5:16" ht="12.75"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5:16" ht="12.75"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5:16" ht="12.75"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5:16" ht="12.75"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5:16" ht="12.75"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5:16" ht="12.75"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</row>
    <row r="64" spans="5:16" ht="12.75"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</row>
    <row r="65" spans="5:16" ht="12.75"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</row>
    <row r="66" spans="5:16" ht="12.75"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</row>
    <row r="67" spans="5:16" ht="12.75"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</row>
    <row r="68" spans="5:16" ht="12.75"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</row>
    <row r="69" spans="5:16" ht="12.75"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Нургалым Кенжебек</cp:lastModifiedBy>
  <cp:lastPrinted>2024-02-13T12:03:41Z</cp:lastPrinted>
  <dcterms:created xsi:type="dcterms:W3CDTF">2022-04-12T10:39:54Z</dcterms:created>
  <dcterms:modified xsi:type="dcterms:W3CDTF">2024-02-14T05:46:56Z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